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دی 1401\"/>
    </mc:Choice>
  </mc:AlternateContent>
  <xr:revisionPtr revIDLastSave="0" documentId="13_ncr:1_{5EAA4589-9764-4762-86FB-5C280812669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تاییدیه" sheetId="16" r:id="rId1"/>
    <sheet name="اوراق مشارکت" sheetId="3" r:id="rId2"/>
    <sheet name="تعدیل قیمت" sheetId="4" r:id="rId3"/>
    <sheet name="سپرده" sheetId="6" r:id="rId4"/>
    <sheet name="سود اوراق بهادار و سپرده بانکی" sheetId="7" r:id="rId5"/>
    <sheet name="درآمد ناشی از تغییر قیمت اوراق" sheetId="9" r:id="rId6"/>
    <sheet name="درآمد ناشی از فروش" sheetId="10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C9" i="14"/>
  <c r="E9" i="14"/>
  <c r="C8" i="15"/>
  <c r="C7" i="15"/>
  <c r="K10" i="13"/>
  <c r="G10" i="13"/>
  <c r="K9" i="13"/>
  <c r="K8" i="13"/>
  <c r="G9" i="13"/>
  <c r="G8" i="13"/>
  <c r="I10" i="13"/>
  <c r="E10" i="13"/>
  <c r="Q49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8" i="12"/>
  <c r="I8" i="12"/>
  <c r="I44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5" i="12"/>
  <c r="I46" i="12"/>
  <c r="I47" i="12"/>
  <c r="I48" i="12"/>
  <c r="C49" i="12"/>
  <c r="E49" i="12"/>
  <c r="G49" i="12"/>
  <c r="K49" i="12"/>
  <c r="M49" i="12"/>
  <c r="O49" i="12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8" i="10"/>
  <c r="I12" i="10"/>
  <c r="I13" i="10"/>
  <c r="I14" i="10"/>
  <c r="I15" i="10"/>
  <c r="I16" i="10"/>
  <c r="I17" i="10"/>
  <c r="I18" i="10"/>
  <c r="I19" i="10"/>
  <c r="I20" i="10"/>
  <c r="I21" i="10"/>
  <c r="I8" i="10"/>
  <c r="E22" i="10"/>
  <c r="G22" i="10"/>
  <c r="M22" i="10"/>
  <c r="O22" i="10"/>
  <c r="E46" i="9"/>
  <c r="G46" i="9"/>
  <c r="I46" i="9"/>
  <c r="M46" i="9"/>
  <c r="O46" i="9"/>
  <c r="Q46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Q8" i="9"/>
  <c r="I8" i="9"/>
  <c r="I19" i="7"/>
  <c r="K19" i="7"/>
  <c r="M19" i="7"/>
  <c r="O19" i="7"/>
  <c r="Q19" i="7"/>
  <c r="S19" i="7"/>
  <c r="S10" i="6"/>
  <c r="K10" i="6"/>
  <c r="M10" i="6"/>
  <c r="O10" i="6"/>
  <c r="Q10" i="6"/>
  <c r="K43" i="4"/>
  <c r="AK49" i="3"/>
  <c r="AI49" i="3"/>
  <c r="AG49" i="3"/>
  <c r="AA49" i="3"/>
  <c r="W49" i="3"/>
  <c r="S49" i="3"/>
  <c r="Q49" i="3"/>
  <c r="I49" i="12" l="1"/>
  <c r="Q22" i="10"/>
  <c r="I22" i="10"/>
</calcChain>
</file>

<file path=xl/sharedStrings.xml><?xml version="1.0" encoding="utf-8"?>
<sst xmlns="http://schemas.openxmlformats.org/spreadsheetml/2006/main" count="717" uniqueCount="224">
  <si>
    <t>صندوق سرمایه‌گذاری ثابت آوند مفید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</si>
  <si>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</si>
  <si>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</si>
  <si>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</si>
  <si>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</si>
  <si>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</si>
  <si>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</si>
  <si>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</si>
  <si>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</si>
  <si>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</si>
  <si>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</si>
  <si>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</si>
  <si>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</si>
  <si>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</si>
  <si>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</si>
  <si>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</si>
  <si>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</si>
  <si>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</si>
  <si>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</si>
  <si>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</si>
  <si>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</si>
  <si>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</si>
  <si>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</si>
  <si>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</si>
  <si>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</si>
  <si>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1400/07/06</t>
  </si>
  <si>
    <t>1403/11/15</t>
  </si>
  <si>
    <t>اسناد خزانه-م9بودجه00-031101</t>
  </si>
  <si>
    <t>1400/06/01</t>
  </si>
  <si>
    <t>1403/11/01</t>
  </si>
  <si>
    <t>1.58%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</si>
  <si>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</si>
  <si>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</si>
  <si>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</si>
  <si>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</si>
  <si>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</si>
  <si>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</si>
  <si>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</si>
  <si>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</si>
  <si>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</si>
  <si>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</si>
  <si>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</si>
  <si>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</si>
  <si>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</si>
  <si>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</si>
  <si>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</si>
  <si>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</si>
  <si>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</si>
  <si>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اسنادخزانه-م2بودجه00-031024</t>
  </si>
  <si>
    <t>1403/10/24</t>
  </si>
  <si>
    <t>اسنادخزانه-م2بودجه99-011019</t>
  </si>
  <si>
    <t>1399/06/19</t>
  </si>
  <si>
    <t>1401/10/19</t>
  </si>
  <si>
    <t>اسنادخزانه-م3بودجه00-030418</t>
  </si>
  <si>
    <t>1403/04/18</t>
  </si>
  <si>
    <t>اسنادخزانه-م3بودجه99-011110</t>
  </si>
  <si>
    <t>1399/06/22</t>
  </si>
  <si>
    <t>1401/11/10</t>
  </si>
  <si>
    <t>اسنادخزانه-م4بودجه00-030522</t>
  </si>
  <si>
    <t>1400/03/11</t>
  </si>
  <si>
    <t>1403/05/22</t>
  </si>
  <si>
    <t>اسنادخزانه-م4بودجه99-011215</t>
  </si>
  <si>
    <t>1399/07/23</t>
  </si>
  <si>
    <t>1401/12/15</t>
  </si>
  <si>
    <t>اسنادخزانه-م5بودجه00-030626</t>
  </si>
  <si>
    <t>اسنادخزانه-م5بودجه99-020218</t>
  </si>
  <si>
    <t>1399/09/05</t>
  </si>
  <si>
    <t>1402/02/18</t>
  </si>
  <si>
    <t>اسنادخزانه-م6بودجه00-030723</t>
  </si>
  <si>
    <t>1403/07/23</t>
  </si>
  <si>
    <t>اسنادخزانه-م6بودجه99-020321</t>
  </si>
  <si>
    <t>1399/08/27</t>
  </si>
  <si>
    <t>1402/03/21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</si>
  <si>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</si>
  <si>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</si>
  <si>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</si>
  <si>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</si>
  <si>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</si>
  <si>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</si>
  <si>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اسنادخزانه-م8بودجه00-030919</t>
  </si>
  <si>
    <t>1400/06/16</t>
  </si>
  <si>
    <t>1403/09/19</t>
  </si>
  <si>
    <t>اسنادخزانه-م8بودجه99-020606</t>
  </si>
  <si>
    <t>1402/06/06</t>
  </si>
  <si>
    <t>اسنادخزانه-م9بودجه99-020316</t>
  </si>
  <si>
    <t>1399/10/15</t>
  </si>
  <si>
    <t>1402/03/16</t>
  </si>
  <si>
    <t>صکوک اجاره فارس147- 3ماهه18%</t>
  </si>
  <si>
    <t>1399/07/13</t>
  </si>
  <si>
    <t>1403/07/13</t>
  </si>
  <si>
    <t>صکوک اجاره معادن212-6ماهه21%</t>
  </si>
  <si>
    <t>1398/12/14</t>
  </si>
  <si>
    <t>1402/12/14</t>
  </si>
  <si>
    <t>صکوک مرابحه کرازی505-3ماهه18%</t>
  </si>
  <si>
    <t>1401/05/22</t>
  </si>
  <si>
    <t>1405/05/22</t>
  </si>
  <si>
    <t>گام بانک اقتصاد نوین0205</t>
  </si>
  <si>
    <t>1401/04/01</t>
  </si>
  <si>
    <t>1402/05/31</t>
  </si>
  <si>
    <t>گام بانک تجارت0203</t>
  </si>
  <si>
    <t>1401/04/25</t>
  </si>
  <si>
    <t>1402/03/30</t>
  </si>
  <si>
    <t>گام بانک تجارت0204</t>
  </si>
  <si>
    <t>1401/04/31</t>
  </si>
  <si>
    <t>1402/04/28</t>
  </si>
  <si>
    <t>6.46%</t>
  </si>
  <si>
    <t>گام بانک صادرات ایران0207</t>
  </si>
  <si>
    <t>1402/07/30</t>
  </si>
  <si>
    <t>گواهی اعتبار مولد رفاه0201</t>
  </si>
  <si>
    <t>1401/02/01</t>
  </si>
  <si>
    <t>1402/01/31</t>
  </si>
  <si>
    <t>گواهی اعتبار مولد رفاه0202</t>
  </si>
  <si>
    <t>1401/03/17</t>
  </si>
  <si>
    <t>1402/02/31</t>
  </si>
  <si>
    <t>گواهی اعتبار مولد سامان0204</t>
  </si>
  <si>
    <t>1401/05/01</t>
  </si>
  <si>
    <t>1402/04/31</t>
  </si>
  <si>
    <t>مرابحه عام دولت112-ش.خ 040408</t>
  </si>
  <si>
    <t>1401/06/08</t>
  </si>
  <si>
    <t>1404/04/07</t>
  </si>
  <si>
    <t>مرابحه عام دولت70-ش.خ0112</t>
  </si>
  <si>
    <t>1399/11/07</t>
  </si>
  <si>
    <t>1401/12/07</t>
  </si>
  <si>
    <t>مرابحه عام دولت94-ش.خ030816</t>
  </si>
  <si>
    <t>1400/09/16</t>
  </si>
  <si>
    <t>1403/08/16</t>
  </si>
  <si>
    <t>مرابحه عام دولتی64-ش.خ0111</t>
  </si>
  <si>
    <t>1399/10/09</t>
  </si>
  <si>
    <t>1401/11/09</t>
  </si>
  <si>
    <t>گواهی اعتبار مولد سامان0207</t>
  </si>
  <si>
    <t>1401/08/01</t>
  </si>
  <si>
    <t>گواهی اعتبار مولد سپه0208</t>
  </si>
  <si>
    <t>1401/09/01</t>
  </si>
  <si>
    <t>1402/08/30</t>
  </si>
  <si>
    <t>مرابحه عام دولت5-ش.خ 0207</t>
  </si>
  <si>
    <t>1399/06/25</t>
  </si>
  <si>
    <t>1402/07/25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</si>
  <si>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</si>
  <si>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</si>
  <si>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</si>
  <si>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</si>
  <si>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</si>
  <si>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7.32%</t>
  </si>
  <si>
    <t>2.75%</t>
  </si>
  <si>
    <t>3.99%</t>
  </si>
  <si>
    <t>2.02%</t>
  </si>
  <si>
    <t>0.20%</t>
  </si>
  <si>
    <t>7.14%</t>
  </si>
  <si>
    <t>1.79%</t>
  </si>
  <si>
    <t>6.34%</t>
  </si>
  <si>
    <t>-2.47%</t>
  </si>
  <si>
    <t>5.05%</t>
  </si>
  <si>
    <t>3.96%</t>
  </si>
  <si>
    <t>4.25%</t>
  </si>
  <si>
    <t>0.73%</t>
  </si>
  <si>
    <t>5.36%</t>
  </si>
  <si>
    <t>3.81%</t>
  </si>
  <si>
    <t>6.50%</t>
  </si>
  <si>
    <t>0.40%</t>
  </si>
  <si>
    <t>2.37%</t>
  </si>
  <si>
    <t>6.18%</t>
  </si>
  <si>
    <t>-1.79%</t>
  </si>
  <si>
    <t>4.15%</t>
  </si>
  <si>
    <t>2.52%</t>
  </si>
  <si>
    <t>5.41%</t>
  </si>
  <si>
    <t>-8.79%</t>
  </si>
  <si>
    <t>2.23%</t>
  </si>
  <si>
    <t>7.02%</t>
  </si>
  <si>
    <t>-3.82%</t>
  </si>
  <si>
    <t>0.64%</t>
  </si>
  <si>
    <t>2.47%</t>
  </si>
  <si>
    <t>-0.04%</t>
  </si>
  <si>
    <t>1.77%</t>
  </si>
  <si>
    <t>1.84%</t>
  </si>
  <si>
    <t>3.56%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</si>
  <si>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</si>
  <si>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</si>
  <si>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</si>
  <si>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</si>
  <si>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</si>
  <si>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</si>
  <si>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</si>
  <si>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</si>
  <si>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</si>
  <si>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</si>
  <si>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</si>
  <si>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</si>
  <si>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</si>
  <si>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</si>
  <si>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</si>
  <si>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</si>
  <si>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</si>
  <si>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</si>
  <si>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</si>
  <si>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</si>
  <si>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</si>
  <si>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</si>
  <si>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</si>
  <si>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</si>
  <si>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</si>
  <si>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</si>
  <si>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دولت105-ش.خ030503</t>
  </si>
  <si>
    <t>1403/05/03</t>
  </si>
  <si>
    <t>بهای فروش</t>
  </si>
  <si>
    <t>ارزش دفتری</t>
  </si>
  <si>
    <t>سود و زیان ناشی از تغییر قیمت</t>
  </si>
  <si>
    <t>سود و زیان ناشی از فروش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</si>
  <si>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</si>
  <si>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</si>
  <si>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</si>
  <si>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</si>
  <si>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</si>
  <si>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</si>
  <si>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</si>
  <si>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</si>
  <si>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</si>
  <si>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</si>
  <si>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اوراق بهادار</t>
  </si>
  <si>
    <t>درآمد سپرده بانکی</t>
  </si>
  <si>
    <t>1401/10/01</t>
  </si>
  <si>
    <t>جلوگیری از نوسانات ناگهانی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</si>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</sst>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name val="Calibri"/>
    </font>
    <font>
      <sz val="11"/>
      <name val="Calibri"/>
    </font>
    <font>
      <b/>
      <sz val="12"/>
      <name val="B Mitra"/>
      <charset val="178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0" fontId="3" fillId="0" borderId="0" xfId="2" applyNumberFormat="1" applyFont="1"/>
    <xf numFmtId="10" fontId="3" fillId="0" borderId="0" xfId="0" applyNumberFormat="1" applyFont="1"/>
    <xf numFmtId="37" fontId="3" fillId="0" borderId="0" xfId="0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3" fillId="0" borderId="0" xfId="0" applyNumberFormat="1" applyFont="1"/>
    <xf numFmtId="164" fontId="3" fillId="0" borderId="0" xfId="1" applyNumberFormat="1" applyFont="1"/>
    <xf numFmtId="10" fontId="3" fillId="0" borderId="2" xfId="2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10</xdr:col>
          <xdr:colOff>285750</xdr:colOff>
          <xdr:row>32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AA39885E-A6CA-BDCE-47D2-09E712DA2F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C34D-9992-401D-8F5B-7FC43C0CAC2D}">
  <dimension ref="A1"/>
  <sheetViews>
    <sheetView rightToLeft="1" tabSelected="1" workbookViewId="0">
      <selection activeCell="P27" sqref="P27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47625</xdr:colOff>
                <xdr:row>0</xdr:row>
                <xdr:rowOff>0</xdr:rowOff>
              </from>
              <to>
                <xdr:col>10</xdr:col>
                <xdr:colOff>285750</xdr:colOff>
                <xdr:row>32</xdr:row>
                <xdr:rowOff>0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K9" sqref="K9"/>
    </sheetView>
  </sheetViews>
  <sheetFormatPr defaultRowHeight="24"/>
  <cols>
    <col min="1" max="1" width="14.710937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1" t="s">
        <v>0</v>
      </c>
      <c r="B2" s="21"/>
      <c r="C2" s="21"/>
      <c r="D2" s="21"/>
      <c r="E2" s="21"/>
    </row>
    <row r="3" spans="1:5" ht="24.75">
      <c r="A3" s="21" t="s">
        <v>191</v>
      </c>
      <c r="B3" s="21"/>
      <c r="C3" s="21"/>
      <c r="D3" s="21"/>
      <c r="E3" s="21"/>
    </row>
    <row r="4" spans="1:5" ht="24.75">
      <c r="A4" s="21" t="s">
        <v>2</v>
      </c>
      <c r="B4" s="21"/>
      <c r="C4" s="21"/>
      <c r="D4" s="21"/>
      <c r="E4" s="21"/>
    </row>
    <row r="5" spans="1:5" ht="24.75">
      <c r="C5" s="21" t="s">
        <v>193</v>
      </c>
      <c r="E5" s="2" t="s">
        <v>222</v>
      </c>
    </row>
    <row r="6" spans="1:5" ht="24.75">
      <c r="A6" s="21" t="s">
        <v>216</v>
      </c>
      <c r="C6" s="20"/>
      <c r="E6" s="5" t="s">
        <v>223</v>
      </c>
    </row>
    <row r="7" spans="1:5" ht="24.75">
      <c r="A7" s="20" t="s">
        <v>216</v>
      </c>
      <c r="C7" s="20" t="s">
        <v>181</v>
      </c>
      <c r="E7" s="20" t="s">
        <v>181</v>
      </c>
    </row>
    <row r="8" spans="1:5" ht="24.75">
      <c r="A8" s="2" t="s">
        <v>216</v>
      </c>
      <c r="C8" s="6">
        <v>0</v>
      </c>
      <c r="D8" s="4"/>
      <c r="E8" s="6">
        <v>516000</v>
      </c>
    </row>
    <row r="9" spans="1:5" ht="24.75" thickBot="1">
      <c r="C9" s="7">
        <f>SUM(C8:C8)</f>
        <v>0</v>
      </c>
      <c r="D9" s="4"/>
      <c r="E9" s="7">
        <f>SUM(E8:E8)</f>
        <v>516000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G12" sqref="G12"/>
    </sheetView>
  </sheetViews>
  <sheetFormatPr defaultRowHeight="24"/>
  <cols>
    <col min="1" max="1" width="30.85546875" style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1" t="s">
        <v>0</v>
      </c>
      <c r="B2" s="21"/>
      <c r="C2" s="21"/>
      <c r="D2" s="21"/>
      <c r="E2" s="21"/>
      <c r="F2" s="21"/>
      <c r="G2" s="21"/>
    </row>
    <row r="3" spans="1:7" ht="24.75">
      <c r="A3" s="21" t="s">
        <v>191</v>
      </c>
      <c r="B3" s="21"/>
      <c r="C3" s="21"/>
      <c r="D3" s="21"/>
      <c r="E3" s="21"/>
      <c r="F3" s="21"/>
      <c r="G3" s="21"/>
    </row>
    <row r="4" spans="1:7" ht="24.75">
      <c r="A4" s="21" t="s">
        <v>2</v>
      </c>
      <c r="B4" s="21"/>
      <c r="C4" s="21"/>
      <c r="D4" s="21"/>
      <c r="E4" s="21"/>
      <c r="F4" s="21"/>
      <c r="G4" s="21"/>
    </row>
    <row r="6" spans="1:7" ht="24.75">
      <c r="A6" s="20" t="s">
        <v>195</v>
      </c>
      <c r="C6" s="20" t="s">
        <v>181</v>
      </c>
      <c r="E6" s="20" t="s">
        <v>209</v>
      </c>
      <c r="G6" s="20" t="s">
        <v>12</v>
      </c>
    </row>
    <row r="7" spans="1:7">
      <c r="A7" s="1" t="s">
        <v>217</v>
      </c>
      <c r="C7" s="6">
        <f>'سرمایه‌گذاری در اوراق بهادار'!I49</f>
        <v>279653344703</v>
      </c>
      <c r="D7" s="4"/>
      <c r="E7" s="8">
        <f>C7/$C$9</f>
        <v>0.99999641513886717</v>
      </c>
      <c r="F7" s="4"/>
      <c r="G7" s="8">
        <v>1.6961199574781777E-2</v>
      </c>
    </row>
    <row r="8" spans="1:7">
      <c r="A8" s="1" t="s">
        <v>218</v>
      </c>
      <c r="C8" s="6">
        <f>'درآمد سپرده بانکی'!E10</f>
        <v>1002522</v>
      </c>
      <c r="D8" s="4"/>
      <c r="E8" s="8">
        <f>C8/$C$9</f>
        <v>3.5848611328519997E-6</v>
      </c>
      <c r="F8" s="4"/>
      <c r="G8" s="8">
        <v>6.080376309522811E-8</v>
      </c>
    </row>
    <row r="9" spans="1:7" ht="24.75" thickBot="1">
      <c r="C9" s="7">
        <f>SUM(C7:C8)</f>
        <v>279654347225</v>
      </c>
      <c r="D9" s="4"/>
      <c r="E9" s="19">
        <f>SUM(E7:E8)</f>
        <v>1</v>
      </c>
      <c r="F9" s="4"/>
      <c r="G9" s="9">
        <f>SUM(G7:G8)</f>
        <v>1.6961260378544871E-2</v>
      </c>
    </row>
    <row r="10" spans="1:7" ht="24.75" thickTop="1">
      <c r="C10" s="4"/>
      <c r="D10" s="4"/>
      <c r="E10" s="4"/>
      <c r="F10" s="4"/>
      <c r="G10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52"/>
  <sheetViews>
    <sheetView rightToLeft="1" topLeftCell="J37" workbookViewId="0">
      <selection activeCell="Q57" sqref="Q57"/>
    </sheetView>
  </sheetViews>
  <sheetFormatPr defaultRowHeight="24"/>
  <cols>
    <col min="1" max="1" width="33.28515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0.7109375" style="1" customWidth="1"/>
    <col min="29" max="29" width="10.140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8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8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8" ht="24.75">
      <c r="A6" s="20" t="s">
        <v>15</v>
      </c>
      <c r="B6" s="20" t="s">
        <v>15</v>
      </c>
      <c r="C6" s="20" t="s">
        <v>15</v>
      </c>
      <c r="D6" s="20" t="s">
        <v>15</v>
      </c>
      <c r="E6" s="20" t="s">
        <v>15</v>
      </c>
      <c r="F6" s="20" t="s">
        <v>15</v>
      </c>
      <c r="G6" s="20" t="s">
        <v>15</v>
      </c>
      <c r="H6" s="20" t="s">
        <v>15</v>
      </c>
      <c r="I6" s="20" t="s">
        <v>15</v>
      </c>
      <c r="J6" s="20" t="s">
        <v>15</v>
      </c>
      <c r="K6" s="20" t="s">
        <v>15</v>
      </c>
      <c r="L6" s="20" t="s">
        <v>15</v>
      </c>
      <c r="M6" s="20" t="s">
        <v>15</v>
      </c>
      <c r="O6" s="20" t="s">
        <v>219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8" ht="24.75">
      <c r="A7" s="21" t="s">
        <v>16</v>
      </c>
      <c r="C7" s="21" t="s">
        <v>17</v>
      </c>
      <c r="E7" s="21" t="s">
        <v>18</v>
      </c>
      <c r="G7" s="21" t="s">
        <v>19</v>
      </c>
      <c r="I7" s="21" t="s">
        <v>20</v>
      </c>
      <c r="K7" s="21" t="s">
        <v>21</v>
      </c>
      <c r="M7" s="21" t="s">
        <v>14</v>
      </c>
      <c r="O7" s="21" t="s">
        <v>7</v>
      </c>
      <c r="Q7" s="21" t="s">
        <v>8</v>
      </c>
      <c r="S7" s="21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21" t="s">
        <v>7</v>
      </c>
      <c r="AE7" s="21" t="s">
        <v>22</v>
      </c>
      <c r="AG7" s="21" t="s">
        <v>8</v>
      </c>
      <c r="AI7" s="21" t="s">
        <v>9</v>
      </c>
      <c r="AK7" s="21" t="s">
        <v>12</v>
      </c>
    </row>
    <row r="8" spans="1:38" ht="24.75">
      <c r="A8" s="20" t="s">
        <v>16</v>
      </c>
      <c r="C8" s="20" t="s">
        <v>17</v>
      </c>
      <c r="E8" s="20" t="s">
        <v>18</v>
      </c>
      <c r="G8" s="20" t="s">
        <v>19</v>
      </c>
      <c r="I8" s="20" t="s">
        <v>20</v>
      </c>
      <c r="K8" s="20" t="s">
        <v>21</v>
      </c>
      <c r="M8" s="20" t="s">
        <v>14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13</v>
      </c>
      <c r="AC8" s="20" t="s">
        <v>7</v>
      </c>
      <c r="AE8" s="20" t="s">
        <v>22</v>
      </c>
      <c r="AG8" s="20" t="s">
        <v>8</v>
      </c>
      <c r="AI8" s="20" t="s">
        <v>9</v>
      </c>
      <c r="AK8" s="20" t="s">
        <v>12</v>
      </c>
    </row>
    <row r="9" spans="1:38">
      <c r="A9" s="1" t="s">
        <v>23</v>
      </c>
      <c r="C9" s="4" t="s">
        <v>24</v>
      </c>
      <c r="D9" s="4"/>
      <c r="E9" s="4" t="s">
        <v>24</v>
      </c>
      <c r="F9" s="4"/>
      <c r="G9" s="4" t="s">
        <v>25</v>
      </c>
      <c r="H9" s="4"/>
      <c r="I9" s="4" t="s">
        <v>26</v>
      </c>
      <c r="J9" s="4"/>
      <c r="K9" s="6">
        <v>0</v>
      </c>
      <c r="L9" s="4"/>
      <c r="M9" s="6">
        <v>0</v>
      </c>
      <c r="N9" s="4"/>
      <c r="O9" s="6">
        <v>662456</v>
      </c>
      <c r="P9" s="4"/>
      <c r="Q9" s="6">
        <v>401224423305</v>
      </c>
      <c r="R9" s="4"/>
      <c r="S9" s="6">
        <v>423879124083</v>
      </c>
      <c r="T9" s="4"/>
      <c r="U9" s="6">
        <v>800</v>
      </c>
      <c r="V9" s="4"/>
      <c r="W9" s="6">
        <v>482116753</v>
      </c>
      <c r="X9" s="4"/>
      <c r="Y9" s="6">
        <v>0</v>
      </c>
      <c r="Z9" s="4"/>
      <c r="AA9" s="6">
        <v>0</v>
      </c>
      <c r="AB9" s="6"/>
      <c r="AC9" s="6">
        <v>663256</v>
      </c>
      <c r="AD9" s="4"/>
      <c r="AE9" s="6">
        <v>650354</v>
      </c>
      <c r="AF9" s="4"/>
      <c r="AG9" s="6">
        <v>401706540058</v>
      </c>
      <c r="AH9" s="4"/>
      <c r="AI9" s="6">
        <v>431318576728</v>
      </c>
      <c r="AJ9" s="4"/>
      <c r="AK9" s="8">
        <v>2.6159817498209795E-2</v>
      </c>
      <c r="AL9" s="4"/>
    </row>
    <row r="10" spans="1:38">
      <c r="A10" s="1" t="s">
        <v>27</v>
      </c>
      <c r="C10" s="4" t="s">
        <v>24</v>
      </c>
      <c r="D10" s="4"/>
      <c r="E10" s="4" t="s">
        <v>24</v>
      </c>
      <c r="F10" s="4"/>
      <c r="G10" s="4" t="s">
        <v>28</v>
      </c>
      <c r="H10" s="4"/>
      <c r="I10" s="4" t="s">
        <v>29</v>
      </c>
      <c r="J10" s="4"/>
      <c r="K10" s="6">
        <v>0</v>
      </c>
      <c r="L10" s="4"/>
      <c r="M10" s="6">
        <v>0</v>
      </c>
      <c r="N10" s="4"/>
      <c r="O10" s="6">
        <v>378200</v>
      </c>
      <c r="P10" s="4"/>
      <c r="Q10" s="6">
        <v>232351276244</v>
      </c>
      <c r="R10" s="4"/>
      <c r="S10" s="6">
        <v>243962075474</v>
      </c>
      <c r="T10" s="4"/>
      <c r="U10" s="6">
        <v>20000</v>
      </c>
      <c r="V10" s="4"/>
      <c r="W10" s="6">
        <v>12051318843</v>
      </c>
      <c r="X10" s="4"/>
      <c r="Y10" s="6">
        <v>0</v>
      </c>
      <c r="Z10" s="4"/>
      <c r="AA10" s="6">
        <v>0</v>
      </c>
      <c r="AB10" s="6"/>
      <c r="AC10" s="6">
        <v>398200</v>
      </c>
      <c r="AD10" s="4"/>
      <c r="AE10" s="6">
        <v>655640</v>
      </c>
      <c r="AF10" s="4"/>
      <c r="AG10" s="6">
        <v>244402595087</v>
      </c>
      <c r="AH10" s="4"/>
      <c r="AI10" s="6">
        <v>261056218809</v>
      </c>
      <c r="AJ10" s="4"/>
      <c r="AK10" s="8">
        <v>1.5833268978634352E-2</v>
      </c>
      <c r="AL10" s="4"/>
    </row>
    <row r="11" spans="1:38">
      <c r="A11" s="1" t="s">
        <v>31</v>
      </c>
      <c r="C11" s="4" t="s">
        <v>24</v>
      </c>
      <c r="D11" s="4"/>
      <c r="E11" s="4" t="s">
        <v>24</v>
      </c>
      <c r="F11" s="4"/>
      <c r="G11" s="4" t="s">
        <v>32</v>
      </c>
      <c r="H11" s="4"/>
      <c r="I11" s="4" t="s">
        <v>33</v>
      </c>
      <c r="J11" s="4"/>
      <c r="K11" s="6">
        <v>0</v>
      </c>
      <c r="L11" s="4"/>
      <c r="M11" s="6">
        <v>0</v>
      </c>
      <c r="N11" s="4"/>
      <c r="O11" s="6">
        <v>798313</v>
      </c>
      <c r="P11" s="4"/>
      <c r="Q11" s="6">
        <v>630251291566</v>
      </c>
      <c r="R11" s="4"/>
      <c r="S11" s="6">
        <v>666475306538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6"/>
      <c r="AC11" s="6">
        <v>798313</v>
      </c>
      <c r="AD11" s="4"/>
      <c r="AE11" s="6">
        <v>848680</v>
      </c>
      <c r="AF11" s="4"/>
      <c r="AG11" s="6">
        <v>630251291566</v>
      </c>
      <c r="AH11" s="4"/>
      <c r="AI11" s="6">
        <v>677460978616</v>
      </c>
      <c r="AJ11" s="4"/>
      <c r="AK11" s="8">
        <v>4.1088551523087435E-2</v>
      </c>
      <c r="AL11" s="4"/>
    </row>
    <row r="12" spans="1:38">
      <c r="A12" s="1" t="s">
        <v>34</v>
      </c>
      <c r="C12" s="4" t="s">
        <v>24</v>
      </c>
      <c r="D12" s="4"/>
      <c r="E12" s="4" t="s">
        <v>24</v>
      </c>
      <c r="F12" s="4"/>
      <c r="G12" s="4" t="s">
        <v>35</v>
      </c>
      <c r="H12" s="4"/>
      <c r="I12" s="4" t="s">
        <v>36</v>
      </c>
      <c r="J12" s="4"/>
      <c r="K12" s="6">
        <v>0</v>
      </c>
      <c r="L12" s="4"/>
      <c r="M12" s="6">
        <v>0</v>
      </c>
      <c r="N12" s="4"/>
      <c r="O12" s="6">
        <v>1093779</v>
      </c>
      <c r="P12" s="4"/>
      <c r="Q12" s="6">
        <v>846320804694</v>
      </c>
      <c r="R12" s="4"/>
      <c r="S12" s="6">
        <v>897926701984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6"/>
      <c r="AC12" s="6">
        <v>1093779</v>
      </c>
      <c r="AD12" s="4"/>
      <c r="AE12" s="6">
        <v>834526</v>
      </c>
      <c r="AF12" s="4"/>
      <c r="AG12" s="6">
        <v>846320804694</v>
      </c>
      <c r="AH12" s="4"/>
      <c r="AI12" s="6">
        <v>912717998761</v>
      </c>
      <c r="AJ12" s="4"/>
      <c r="AK12" s="8">
        <v>5.5357078417645249E-2</v>
      </c>
      <c r="AL12" s="4"/>
    </row>
    <row r="13" spans="1:38">
      <c r="A13" s="1" t="s">
        <v>37</v>
      </c>
      <c r="C13" s="4" t="s">
        <v>24</v>
      </c>
      <c r="D13" s="4"/>
      <c r="E13" s="4" t="s">
        <v>24</v>
      </c>
      <c r="F13" s="4"/>
      <c r="G13" s="4" t="s">
        <v>38</v>
      </c>
      <c r="H13" s="4"/>
      <c r="I13" s="4" t="s">
        <v>39</v>
      </c>
      <c r="J13" s="4"/>
      <c r="K13" s="6">
        <v>0</v>
      </c>
      <c r="L13" s="4"/>
      <c r="M13" s="6">
        <v>0</v>
      </c>
      <c r="N13" s="4"/>
      <c r="O13" s="6">
        <v>514662</v>
      </c>
      <c r="P13" s="4"/>
      <c r="Q13" s="6">
        <v>395143538695</v>
      </c>
      <c r="R13" s="4"/>
      <c r="S13" s="6">
        <v>416598087288</v>
      </c>
      <c r="T13" s="4"/>
      <c r="U13" s="6">
        <v>257831</v>
      </c>
      <c r="V13" s="4"/>
      <c r="W13" s="6">
        <v>203109140231</v>
      </c>
      <c r="X13" s="4"/>
      <c r="Y13" s="6">
        <v>0</v>
      </c>
      <c r="Z13" s="4"/>
      <c r="AA13" s="6">
        <v>0</v>
      </c>
      <c r="AB13" s="6"/>
      <c r="AC13" s="6">
        <v>772493</v>
      </c>
      <c r="AD13" s="4"/>
      <c r="AE13" s="6">
        <v>821992</v>
      </c>
      <c r="AF13" s="4"/>
      <c r="AG13" s="6">
        <v>598252678926</v>
      </c>
      <c r="AH13" s="4"/>
      <c r="AI13" s="6">
        <v>634935390906</v>
      </c>
      <c r="AJ13" s="4"/>
      <c r="AK13" s="8">
        <v>3.8509340532601258E-2</v>
      </c>
      <c r="AL13" s="4"/>
    </row>
    <row r="14" spans="1:38">
      <c r="A14" s="1" t="s">
        <v>40</v>
      </c>
      <c r="C14" s="4" t="s">
        <v>24</v>
      </c>
      <c r="D14" s="4"/>
      <c r="E14" s="4" t="s">
        <v>24</v>
      </c>
      <c r="F14" s="4"/>
      <c r="G14" s="4" t="s">
        <v>41</v>
      </c>
      <c r="H14" s="4"/>
      <c r="I14" s="4" t="s">
        <v>42</v>
      </c>
      <c r="J14" s="4"/>
      <c r="K14" s="6">
        <v>0</v>
      </c>
      <c r="L14" s="4"/>
      <c r="M14" s="6">
        <v>0</v>
      </c>
      <c r="N14" s="4"/>
      <c r="O14" s="6">
        <v>897996</v>
      </c>
      <c r="P14" s="4"/>
      <c r="Q14" s="6">
        <v>566460945651</v>
      </c>
      <c r="R14" s="4"/>
      <c r="S14" s="6">
        <v>603182793187</v>
      </c>
      <c r="T14" s="4"/>
      <c r="U14" s="6">
        <v>7700</v>
      </c>
      <c r="V14" s="4"/>
      <c r="W14" s="6">
        <v>4910465384</v>
      </c>
      <c r="X14" s="4"/>
      <c r="Y14" s="6">
        <v>0</v>
      </c>
      <c r="Z14" s="4"/>
      <c r="AA14" s="6">
        <v>0</v>
      </c>
      <c r="AB14" s="6"/>
      <c r="AC14" s="6">
        <v>905696</v>
      </c>
      <c r="AD14" s="4"/>
      <c r="AE14" s="6">
        <v>682715</v>
      </c>
      <c r="AF14" s="4"/>
      <c r="AG14" s="6">
        <v>571371411035</v>
      </c>
      <c r="AH14" s="4"/>
      <c r="AI14" s="6">
        <v>618285751212</v>
      </c>
      <c r="AJ14" s="4"/>
      <c r="AK14" s="8">
        <v>3.7499526535925989E-2</v>
      </c>
      <c r="AL14" s="4"/>
    </row>
    <row r="15" spans="1:38">
      <c r="A15" s="1" t="s">
        <v>43</v>
      </c>
      <c r="C15" s="4" t="s">
        <v>24</v>
      </c>
      <c r="D15" s="4"/>
      <c r="E15" s="4" t="s">
        <v>24</v>
      </c>
      <c r="F15" s="4"/>
      <c r="G15" s="4" t="s">
        <v>44</v>
      </c>
      <c r="H15" s="4"/>
      <c r="I15" s="4" t="s">
        <v>45</v>
      </c>
      <c r="J15" s="4"/>
      <c r="K15" s="6">
        <v>0</v>
      </c>
      <c r="L15" s="4"/>
      <c r="M15" s="6">
        <v>0</v>
      </c>
      <c r="N15" s="4"/>
      <c r="O15" s="6">
        <v>81700</v>
      </c>
      <c r="P15" s="4"/>
      <c r="Q15" s="6">
        <v>65885756392</v>
      </c>
      <c r="R15" s="4"/>
      <c r="S15" s="6">
        <v>69022884396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6"/>
      <c r="AC15" s="6">
        <v>81700</v>
      </c>
      <c r="AD15" s="4"/>
      <c r="AE15" s="6">
        <v>857942</v>
      </c>
      <c r="AF15" s="4"/>
      <c r="AG15" s="6">
        <v>65885756392</v>
      </c>
      <c r="AH15" s="4"/>
      <c r="AI15" s="6">
        <v>70088581575</v>
      </c>
      <c r="AJ15" s="4"/>
      <c r="AK15" s="8">
        <v>4.2509286676670139E-3</v>
      </c>
      <c r="AL15" s="4"/>
    </row>
    <row r="16" spans="1:38">
      <c r="A16" s="1" t="s">
        <v>46</v>
      </c>
      <c r="C16" s="4" t="s">
        <v>24</v>
      </c>
      <c r="D16" s="4"/>
      <c r="E16" s="4" t="s">
        <v>24</v>
      </c>
      <c r="F16" s="4"/>
      <c r="G16" s="4" t="s">
        <v>47</v>
      </c>
      <c r="H16" s="4"/>
      <c r="I16" s="4" t="s">
        <v>36</v>
      </c>
      <c r="J16" s="4"/>
      <c r="K16" s="6">
        <v>0</v>
      </c>
      <c r="L16" s="4"/>
      <c r="M16" s="6">
        <v>0</v>
      </c>
      <c r="N16" s="4"/>
      <c r="O16" s="6">
        <v>182500</v>
      </c>
      <c r="P16" s="4"/>
      <c r="Q16" s="6">
        <v>142686991035</v>
      </c>
      <c r="R16" s="4"/>
      <c r="S16" s="6">
        <v>151743828166</v>
      </c>
      <c r="T16" s="4"/>
      <c r="U16" s="6">
        <v>23700</v>
      </c>
      <c r="V16" s="4"/>
      <c r="W16" s="6">
        <v>19257718287</v>
      </c>
      <c r="X16" s="4"/>
      <c r="Y16" s="6">
        <v>0</v>
      </c>
      <c r="Z16" s="4"/>
      <c r="AA16" s="6">
        <v>0</v>
      </c>
      <c r="AB16" s="6"/>
      <c r="AC16" s="6">
        <v>206200</v>
      </c>
      <c r="AD16" s="4"/>
      <c r="AE16" s="6">
        <v>844341</v>
      </c>
      <c r="AF16" s="4"/>
      <c r="AG16" s="6">
        <v>161944709322</v>
      </c>
      <c r="AH16" s="4"/>
      <c r="AI16" s="6">
        <v>174090022650</v>
      </c>
      <c r="AJ16" s="4"/>
      <c r="AK16" s="8">
        <v>1.0558699454429424E-2</v>
      </c>
      <c r="AL16" s="4"/>
    </row>
    <row r="17" spans="1:38">
      <c r="A17" s="1" t="s">
        <v>48</v>
      </c>
      <c r="C17" s="4" t="s">
        <v>24</v>
      </c>
      <c r="D17" s="4"/>
      <c r="E17" s="4" t="s">
        <v>24</v>
      </c>
      <c r="F17" s="4"/>
      <c r="G17" s="4" t="s">
        <v>41</v>
      </c>
      <c r="H17" s="4"/>
      <c r="I17" s="4" t="s">
        <v>49</v>
      </c>
      <c r="J17" s="4"/>
      <c r="K17" s="6">
        <v>0</v>
      </c>
      <c r="L17" s="4"/>
      <c r="M17" s="6">
        <v>0</v>
      </c>
      <c r="N17" s="4"/>
      <c r="O17" s="6">
        <v>700700</v>
      </c>
      <c r="P17" s="4"/>
      <c r="Q17" s="6">
        <v>431241553905</v>
      </c>
      <c r="R17" s="4"/>
      <c r="S17" s="6">
        <v>453826368778</v>
      </c>
      <c r="T17" s="4"/>
      <c r="U17" s="6">
        <v>30200</v>
      </c>
      <c r="V17" s="4"/>
      <c r="W17" s="6">
        <v>18383521632</v>
      </c>
      <c r="X17" s="4"/>
      <c r="Y17" s="6">
        <v>0</v>
      </c>
      <c r="Z17" s="4"/>
      <c r="AA17" s="6">
        <v>0</v>
      </c>
      <c r="AB17" s="6"/>
      <c r="AC17" s="6">
        <v>730900</v>
      </c>
      <c r="AD17" s="4"/>
      <c r="AE17" s="6">
        <v>658298</v>
      </c>
      <c r="AF17" s="4"/>
      <c r="AG17" s="6">
        <v>449625075537</v>
      </c>
      <c r="AH17" s="4"/>
      <c r="AI17" s="6">
        <v>481113571045</v>
      </c>
      <c r="AJ17" s="4"/>
      <c r="AK17" s="8">
        <v>2.9179923827825603E-2</v>
      </c>
      <c r="AL17" s="4"/>
    </row>
    <row r="18" spans="1:38">
      <c r="A18" s="1" t="s">
        <v>50</v>
      </c>
      <c r="C18" s="4" t="s">
        <v>24</v>
      </c>
      <c r="D18" s="4"/>
      <c r="E18" s="4" t="s">
        <v>24</v>
      </c>
      <c r="F18" s="4"/>
      <c r="G18" s="4" t="s">
        <v>51</v>
      </c>
      <c r="H18" s="4"/>
      <c r="I18" s="4" t="s">
        <v>52</v>
      </c>
      <c r="J18" s="4"/>
      <c r="K18" s="6">
        <v>0</v>
      </c>
      <c r="L18" s="4"/>
      <c r="M18" s="6">
        <v>0</v>
      </c>
      <c r="N18" s="4"/>
      <c r="O18" s="6">
        <v>200000</v>
      </c>
      <c r="P18" s="4"/>
      <c r="Q18" s="6">
        <v>191409731250</v>
      </c>
      <c r="R18" s="4"/>
      <c r="S18" s="6">
        <v>197548812334</v>
      </c>
      <c r="T18" s="4"/>
      <c r="U18" s="6">
        <v>0</v>
      </c>
      <c r="V18" s="4"/>
      <c r="W18" s="6">
        <v>0</v>
      </c>
      <c r="X18" s="4"/>
      <c r="Y18" s="6">
        <v>200000</v>
      </c>
      <c r="Z18" s="4"/>
      <c r="AA18" s="6">
        <v>200000000000</v>
      </c>
      <c r="AB18" s="6"/>
      <c r="AC18" s="6">
        <v>0</v>
      </c>
      <c r="AD18" s="4"/>
      <c r="AE18" s="6">
        <v>0</v>
      </c>
      <c r="AF18" s="4"/>
      <c r="AG18" s="6">
        <v>0</v>
      </c>
      <c r="AH18" s="4"/>
      <c r="AI18" s="6">
        <v>0</v>
      </c>
      <c r="AJ18" s="4"/>
      <c r="AK18" s="8">
        <v>0</v>
      </c>
      <c r="AL18" s="4"/>
    </row>
    <row r="19" spans="1:38">
      <c r="A19" s="1" t="s">
        <v>53</v>
      </c>
      <c r="C19" s="4" t="s">
        <v>24</v>
      </c>
      <c r="D19" s="4"/>
      <c r="E19" s="4" t="s">
        <v>24</v>
      </c>
      <c r="F19" s="4"/>
      <c r="G19" s="4" t="s">
        <v>41</v>
      </c>
      <c r="H19" s="4"/>
      <c r="I19" s="4" t="s">
        <v>54</v>
      </c>
      <c r="J19" s="4"/>
      <c r="K19" s="6">
        <v>0</v>
      </c>
      <c r="L19" s="4"/>
      <c r="M19" s="6">
        <v>0</v>
      </c>
      <c r="N19" s="4"/>
      <c r="O19" s="6">
        <v>493400</v>
      </c>
      <c r="P19" s="4"/>
      <c r="Q19" s="6">
        <v>341308740993</v>
      </c>
      <c r="R19" s="4"/>
      <c r="S19" s="6">
        <v>356470910851</v>
      </c>
      <c r="T19" s="4"/>
      <c r="U19" s="6">
        <v>200</v>
      </c>
      <c r="V19" s="4"/>
      <c r="W19" s="6">
        <v>138709572</v>
      </c>
      <c r="X19" s="4"/>
      <c r="Y19" s="6">
        <v>0</v>
      </c>
      <c r="Z19" s="4"/>
      <c r="AA19" s="6">
        <v>0</v>
      </c>
      <c r="AB19" s="6"/>
      <c r="AC19" s="6">
        <v>493600</v>
      </c>
      <c r="AD19" s="4"/>
      <c r="AE19" s="6">
        <v>734327</v>
      </c>
      <c r="AF19" s="4"/>
      <c r="AG19" s="6">
        <v>341447450565</v>
      </c>
      <c r="AH19" s="4"/>
      <c r="AI19" s="6">
        <v>362436630470</v>
      </c>
      <c r="AJ19" s="4"/>
      <c r="AK19" s="8">
        <v>2.1982072229966638E-2</v>
      </c>
      <c r="AL19" s="4"/>
    </row>
    <row r="20" spans="1:38">
      <c r="A20" s="1" t="s">
        <v>55</v>
      </c>
      <c r="C20" s="4" t="s">
        <v>24</v>
      </c>
      <c r="D20" s="4"/>
      <c r="E20" s="4" t="s">
        <v>24</v>
      </c>
      <c r="F20" s="4"/>
      <c r="G20" s="4" t="s">
        <v>56</v>
      </c>
      <c r="H20" s="4"/>
      <c r="I20" s="4" t="s">
        <v>57</v>
      </c>
      <c r="J20" s="4"/>
      <c r="K20" s="6">
        <v>0</v>
      </c>
      <c r="L20" s="4"/>
      <c r="M20" s="6">
        <v>0</v>
      </c>
      <c r="N20" s="4"/>
      <c r="O20" s="6">
        <v>424210</v>
      </c>
      <c r="P20" s="4"/>
      <c r="Q20" s="6">
        <v>396626699887</v>
      </c>
      <c r="R20" s="4"/>
      <c r="S20" s="6">
        <v>415138870301</v>
      </c>
      <c r="T20" s="4"/>
      <c r="U20" s="6">
        <v>308927</v>
      </c>
      <c r="V20" s="4"/>
      <c r="W20" s="6">
        <v>304688626278</v>
      </c>
      <c r="X20" s="4"/>
      <c r="Y20" s="6">
        <v>0</v>
      </c>
      <c r="Z20" s="4"/>
      <c r="AA20" s="6">
        <v>0</v>
      </c>
      <c r="AB20" s="6"/>
      <c r="AC20" s="6">
        <v>733137</v>
      </c>
      <c r="AD20" s="4"/>
      <c r="AE20" s="6">
        <v>994774</v>
      </c>
      <c r="AF20" s="4"/>
      <c r="AG20" s="6">
        <v>701315326165</v>
      </c>
      <c r="AH20" s="4"/>
      <c r="AI20" s="6">
        <v>729250323571</v>
      </c>
      <c r="AJ20" s="4"/>
      <c r="AK20" s="8">
        <v>4.4229616817914749E-2</v>
      </c>
      <c r="AL20" s="4"/>
    </row>
    <row r="21" spans="1:38">
      <c r="A21" s="1" t="s">
        <v>58</v>
      </c>
      <c r="C21" s="4" t="s">
        <v>24</v>
      </c>
      <c r="D21" s="4"/>
      <c r="E21" s="4" t="s">
        <v>24</v>
      </c>
      <c r="F21" s="4"/>
      <c r="G21" s="4" t="s">
        <v>59</v>
      </c>
      <c r="H21" s="4"/>
      <c r="I21" s="4" t="s">
        <v>60</v>
      </c>
      <c r="J21" s="4"/>
      <c r="K21" s="6">
        <v>0</v>
      </c>
      <c r="L21" s="4"/>
      <c r="M21" s="6">
        <v>0</v>
      </c>
      <c r="N21" s="4"/>
      <c r="O21" s="6">
        <v>830387</v>
      </c>
      <c r="P21" s="4"/>
      <c r="Q21" s="6">
        <v>555188586695</v>
      </c>
      <c r="R21" s="4"/>
      <c r="S21" s="6">
        <v>587477146671</v>
      </c>
      <c r="T21" s="4"/>
      <c r="U21" s="6">
        <v>0</v>
      </c>
      <c r="V21" s="4"/>
      <c r="W21" s="6">
        <v>0</v>
      </c>
      <c r="X21" s="4"/>
      <c r="Y21" s="6">
        <v>0</v>
      </c>
      <c r="Z21" s="4"/>
      <c r="AA21" s="6">
        <v>0</v>
      </c>
      <c r="AB21" s="6"/>
      <c r="AC21" s="6">
        <v>830387</v>
      </c>
      <c r="AD21" s="4"/>
      <c r="AE21" s="6">
        <v>719102</v>
      </c>
      <c r="AF21" s="4"/>
      <c r="AG21" s="6">
        <v>555188586695</v>
      </c>
      <c r="AH21" s="4"/>
      <c r="AI21" s="6">
        <v>597087776547</v>
      </c>
      <c r="AJ21" s="4"/>
      <c r="AK21" s="8">
        <v>3.621385237652669E-2</v>
      </c>
      <c r="AL21" s="4"/>
    </row>
    <row r="22" spans="1:38">
      <c r="A22" s="1" t="s">
        <v>61</v>
      </c>
      <c r="C22" s="4" t="s">
        <v>24</v>
      </c>
      <c r="D22" s="4"/>
      <c r="E22" s="4" t="s">
        <v>24</v>
      </c>
      <c r="F22" s="4"/>
      <c r="G22" s="4" t="s">
        <v>62</v>
      </c>
      <c r="H22" s="4"/>
      <c r="I22" s="4" t="s">
        <v>63</v>
      </c>
      <c r="J22" s="4"/>
      <c r="K22" s="6">
        <v>0</v>
      </c>
      <c r="L22" s="4"/>
      <c r="M22" s="6">
        <v>0</v>
      </c>
      <c r="N22" s="4"/>
      <c r="O22" s="6">
        <v>553475</v>
      </c>
      <c r="P22" s="4"/>
      <c r="Q22" s="6">
        <v>519766051299</v>
      </c>
      <c r="R22" s="4"/>
      <c r="S22" s="6">
        <v>526172636932</v>
      </c>
      <c r="T22" s="4"/>
      <c r="U22" s="6">
        <v>256054</v>
      </c>
      <c r="V22" s="4"/>
      <c r="W22" s="6">
        <v>244922458894</v>
      </c>
      <c r="X22" s="4"/>
      <c r="Y22" s="6">
        <v>271725</v>
      </c>
      <c r="Z22" s="4"/>
      <c r="AA22" s="6">
        <v>263695317745</v>
      </c>
      <c r="AB22" s="6"/>
      <c r="AC22" s="6">
        <v>537804</v>
      </c>
      <c r="AD22" s="4"/>
      <c r="AE22" s="6">
        <v>969603</v>
      </c>
      <c r="AF22" s="4"/>
      <c r="AG22" s="6">
        <v>508080634291</v>
      </c>
      <c r="AH22" s="4"/>
      <c r="AI22" s="6">
        <v>521417005804</v>
      </c>
      <c r="AJ22" s="4"/>
      <c r="AK22" s="8">
        <v>3.1624359460171045E-2</v>
      </c>
      <c r="AL22" s="4"/>
    </row>
    <row r="23" spans="1:38">
      <c r="A23" s="1" t="s">
        <v>64</v>
      </c>
      <c r="C23" s="4" t="s">
        <v>24</v>
      </c>
      <c r="D23" s="4"/>
      <c r="E23" s="4" t="s">
        <v>24</v>
      </c>
      <c r="F23" s="4"/>
      <c r="G23" s="4" t="s">
        <v>41</v>
      </c>
      <c r="H23" s="4"/>
      <c r="I23" s="4" t="s">
        <v>49</v>
      </c>
      <c r="J23" s="4"/>
      <c r="K23" s="6">
        <v>0</v>
      </c>
      <c r="L23" s="4"/>
      <c r="M23" s="6">
        <v>0</v>
      </c>
      <c r="N23" s="4"/>
      <c r="O23" s="6">
        <v>380100</v>
      </c>
      <c r="P23" s="4"/>
      <c r="Q23" s="6">
        <v>250852466627</v>
      </c>
      <c r="R23" s="4"/>
      <c r="S23" s="6">
        <v>263719704615</v>
      </c>
      <c r="T23" s="4"/>
      <c r="U23" s="6">
        <v>18300</v>
      </c>
      <c r="V23" s="4"/>
      <c r="W23" s="6">
        <v>12061405598</v>
      </c>
      <c r="X23" s="4"/>
      <c r="Y23" s="6">
        <v>0</v>
      </c>
      <c r="Z23" s="4"/>
      <c r="AA23" s="6">
        <v>0</v>
      </c>
      <c r="AB23" s="6"/>
      <c r="AC23" s="6">
        <v>398400</v>
      </c>
      <c r="AD23" s="4"/>
      <c r="AE23" s="6">
        <v>705195</v>
      </c>
      <c r="AF23" s="4"/>
      <c r="AG23" s="6">
        <v>262913872225</v>
      </c>
      <c r="AH23" s="4"/>
      <c r="AI23" s="6">
        <v>280928652323</v>
      </c>
      <c r="AJ23" s="4"/>
      <c r="AK23" s="8">
        <v>1.7038548004442194E-2</v>
      </c>
      <c r="AL23" s="4"/>
    </row>
    <row r="24" spans="1:38">
      <c r="A24" s="1" t="s">
        <v>65</v>
      </c>
      <c r="C24" s="4" t="s">
        <v>24</v>
      </c>
      <c r="D24" s="4"/>
      <c r="E24" s="4" t="s">
        <v>24</v>
      </c>
      <c r="F24" s="4"/>
      <c r="G24" s="4" t="s">
        <v>66</v>
      </c>
      <c r="H24" s="4"/>
      <c r="I24" s="4" t="s">
        <v>67</v>
      </c>
      <c r="J24" s="4"/>
      <c r="K24" s="6">
        <v>0</v>
      </c>
      <c r="L24" s="4"/>
      <c r="M24" s="6">
        <v>0</v>
      </c>
      <c r="N24" s="4"/>
      <c r="O24" s="6">
        <v>20100</v>
      </c>
      <c r="P24" s="4"/>
      <c r="Q24" s="6">
        <v>17213027389</v>
      </c>
      <c r="R24" s="4"/>
      <c r="S24" s="6">
        <v>18683947720</v>
      </c>
      <c r="T24" s="4"/>
      <c r="U24" s="6">
        <v>0</v>
      </c>
      <c r="V24" s="4"/>
      <c r="W24" s="6">
        <v>0</v>
      </c>
      <c r="X24" s="4"/>
      <c r="Y24" s="6">
        <v>0</v>
      </c>
      <c r="Z24" s="4"/>
      <c r="AA24" s="6">
        <v>0</v>
      </c>
      <c r="AB24" s="6"/>
      <c r="AC24" s="6">
        <v>20100</v>
      </c>
      <c r="AD24" s="4"/>
      <c r="AE24" s="6">
        <v>943798</v>
      </c>
      <c r="AF24" s="4"/>
      <c r="AG24" s="6">
        <v>17213027389</v>
      </c>
      <c r="AH24" s="4"/>
      <c r="AI24" s="6">
        <v>18968905613</v>
      </c>
      <c r="AJ24" s="4"/>
      <c r="AK24" s="8">
        <v>1.1504793341877732E-3</v>
      </c>
      <c r="AL24" s="4"/>
    </row>
    <row r="25" spans="1:38">
      <c r="A25" s="1" t="s">
        <v>68</v>
      </c>
      <c r="C25" s="4" t="s">
        <v>24</v>
      </c>
      <c r="D25" s="4"/>
      <c r="E25" s="4" t="s">
        <v>24</v>
      </c>
      <c r="F25" s="4"/>
      <c r="G25" s="4" t="s">
        <v>41</v>
      </c>
      <c r="H25" s="4"/>
      <c r="I25" s="4" t="s">
        <v>69</v>
      </c>
      <c r="J25" s="4"/>
      <c r="K25" s="6">
        <v>0</v>
      </c>
      <c r="L25" s="4"/>
      <c r="M25" s="6">
        <v>0</v>
      </c>
      <c r="N25" s="4"/>
      <c r="O25" s="6">
        <v>1063326</v>
      </c>
      <c r="P25" s="4"/>
      <c r="Q25" s="6">
        <v>685264984648</v>
      </c>
      <c r="R25" s="4"/>
      <c r="S25" s="6">
        <v>725903323417</v>
      </c>
      <c r="T25" s="4"/>
      <c r="U25" s="6">
        <v>62000</v>
      </c>
      <c r="V25" s="4"/>
      <c r="W25" s="6">
        <v>39932284601</v>
      </c>
      <c r="X25" s="4"/>
      <c r="Y25" s="6">
        <v>0</v>
      </c>
      <c r="Z25" s="4"/>
      <c r="AA25" s="6">
        <v>0</v>
      </c>
      <c r="AB25" s="6"/>
      <c r="AC25" s="6">
        <v>1125326</v>
      </c>
      <c r="AD25" s="4"/>
      <c r="AE25" s="6">
        <v>693868</v>
      </c>
      <c r="AF25" s="4"/>
      <c r="AG25" s="6">
        <v>725197269249</v>
      </c>
      <c r="AH25" s="4"/>
      <c r="AI25" s="6">
        <v>780769276055</v>
      </c>
      <c r="AJ25" s="4"/>
      <c r="AK25" s="8">
        <v>4.7354282592582488E-2</v>
      </c>
      <c r="AL25" s="4"/>
    </row>
    <row r="26" spans="1:38">
      <c r="A26" s="1" t="s">
        <v>70</v>
      </c>
      <c r="C26" s="4" t="s">
        <v>24</v>
      </c>
      <c r="D26" s="4"/>
      <c r="E26" s="4" t="s">
        <v>24</v>
      </c>
      <c r="F26" s="4"/>
      <c r="G26" s="4" t="s">
        <v>71</v>
      </c>
      <c r="H26" s="4"/>
      <c r="I26" s="4" t="s">
        <v>72</v>
      </c>
      <c r="J26" s="4"/>
      <c r="K26" s="6">
        <v>0</v>
      </c>
      <c r="L26" s="4"/>
      <c r="M26" s="6">
        <v>0</v>
      </c>
      <c r="N26" s="4"/>
      <c r="O26" s="6">
        <v>400</v>
      </c>
      <c r="P26" s="4"/>
      <c r="Q26" s="6">
        <v>337261710</v>
      </c>
      <c r="R26" s="4"/>
      <c r="S26" s="6">
        <v>356172839</v>
      </c>
      <c r="T26" s="4"/>
      <c r="U26" s="6">
        <v>0</v>
      </c>
      <c r="V26" s="4"/>
      <c r="W26" s="6">
        <v>0</v>
      </c>
      <c r="X26" s="4"/>
      <c r="Y26" s="6">
        <v>0</v>
      </c>
      <c r="Z26" s="4"/>
      <c r="AA26" s="6">
        <v>0</v>
      </c>
      <c r="AB26" s="6"/>
      <c r="AC26" s="6">
        <v>400</v>
      </c>
      <c r="AD26" s="4"/>
      <c r="AE26" s="6">
        <v>911400</v>
      </c>
      <c r="AF26" s="4"/>
      <c r="AG26" s="6">
        <v>337261710</v>
      </c>
      <c r="AH26" s="4"/>
      <c r="AI26" s="6">
        <v>364532202</v>
      </c>
      <c r="AJ26" s="4"/>
      <c r="AK26" s="8">
        <v>2.2109170323434137E-5</v>
      </c>
      <c r="AL26" s="4"/>
    </row>
    <row r="27" spans="1:38">
      <c r="A27" s="1" t="s">
        <v>73</v>
      </c>
      <c r="C27" s="4" t="s">
        <v>24</v>
      </c>
      <c r="D27" s="4"/>
      <c r="E27" s="4" t="s">
        <v>24</v>
      </c>
      <c r="F27" s="4"/>
      <c r="G27" s="4" t="s">
        <v>74</v>
      </c>
      <c r="H27" s="4"/>
      <c r="I27" s="4" t="s">
        <v>75</v>
      </c>
      <c r="J27" s="4"/>
      <c r="K27" s="6">
        <v>0</v>
      </c>
      <c r="L27" s="4"/>
      <c r="M27" s="6">
        <v>0</v>
      </c>
      <c r="N27" s="4"/>
      <c r="O27" s="6">
        <v>332900</v>
      </c>
      <c r="P27" s="4"/>
      <c r="Q27" s="6">
        <v>209875899575</v>
      </c>
      <c r="R27" s="4"/>
      <c r="S27" s="6">
        <v>220718783514</v>
      </c>
      <c r="T27" s="4"/>
      <c r="U27" s="6">
        <v>0</v>
      </c>
      <c r="V27" s="4"/>
      <c r="W27" s="6">
        <v>0</v>
      </c>
      <c r="X27" s="4"/>
      <c r="Y27" s="6">
        <v>0</v>
      </c>
      <c r="Z27" s="4"/>
      <c r="AA27" s="6">
        <v>0</v>
      </c>
      <c r="AB27" s="6"/>
      <c r="AC27" s="6">
        <v>332900</v>
      </c>
      <c r="AD27" s="4"/>
      <c r="AE27" s="6">
        <v>673915</v>
      </c>
      <c r="AF27" s="4"/>
      <c r="AG27" s="6">
        <v>209875899575</v>
      </c>
      <c r="AH27" s="4"/>
      <c r="AI27" s="6">
        <v>224329477241</v>
      </c>
      <c r="AJ27" s="4"/>
      <c r="AK27" s="8">
        <v>1.3605762656019649E-2</v>
      </c>
      <c r="AL27" s="4"/>
    </row>
    <row r="28" spans="1:38">
      <c r="A28" s="1" t="s">
        <v>76</v>
      </c>
      <c r="C28" s="4" t="s">
        <v>24</v>
      </c>
      <c r="D28" s="4"/>
      <c r="E28" s="4" t="s">
        <v>24</v>
      </c>
      <c r="F28" s="4"/>
      <c r="G28" s="4" t="s">
        <v>77</v>
      </c>
      <c r="H28" s="4"/>
      <c r="I28" s="4" t="s">
        <v>78</v>
      </c>
      <c r="J28" s="4"/>
      <c r="K28" s="6">
        <v>0</v>
      </c>
      <c r="L28" s="4"/>
      <c r="M28" s="6">
        <v>0</v>
      </c>
      <c r="N28" s="4"/>
      <c r="O28" s="6">
        <v>11300</v>
      </c>
      <c r="P28" s="4"/>
      <c r="Q28" s="6">
        <v>9323210839</v>
      </c>
      <c r="R28" s="4"/>
      <c r="S28" s="6">
        <v>9321789159</v>
      </c>
      <c r="T28" s="4"/>
      <c r="U28" s="6">
        <v>0</v>
      </c>
      <c r="V28" s="4"/>
      <c r="W28" s="6">
        <v>0</v>
      </c>
      <c r="X28" s="4"/>
      <c r="Y28" s="6">
        <v>0</v>
      </c>
      <c r="Z28" s="4"/>
      <c r="AA28" s="6">
        <v>0</v>
      </c>
      <c r="AB28" s="6"/>
      <c r="AC28" s="6">
        <v>11300</v>
      </c>
      <c r="AD28" s="4"/>
      <c r="AE28" s="6">
        <v>845510</v>
      </c>
      <c r="AF28" s="4"/>
      <c r="AG28" s="6">
        <v>9323210839</v>
      </c>
      <c r="AH28" s="4"/>
      <c r="AI28" s="6">
        <v>9553534487</v>
      </c>
      <c r="AJ28" s="4"/>
      <c r="AK28" s="8">
        <v>5.7942952640404862E-4</v>
      </c>
      <c r="AL28" s="4"/>
    </row>
    <row r="29" spans="1:38">
      <c r="A29" s="1" t="s">
        <v>79</v>
      </c>
      <c r="C29" s="4" t="s">
        <v>24</v>
      </c>
      <c r="D29" s="4"/>
      <c r="E29" s="4" t="s">
        <v>24</v>
      </c>
      <c r="F29" s="4"/>
      <c r="G29" s="4" t="s">
        <v>80</v>
      </c>
      <c r="H29" s="4"/>
      <c r="I29" s="4" t="s">
        <v>81</v>
      </c>
      <c r="J29" s="4"/>
      <c r="K29" s="6">
        <v>0</v>
      </c>
      <c r="L29" s="4"/>
      <c r="M29" s="6">
        <v>0</v>
      </c>
      <c r="N29" s="4"/>
      <c r="O29" s="6">
        <v>165400</v>
      </c>
      <c r="P29" s="4"/>
      <c r="Q29" s="6">
        <v>103317918253</v>
      </c>
      <c r="R29" s="4"/>
      <c r="S29" s="6">
        <v>109316164792</v>
      </c>
      <c r="T29" s="4"/>
      <c r="U29" s="6">
        <v>1600</v>
      </c>
      <c r="V29" s="4"/>
      <c r="W29" s="6">
        <v>1000876311</v>
      </c>
      <c r="X29" s="4"/>
      <c r="Y29" s="6">
        <v>0</v>
      </c>
      <c r="Z29" s="4"/>
      <c r="AA29" s="6">
        <v>0</v>
      </c>
      <c r="AB29" s="6"/>
      <c r="AC29" s="6">
        <v>167000</v>
      </c>
      <c r="AD29" s="4"/>
      <c r="AE29" s="6">
        <v>671759</v>
      </c>
      <c r="AF29" s="4"/>
      <c r="AG29" s="6">
        <v>104318794564</v>
      </c>
      <c r="AH29" s="4"/>
      <c r="AI29" s="6">
        <v>112175326299</v>
      </c>
      <c r="AJ29" s="4"/>
      <c r="AK29" s="8">
        <v>6.8035234791997655E-3</v>
      </c>
      <c r="AL29" s="4"/>
    </row>
    <row r="30" spans="1:38">
      <c r="A30" s="1" t="s">
        <v>82</v>
      </c>
      <c r="C30" s="4" t="s">
        <v>24</v>
      </c>
      <c r="D30" s="4"/>
      <c r="E30" s="4" t="s">
        <v>24</v>
      </c>
      <c r="F30" s="4"/>
      <c r="G30" s="4" t="s">
        <v>77</v>
      </c>
      <c r="H30" s="4"/>
      <c r="I30" s="4" t="s">
        <v>83</v>
      </c>
      <c r="J30" s="4"/>
      <c r="K30" s="6">
        <v>0</v>
      </c>
      <c r="L30" s="4"/>
      <c r="M30" s="6">
        <v>0</v>
      </c>
      <c r="N30" s="4"/>
      <c r="O30" s="6">
        <v>276232</v>
      </c>
      <c r="P30" s="4"/>
      <c r="Q30" s="6">
        <v>222525782220</v>
      </c>
      <c r="R30" s="4"/>
      <c r="S30" s="6">
        <v>239441605444</v>
      </c>
      <c r="T30" s="4"/>
      <c r="U30" s="6">
        <v>0</v>
      </c>
      <c r="V30" s="4"/>
      <c r="W30" s="6">
        <v>0</v>
      </c>
      <c r="X30" s="4"/>
      <c r="Y30" s="6">
        <v>0</v>
      </c>
      <c r="Z30" s="4"/>
      <c r="AA30" s="6">
        <v>0</v>
      </c>
      <c r="AB30" s="6"/>
      <c r="AC30" s="6">
        <v>276232</v>
      </c>
      <c r="AD30" s="4"/>
      <c r="AE30" s="6">
        <v>881032</v>
      </c>
      <c r="AF30" s="4"/>
      <c r="AG30" s="6">
        <v>222525782220</v>
      </c>
      <c r="AH30" s="4"/>
      <c r="AI30" s="6">
        <v>243350718382</v>
      </c>
      <c r="AJ30" s="4"/>
      <c r="AK30" s="8">
        <v>1.4759416181941843E-2</v>
      </c>
      <c r="AL30" s="4"/>
    </row>
    <row r="31" spans="1:38">
      <c r="A31" s="1" t="s">
        <v>84</v>
      </c>
      <c r="C31" s="4" t="s">
        <v>24</v>
      </c>
      <c r="D31" s="4"/>
      <c r="E31" s="4" t="s">
        <v>24</v>
      </c>
      <c r="F31" s="4"/>
      <c r="G31" s="4" t="s">
        <v>85</v>
      </c>
      <c r="H31" s="4"/>
      <c r="I31" s="4" t="s">
        <v>86</v>
      </c>
      <c r="J31" s="4"/>
      <c r="K31" s="6">
        <v>0</v>
      </c>
      <c r="L31" s="4"/>
      <c r="M31" s="6">
        <v>0</v>
      </c>
      <c r="N31" s="4"/>
      <c r="O31" s="6">
        <v>53300</v>
      </c>
      <c r="P31" s="4"/>
      <c r="Q31" s="6">
        <v>46291389423</v>
      </c>
      <c r="R31" s="4"/>
      <c r="S31" s="6">
        <v>48799865078</v>
      </c>
      <c r="T31" s="4"/>
      <c r="U31" s="6">
        <v>0</v>
      </c>
      <c r="V31" s="4"/>
      <c r="W31" s="6">
        <v>0</v>
      </c>
      <c r="X31" s="4"/>
      <c r="Y31" s="6">
        <v>0</v>
      </c>
      <c r="Z31" s="4"/>
      <c r="AA31" s="6">
        <v>0</v>
      </c>
      <c r="AB31" s="6"/>
      <c r="AC31" s="6">
        <v>53300</v>
      </c>
      <c r="AD31" s="4"/>
      <c r="AE31" s="6">
        <v>929521</v>
      </c>
      <c r="AF31" s="4"/>
      <c r="AG31" s="6">
        <v>46291389423</v>
      </c>
      <c r="AH31" s="4"/>
      <c r="AI31" s="6">
        <v>49539709763</v>
      </c>
      <c r="AJ31" s="4"/>
      <c r="AK31" s="8">
        <v>3.0046231167354044E-3</v>
      </c>
      <c r="AL31" s="4"/>
    </row>
    <row r="32" spans="1:38">
      <c r="A32" s="1" t="s">
        <v>87</v>
      </c>
      <c r="C32" s="4" t="s">
        <v>24</v>
      </c>
      <c r="D32" s="4"/>
      <c r="E32" s="4" t="s">
        <v>24</v>
      </c>
      <c r="F32" s="4"/>
      <c r="G32" s="4" t="s">
        <v>88</v>
      </c>
      <c r="H32" s="4"/>
      <c r="I32" s="4" t="s">
        <v>89</v>
      </c>
      <c r="J32" s="4"/>
      <c r="K32" s="6">
        <v>18</v>
      </c>
      <c r="L32" s="4"/>
      <c r="M32" s="6">
        <v>18</v>
      </c>
      <c r="N32" s="4"/>
      <c r="O32" s="6">
        <v>130000</v>
      </c>
      <c r="P32" s="4"/>
      <c r="Q32" s="6">
        <v>122618381587</v>
      </c>
      <c r="R32" s="4"/>
      <c r="S32" s="6">
        <v>123540239338</v>
      </c>
      <c r="T32" s="4"/>
      <c r="U32" s="6">
        <v>0</v>
      </c>
      <c r="V32" s="4"/>
      <c r="W32" s="6">
        <v>0</v>
      </c>
      <c r="X32" s="4"/>
      <c r="Y32" s="6">
        <v>0</v>
      </c>
      <c r="Z32" s="4"/>
      <c r="AA32" s="6">
        <v>0</v>
      </c>
      <c r="AB32" s="6"/>
      <c r="AC32" s="6">
        <v>130000</v>
      </c>
      <c r="AD32" s="4"/>
      <c r="AE32" s="6">
        <v>952165</v>
      </c>
      <c r="AF32" s="4"/>
      <c r="AG32" s="6">
        <v>122618381587</v>
      </c>
      <c r="AH32" s="4"/>
      <c r="AI32" s="6">
        <v>123772011664</v>
      </c>
      <c r="AJ32" s="4"/>
      <c r="AK32" s="8">
        <v>7.5068717444980422E-3</v>
      </c>
      <c r="AL32" s="4"/>
    </row>
    <row r="33" spans="1:38">
      <c r="A33" s="1" t="s">
        <v>90</v>
      </c>
      <c r="C33" s="4" t="s">
        <v>24</v>
      </c>
      <c r="D33" s="4"/>
      <c r="E33" s="4" t="s">
        <v>24</v>
      </c>
      <c r="F33" s="4"/>
      <c r="G33" s="4" t="s">
        <v>91</v>
      </c>
      <c r="H33" s="4"/>
      <c r="I33" s="4" t="s">
        <v>92</v>
      </c>
      <c r="J33" s="4"/>
      <c r="K33" s="6">
        <v>21</v>
      </c>
      <c r="L33" s="4"/>
      <c r="M33" s="6">
        <v>21</v>
      </c>
      <c r="N33" s="4"/>
      <c r="O33" s="6">
        <v>212121</v>
      </c>
      <c r="P33" s="4"/>
      <c r="Q33" s="6">
        <v>210009852498</v>
      </c>
      <c r="R33" s="4"/>
      <c r="S33" s="6">
        <v>209274498978</v>
      </c>
      <c r="T33" s="4"/>
      <c r="U33" s="6">
        <v>0</v>
      </c>
      <c r="V33" s="4"/>
      <c r="W33" s="6">
        <v>0</v>
      </c>
      <c r="X33" s="4"/>
      <c r="Y33" s="6">
        <v>0</v>
      </c>
      <c r="Z33" s="4"/>
      <c r="AA33" s="6">
        <v>0</v>
      </c>
      <c r="AB33" s="6"/>
      <c r="AC33" s="6">
        <v>212121</v>
      </c>
      <c r="AD33" s="4"/>
      <c r="AE33" s="6">
        <v>982100</v>
      </c>
      <c r="AF33" s="4"/>
      <c r="AG33" s="6">
        <v>210009852498</v>
      </c>
      <c r="AH33" s="4"/>
      <c r="AI33" s="6">
        <v>208308149392</v>
      </c>
      <c r="AJ33" s="4"/>
      <c r="AK33" s="8">
        <v>1.2634056276507202E-2</v>
      </c>
      <c r="AL33" s="4"/>
    </row>
    <row r="34" spans="1:38">
      <c r="A34" s="1" t="s">
        <v>93</v>
      </c>
      <c r="C34" s="4" t="s">
        <v>24</v>
      </c>
      <c r="D34" s="4"/>
      <c r="E34" s="4" t="s">
        <v>24</v>
      </c>
      <c r="F34" s="4"/>
      <c r="G34" s="4" t="s">
        <v>94</v>
      </c>
      <c r="H34" s="4"/>
      <c r="I34" s="4" t="s">
        <v>95</v>
      </c>
      <c r="J34" s="4"/>
      <c r="K34" s="6">
        <v>18</v>
      </c>
      <c r="L34" s="4"/>
      <c r="M34" s="6">
        <v>18</v>
      </c>
      <c r="N34" s="4"/>
      <c r="O34" s="6">
        <v>950000</v>
      </c>
      <c r="P34" s="4"/>
      <c r="Q34" s="6">
        <v>950011250000</v>
      </c>
      <c r="R34" s="4"/>
      <c r="S34" s="6">
        <v>902396037055</v>
      </c>
      <c r="T34" s="4"/>
      <c r="U34" s="6">
        <v>0</v>
      </c>
      <c r="V34" s="4"/>
      <c r="W34" s="6">
        <v>0</v>
      </c>
      <c r="X34" s="4"/>
      <c r="Y34" s="6">
        <v>0</v>
      </c>
      <c r="Z34" s="4"/>
      <c r="AA34" s="6">
        <v>0</v>
      </c>
      <c r="AB34" s="6"/>
      <c r="AC34" s="6">
        <v>950000</v>
      </c>
      <c r="AD34" s="4"/>
      <c r="AE34" s="6">
        <v>912078</v>
      </c>
      <c r="AF34" s="4"/>
      <c r="AG34" s="6">
        <v>950011250000</v>
      </c>
      <c r="AH34" s="4"/>
      <c r="AI34" s="6">
        <v>866408031349</v>
      </c>
      <c r="AJ34" s="4"/>
      <c r="AK34" s="8">
        <v>5.2548341764018708E-2</v>
      </c>
      <c r="AL34" s="4"/>
    </row>
    <row r="35" spans="1:38">
      <c r="A35" s="1" t="s">
        <v>96</v>
      </c>
      <c r="C35" s="4" t="s">
        <v>24</v>
      </c>
      <c r="D35" s="4"/>
      <c r="E35" s="4" t="s">
        <v>24</v>
      </c>
      <c r="F35" s="4"/>
      <c r="G35" s="4" t="s">
        <v>97</v>
      </c>
      <c r="H35" s="4"/>
      <c r="I35" s="4" t="s">
        <v>98</v>
      </c>
      <c r="J35" s="4"/>
      <c r="K35" s="6">
        <v>0</v>
      </c>
      <c r="L35" s="4"/>
      <c r="M35" s="6">
        <v>0</v>
      </c>
      <c r="N35" s="4"/>
      <c r="O35" s="6">
        <v>861805</v>
      </c>
      <c r="P35" s="4"/>
      <c r="Q35" s="6">
        <v>711374136881</v>
      </c>
      <c r="R35" s="4"/>
      <c r="S35" s="6">
        <v>747848118274</v>
      </c>
      <c r="T35" s="4"/>
      <c r="U35" s="6">
        <v>0</v>
      </c>
      <c r="V35" s="4"/>
      <c r="W35" s="6">
        <v>0</v>
      </c>
      <c r="X35" s="4"/>
      <c r="Y35" s="6">
        <v>0</v>
      </c>
      <c r="Z35" s="4"/>
      <c r="AA35" s="6">
        <v>0</v>
      </c>
      <c r="AB35" s="6"/>
      <c r="AC35" s="6">
        <v>861805</v>
      </c>
      <c r="AD35" s="4"/>
      <c r="AE35" s="6">
        <v>882246</v>
      </c>
      <c r="AF35" s="4"/>
      <c r="AG35" s="6">
        <v>711374136881</v>
      </c>
      <c r="AH35" s="4"/>
      <c r="AI35" s="6">
        <v>760266568431</v>
      </c>
      <c r="AJ35" s="4"/>
      <c r="AK35" s="8">
        <v>4.6110776936666285E-2</v>
      </c>
      <c r="AL35" s="4"/>
    </row>
    <row r="36" spans="1:38">
      <c r="A36" s="1" t="s">
        <v>99</v>
      </c>
      <c r="C36" s="4" t="s">
        <v>24</v>
      </c>
      <c r="D36" s="4"/>
      <c r="E36" s="4" t="s">
        <v>24</v>
      </c>
      <c r="F36" s="4"/>
      <c r="G36" s="4" t="s">
        <v>100</v>
      </c>
      <c r="H36" s="4"/>
      <c r="I36" s="4" t="s">
        <v>101</v>
      </c>
      <c r="J36" s="4"/>
      <c r="K36" s="6">
        <v>0</v>
      </c>
      <c r="L36" s="4"/>
      <c r="M36" s="6">
        <v>0</v>
      </c>
      <c r="N36" s="4"/>
      <c r="O36" s="6">
        <v>822479</v>
      </c>
      <c r="P36" s="4"/>
      <c r="Q36" s="6">
        <v>677380327400</v>
      </c>
      <c r="R36" s="4"/>
      <c r="S36" s="6">
        <v>739197633410</v>
      </c>
      <c r="T36" s="4"/>
      <c r="U36" s="6">
        <v>0</v>
      </c>
      <c r="V36" s="4"/>
      <c r="W36" s="6">
        <v>0</v>
      </c>
      <c r="X36" s="4"/>
      <c r="Y36" s="6">
        <v>0</v>
      </c>
      <c r="Z36" s="4"/>
      <c r="AA36" s="6">
        <v>0</v>
      </c>
      <c r="AB36" s="6"/>
      <c r="AC36" s="6">
        <v>822479</v>
      </c>
      <c r="AD36" s="4"/>
      <c r="AE36" s="6">
        <v>914022</v>
      </c>
      <c r="AF36" s="4"/>
      <c r="AG36" s="6">
        <v>677380327400</v>
      </c>
      <c r="AH36" s="4"/>
      <c r="AI36" s="6">
        <v>751707029224</v>
      </c>
      <c r="AJ36" s="4"/>
      <c r="AK36" s="8">
        <v>4.5591634020952967E-2</v>
      </c>
      <c r="AL36" s="4"/>
    </row>
    <row r="37" spans="1:38">
      <c r="A37" s="1" t="s">
        <v>102</v>
      </c>
      <c r="C37" s="4" t="s">
        <v>24</v>
      </c>
      <c r="D37" s="4"/>
      <c r="E37" s="4" t="s">
        <v>24</v>
      </c>
      <c r="F37" s="4"/>
      <c r="G37" s="4" t="s">
        <v>103</v>
      </c>
      <c r="H37" s="4"/>
      <c r="I37" s="4" t="s">
        <v>104</v>
      </c>
      <c r="J37" s="4"/>
      <c r="K37" s="6">
        <v>0</v>
      </c>
      <c r="L37" s="4"/>
      <c r="M37" s="6">
        <v>0</v>
      </c>
      <c r="N37" s="4"/>
      <c r="O37" s="6">
        <v>1202183</v>
      </c>
      <c r="P37" s="4"/>
      <c r="Q37" s="6">
        <v>1000011113060</v>
      </c>
      <c r="R37" s="4"/>
      <c r="S37" s="6">
        <v>1044254448943</v>
      </c>
      <c r="T37" s="4"/>
      <c r="U37" s="6">
        <v>0</v>
      </c>
      <c r="V37" s="4"/>
      <c r="W37" s="6">
        <v>0</v>
      </c>
      <c r="X37" s="4"/>
      <c r="Y37" s="6">
        <v>0</v>
      </c>
      <c r="Z37" s="4"/>
      <c r="AA37" s="6">
        <v>0</v>
      </c>
      <c r="AB37" s="6"/>
      <c r="AC37" s="6">
        <v>1202183</v>
      </c>
      <c r="AD37" s="4"/>
      <c r="AE37" s="6">
        <v>885396</v>
      </c>
      <c r="AF37" s="4"/>
      <c r="AG37" s="6">
        <v>1000011113060</v>
      </c>
      <c r="AH37" s="4"/>
      <c r="AI37" s="6">
        <v>1064327490295</v>
      </c>
      <c r="AJ37" s="4"/>
      <c r="AK37" s="8">
        <v>6.4552315635602889E-2</v>
      </c>
      <c r="AL37" s="4"/>
    </row>
    <row r="38" spans="1:38">
      <c r="A38" s="1" t="s">
        <v>106</v>
      </c>
      <c r="C38" s="4" t="s">
        <v>24</v>
      </c>
      <c r="D38" s="4"/>
      <c r="E38" s="4" t="s">
        <v>24</v>
      </c>
      <c r="F38" s="4"/>
      <c r="G38" s="4" t="s">
        <v>97</v>
      </c>
      <c r="H38" s="4"/>
      <c r="I38" s="4" t="s">
        <v>107</v>
      </c>
      <c r="J38" s="4"/>
      <c r="K38" s="6">
        <v>0</v>
      </c>
      <c r="L38" s="4"/>
      <c r="M38" s="6">
        <v>0</v>
      </c>
      <c r="N38" s="4"/>
      <c r="O38" s="6">
        <v>1600000</v>
      </c>
      <c r="P38" s="4"/>
      <c r="Q38" s="6">
        <v>1280888159868</v>
      </c>
      <c r="R38" s="4"/>
      <c r="S38" s="6">
        <v>1299271330046</v>
      </c>
      <c r="T38" s="4"/>
      <c r="U38" s="6">
        <v>0</v>
      </c>
      <c r="V38" s="4"/>
      <c r="W38" s="6">
        <v>0</v>
      </c>
      <c r="X38" s="4"/>
      <c r="Y38" s="6">
        <v>0</v>
      </c>
      <c r="Z38" s="4"/>
      <c r="AA38" s="6">
        <v>0</v>
      </c>
      <c r="AB38" s="6"/>
      <c r="AC38" s="6">
        <v>1600000</v>
      </c>
      <c r="AD38" s="4"/>
      <c r="AE38" s="6">
        <v>827929</v>
      </c>
      <c r="AF38" s="4"/>
      <c r="AG38" s="6">
        <v>1280888159868</v>
      </c>
      <c r="AH38" s="4"/>
      <c r="AI38" s="6">
        <v>1324585839987</v>
      </c>
      <c r="AJ38" s="4"/>
      <c r="AK38" s="8">
        <v>8.0337193212581148E-2</v>
      </c>
      <c r="AL38" s="4"/>
    </row>
    <row r="39" spans="1:38">
      <c r="A39" s="1" t="s">
        <v>108</v>
      </c>
      <c r="C39" s="4" t="s">
        <v>24</v>
      </c>
      <c r="D39" s="4"/>
      <c r="E39" s="4" t="s">
        <v>24</v>
      </c>
      <c r="F39" s="4"/>
      <c r="G39" s="4" t="s">
        <v>109</v>
      </c>
      <c r="H39" s="4"/>
      <c r="I39" s="4" t="s">
        <v>110</v>
      </c>
      <c r="J39" s="4"/>
      <c r="K39" s="6">
        <v>0</v>
      </c>
      <c r="L39" s="4"/>
      <c r="M39" s="6">
        <v>0</v>
      </c>
      <c r="N39" s="4"/>
      <c r="O39" s="6">
        <v>290000</v>
      </c>
      <c r="P39" s="4"/>
      <c r="Q39" s="6">
        <v>249410308750</v>
      </c>
      <c r="R39" s="4"/>
      <c r="S39" s="6">
        <v>270515969703</v>
      </c>
      <c r="T39" s="4"/>
      <c r="U39" s="6">
        <v>0</v>
      </c>
      <c r="V39" s="4"/>
      <c r="W39" s="6">
        <v>0</v>
      </c>
      <c r="X39" s="4"/>
      <c r="Y39" s="6">
        <v>0</v>
      </c>
      <c r="Z39" s="4"/>
      <c r="AA39" s="6">
        <v>0</v>
      </c>
      <c r="AB39" s="6"/>
      <c r="AC39" s="6">
        <v>290000</v>
      </c>
      <c r="AD39" s="4"/>
      <c r="AE39" s="6">
        <v>948524</v>
      </c>
      <c r="AF39" s="4"/>
      <c r="AG39" s="6">
        <v>249410308750</v>
      </c>
      <c r="AH39" s="4"/>
      <c r="AI39" s="6">
        <v>275051204783</v>
      </c>
      <c r="AJ39" s="4"/>
      <c r="AK39" s="8">
        <v>1.6682076098761527E-2</v>
      </c>
      <c r="AL39" s="4"/>
    </row>
    <row r="40" spans="1:38">
      <c r="A40" s="1" t="s">
        <v>111</v>
      </c>
      <c r="C40" s="4" t="s">
        <v>24</v>
      </c>
      <c r="D40" s="4"/>
      <c r="E40" s="4" t="s">
        <v>24</v>
      </c>
      <c r="F40" s="4"/>
      <c r="G40" s="4" t="s">
        <v>112</v>
      </c>
      <c r="H40" s="4"/>
      <c r="I40" s="4" t="s">
        <v>113</v>
      </c>
      <c r="J40" s="4"/>
      <c r="K40" s="6">
        <v>0</v>
      </c>
      <c r="L40" s="4"/>
      <c r="M40" s="6">
        <v>0</v>
      </c>
      <c r="N40" s="4"/>
      <c r="O40" s="6">
        <v>232900</v>
      </c>
      <c r="P40" s="4"/>
      <c r="Q40" s="6">
        <v>199994242506</v>
      </c>
      <c r="R40" s="4"/>
      <c r="S40" s="6">
        <v>213430279878</v>
      </c>
      <c r="T40" s="4"/>
      <c r="U40" s="6">
        <v>0</v>
      </c>
      <c r="V40" s="4"/>
      <c r="W40" s="6">
        <v>0</v>
      </c>
      <c r="X40" s="4"/>
      <c r="Y40" s="6">
        <v>0</v>
      </c>
      <c r="Z40" s="4"/>
      <c r="AA40" s="6">
        <v>0</v>
      </c>
      <c r="AB40" s="6"/>
      <c r="AC40" s="6">
        <v>232900</v>
      </c>
      <c r="AD40" s="4"/>
      <c r="AE40" s="6">
        <v>931721</v>
      </c>
      <c r="AF40" s="4"/>
      <c r="AG40" s="6">
        <v>199994242506</v>
      </c>
      <c r="AH40" s="4"/>
      <c r="AI40" s="6">
        <v>216981438672</v>
      </c>
      <c r="AJ40" s="4"/>
      <c r="AK40" s="8">
        <v>1.3160098225349724E-2</v>
      </c>
      <c r="AL40" s="4"/>
    </row>
    <row r="41" spans="1:38">
      <c r="A41" s="1" t="s">
        <v>114</v>
      </c>
      <c r="C41" s="4" t="s">
        <v>24</v>
      </c>
      <c r="D41" s="4"/>
      <c r="E41" s="4" t="s">
        <v>24</v>
      </c>
      <c r="F41" s="4"/>
      <c r="G41" s="4" t="s">
        <v>115</v>
      </c>
      <c r="H41" s="4"/>
      <c r="I41" s="4" t="s">
        <v>116</v>
      </c>
      <c r="J41" s="4"/>
      <c r="K41" s="6">
        <v>0</v>
      </c>
      <c r="L41" s="4"/>
      <c r="M41" s="6">
        <v>0</v>
      </c>
      <c r="N41" s="4"/>
      <c r="O41" s="6">
        <v>822700</v>
      </c>
      <c r="P41" s="4"/>
      <c r="Q41" s="6">
        <v>683057619162</v>
      </c>
      <c r="R41" s="4"/>
      <c r="S41" s="6">
        <v>722283148550</v>
      </c>
      <c r="T41" s="4"/>
      <c r="U41" s="6">
        <v>0</v>
      </c>
      <c r="V41" s="4"/>
      <c r="W41" s="6">
        <v>0</v>
      </c>
      <c r="X41" s="4"/>
      <c r="Y41" s="6">
        <v>0</v>
      </c>
      <c r="Z41" s="4"/>
      <c r="AA41" s="6">
        <v>0</v>
      </c>
      <c r="AB41" s="6"/>
      <c r="AC41" s="6">
        <v>822700</v>
      </c>
      <c r="AD41" s="4"/>
      <c r="AE41" s="6">
        <v>892526</v>
      </c>
      <c r="AF41" s="4"/>
      <c r="AG41" s="6">
        <v>683057619162</v>
      </c>
      <c r="AH41" s="4"/>
      <c r="AI41" s="6">
        <v>734225644845</v>
      </c>
      <c r="AJ41" s="4"/>
      <c r="AK41" s="8">
        <v>4.4531374042261887E-2</v>
      </c>
      <c r="AL41" s="4"/>
    </row>
    <row r="42" spans="1:38">
      <c r="A42" s="1" t="s">
        <v>117</v>
      </c>
      <c r="C42" s="4" t="s">
        <v>24</v>
      </c>
      <c r="D42" s="4"/>
      <c r="E42" s="4" t="s">
        <v>24</v>
      </c>
      <c r="F42" s="4"/>
      <c r="G42" s="4" t="s">
        <v>118</v>
      </c>
      <c r="H42" s="4"/>
      <c r="I42" s="4" t="s">
        <v>119</v>
      </c>
      <c r="J42" s="4"/>
      <c r="K42" s="6">
        <v>18</v>
      </c>
      <c r="L42" s="4"/>
      <c r="M42" s="6">
        <v>18</v>
      </c>
      <c r="N42" s="4"/>
      <c r="O42" s="6">
        <v>78400</v>
      </c>
      <c r="P42" s="4"/>
      <c r="Q42" s="6">
        <v>73369856000</v>
      </c>
      <c r="R42" s="4"/>
      <c r="S42" s="6">
        <v>73972442371</v>
      </c>
      <c r="T42" s="4"/>
      <c r="U42" s="6">
        <v>0</v>
      </c>
      <c r="V42" s="4"/>
      <c r="W42" s="6">
        <v>0</v>
      </c>
      <c r="X42" s="4"/>
      <c r="Y42" s="6">
        <v>0</v>
      </c>
      <c r="Z42" s="4"/>
      <c r="AA42" s="6">
        <v>0</v>
      </c>
      <c r="AB42" s="6"/>
      <c r="AC42" s="6">
        <v>78400</v>
      </c>
      <c r="AD42" s="4"/>
      <c r="AE42" s="6">
        <v>952042</v>
      </c>
      <c r="AF42" s="4"/>
      <c r="AG42" s="6">
        <v>73369856000</v>
      </c>
      <c r="AH42" s="4"/>
      <c r="AI42" s="6">
        <v>74634401492</v>
      </c>
      <c r="AJ42" s="4"/>
      <c r="AK42" s="8">
        <v>4.5266362903494464E-3</v>
      </c>
      <c r="AL42" s="4"/>
    </row>
    <row r="43" spans="1:38">
      <c r="A43" s="1" t="s">
        <v>120</v>
      </c>
      <c r="C43" s="4" t="s">
        <v>24</v>
      </c>
      <c r="D43" s="4"/>
      <c r="E43" s="4" t="s">
        <v>24</v>
      </c>
      <c r="F43" s="4"/>
      <c r="G43" s="4" t="s">
        <v>121</v>
      </c>
      <c r="H43" s="4"/>
      <c r="I43" s="4" t="s">
        <v>122</v>
      </c>
      <c r="J43" s="4"/>
      <c r="K43" s="6">
        <v>16</v>
      </c>
      <c r="L43" s="4"/>
      <c r="M43" s="6">
        <v>16</v>
      </c>
      <c r="N43" s="4"/>
      <c r="O43" s="6">
        <v>100000</v>
      </c>
      <c r="P43" s="4"/>
      <c r="Q43" s="6">
        <v>97811806405</v>
      </c>
      <c r="R43" s="4"/>
      <c r="S43" s="6">
        <v>99246831852</v>
      </c>
      <c r="T43" s="4"/>
      <c r="U43" s="6">
        <v>0</v>
      </c>
      <c r="V43" s="4"/>
      <c r="W43" s="6">
        <v>0</v>
      </c>
      <c r="X43" s="4"/>
      <c r="Y43" s="6">
        <v>0</v>
      </c>
      <c r="Z43" s="4"/>
      <c r="AA43" s="6">
        <v>0</v>
      </c>
      <c r="AB43" s="6"/>
      <c r="AC43" s="6">
        <v>100000</v>
      </c>
      <c r="AD43" s="4"/>
      <c r="AE43" s="6">
        <v>1000000</v>
      </c>
      <c r="AF43" s="4"/>
      <c r="AG43" s="6">
        <v>97811806405</v>
      </c>
      <c r="AH43" s="4"/>
      <c r="AI43" s="6">
        <v>99992375000</v>
      </c>
      <c r="AJ43" s="4"/>
      <c r="AK43" s="8">
        <v>6.0646177149521006E-3</v>
      </c>
      <c r="AL43" s="4"/>
    </row>
    <row r="44" spans="1:38">
      <c r="A44" s="1" t="s">
        <v>123</v>
      </c>
      <c r="C44" s="4" t="s">
        <v>24</v>
      </c>
      <c r="D44" s="4"/>
      <c r="E44" s="4" t="s">
        <v>24</v>
      </c>
      <c r="F44" s="4"/>
      <c r="G44" s="4" t="s">
        <v>124</v>
      </c>
      <c r="H44" s="4"/>
      <c r="I44" s="4" t="s">
        <v>125</v>
      </c>
      <c r="J44" s="4"/>
      <c r="K44" s="6">
        <v>17</v>
      </c>
      <c r="L44" s="4"/>
      <c r="M44" s="6">
        <v>17</v>
      </c>
      <c r="N44" s="4"/>
      <c r="O44" s="6">
        <v>900000</v>
      </c>
      <c r="P44" s="4"/>
      <c r="Q44" s="6">
        <v>839333078350</v>
      </c>
      <c r="R44" s="4"/>
      <c r="S44" s="6">
        <v>795828213471</v>
      </c>
      <c r="T44" s="4"/>
      <c r="U44" s="6">
        <v>0</v>
      </c>
      <c r="V44" s="4"/>
      <c r="W44" s="6">
        <v>0</v>
      </c>
      <c r="X44" s="4"/>
      <c r="Y44" s="6">
        <v>40000</v>
      </c>
      <c r="Z44" s="4"/>
      <c r="AA44" s="6">
        <v>37008877864</v>
      </c>
      <c r="AB44" s="6"/>
      <c r="AC44" s="6">
        <v>860000</v>
      </c>
      <c r="AD44" s="4"/>
      <c r="AE44" s="6">
        <v>925000</v>
      </c>
      <c r="AF44" s="4"/>
      <c r="AG44" s="6">
        <v>802029385980</v>
      </c>
      <c r="AH44" s="4"/>
      <c r="AI44" s="6">
        <v>795439343145</v>
      </c>
      <c r="AJ44" s="4"/>
      <c r="AK44" s="8">
        <v>4.8244033923656976E-2</v>
      </c>
      <c r="AL44" s="4"/>
    </row>
    <row r="45" spans="1:38">
      <c r="A45" s="1" t="s">
        <v>126</v>
      </c>
      <c r="C45" s="4" t="s">
        <v>24</v>
      </c>
      <c r="D45" s="4"/>
      <c r="E45" s="4" t="s">
        <v>24</v>
      </c>
      <c r="F45" s="4"/>
      <c r="G45" s="4" t="s">
        <v>127</v>
      </c>
      <c r="H45" s="4"/>
      <c r="I45" s="4" t="s">
        <v>128</v>
      </c>
      <c r="J45" s="4"/>
      <c r="K45" s="6">
        <v>16</v>
      </c>
      <c r="L45" s="4"/>
      <c r="M45" s="6">
        <v>16</v>
      </c>
      <c r="N45" s="4"/>
      <c r="O45" s="6">
        <v>140000</v>
      </c>
      <c r="P45" s="4"/>
      <c r="Q45" s="6">
        <v>137628050625</v>
      </c>
      <c r="R45" s="4"/>
      <c r="S45" s="6">
        <v>139640331612</v>
      </c>
      <c r="T45" s="4"/>
      <c r="U45" s="6">
        <v>0</v>
      </c>
      <c r="V45" s="4"/>
      <c r="W45" s="6">
        <v>0</v>
      </c>
      <c r="X45" s="4"/>
      <c r="Y45" s="6">
        <v>140000</v>
      </c>
      <c r="Z45" s="4"/>
      <c r="AA45" s="6">
        <v>139412293113</v>
      </c>
      <c r="AB45" s="6"/>
      <c r="AC45" s="6">
        <v>0</v>
      </c>
      <c r="AD45" s="4"/>
      <c r="AE45" s="6">
        <v>0</v>
      </c>
      <c r="AF45" s="4"/>
      <c r="AG45" s="6">
        <v>0</v>
      </c>
      <c r="AH45" s="4"/>
      <c r="AI45" s="6">
        <v>0</v>
      </c>
      <c r="AJ45" s="4"/>
      <c r="AK45" s="8">
        <v>0</v>
      </c>
      <c r="AL45" s="4"/>
    </row>
    <row r="46" spans="1:38">
      <c r="A46" s="1" t="s">
        <v>129</v>
      </c>
      <c r="C46" s="4" t="s">
        <v>24</v>
      </c>
      <c r="D46" s="4"/>
      <c r="E46" s="4" t="s">
        <v>24</v>
      </c>
      <c r="F46" s="4"/>
      <c r="G46" s="4" t="s">
        <v>130</v>
      </c>
      <c r="H46" s="4"/>
      <c r="I46" s="4" t="s">
        <v>107</v>
      </c>
      <c r="J46" s="4"/>
      <c r="K46" s="6">
        <v>0</v>
      </c>
      <c r="L46" s="4"/>
      <c r="M46" s="6">
        <v>0</v>
      </c>
      <c r="N46" s="4"/>
      <c r="O46" s="6">
        <v>0</v>
      </c>
      <c r="P46" s="4"/>
      <c r="Q46" s="6">
        <v>0</v>
      </c>
      <c r="R46" s="4"/>
      <c r="S46" s="6">
        <v>0</v>
      </c>
      <c r="T46" s="4"/>
      <c r="U46" s="6">
        <v>975000</v>
      </c>
      <c r="V46" s="4"/>
      <c r="W46" s="6">
        <v>787984788461</v>
      </c>
      <c r="X46" s="4"/>
      <c r="Y46" s="6">
        <v>0</v>
      </c>
      <c r="Z46" s="4"/>
      <c r="AA46" s="6">
        <v>0</v>
      </c>
      <c r="AB46" s="6"/>
      <c r="AC46" s="6">
        <v>975000</v>
      </c>
      <c r="AD46" s="4"/>
      <c r="AE46" s="6">
        <v>815260</v>
      </c>
      <c r="AF46" s="4"/>
      <c r="AG46" s="6">
        <v>787984788461</v>
      </c>
      <c r="AH46" s="4"/>
      <c r="AI46" s="6">
        <v>794818007992</v>
      </c>
      <c r="AJ46" s="4"/>
      <c r="AK46" s="8">
        <v>4.8206349448457683E-2</v>
      </c>
      <c r="AL46" s="4"/>
    </row>
    <row r="47" spans="1:38">
      <c r="A47" s="1" t="s">
        <v>131</v>
      </c>
      <c r="C47" s="4" t="s">
        <v>24</v>
      </c>
      <c r="D47" s="4"/>
      <c r="E47" s="4" t="s">
        <v>24</v>
      </c>
      <c r="F47" s="4"/>
      <c r="G47" s="4" t="s">
        <v>132</v>
      </c>
      <c r="H47" s="4"/>
      <c r="I47" s="4" t="s">
        <v>133</v>
      </c>
      <c r="J47" s="4"/>
      <c r="K47" s="6">
        <v>0</v>
      </c>
      <c r="L47" s="4"/>
      <c r="M47" s="6">
        <v>0</v>
      </c>
      <c r="N47" s="4"/>
      <c r="O47" s="6">
        <v>0</v>
      </c>
      <c r="P47" s="4"/>
      <c r="Q47" s="6">
        <v>0</v>
      </c>
      <c r="R47" s="4"/>
      <c r="S47" s="6">
        <v>0</v>
      </c>
      <c r="T47" s="4"/>
      <c r="U47" s="6">
        <v>137574</v>
      </c>
      <c r="V47" s="4"/>
      <c r="W47" s="6">
        <v>109206180010</v>
      </c>
      <c r="X47" s="4"/>
      <c r="Y47" s="6">
        <v>0</v>
      </c>
      <c r="Z47" s="4"/>
      <c r="AA47" s="6">
        <v>0</v>
      </c>
      <c r="AB47" s="6"/>
      <c r="AC47" s="6">
        <v>137574</v>
      </c>
      <c r="AD47" s="4"/>
      <c r="AE47" s="6">
        <v>801140</v>
      </c>
      <c r="AF47" s="4"/>
      <c r="AG47" s="6">
        <v>109206180010</v>
      </c>
      <c r="AH47" s="4"/>
      <c r="AI47" s="6">
        <v>110207637733</v>
      </c>
      <c r="AJ47" s="4"/>
      <c r="AK47" s="8">
        <v>6.6841815900319937E-3</v>
      </c>
      <c r="AL47" s="4"/>
    </row>
    <row r="48" spans="1:38">
      <c r="A48" s="1" t="s">
        <v>134</v>
      </c>
      <c r="C48" s="4" t="s">
        <v>24</v>
      </c>
      <c r="D48" s="4"/>
      <c r="E48" s="4" t="s">
        <v>24</v>
      </c>
      <c r="F48" s="4"/>
      <c r="G48" s="4" t="s">
        <v>135</v>
      </c>
      <c r="H48" s="4"/>
      <c r="I48" s="4" t="s">
        <v>136</v>
      </c>
      <c r="J48" s="4"/>
      <c r="K48" s="6">
        <v>17</v>
      </c>
      <c r="L48" s="4"/>
      <c r="M48" s="6">
        <v>17</v>
      </c>
      <c r="N48" s="4"/>
      <c r="O48" s="6">
        <v>0</v>
      </c>
      <c r="P48" s="4"/>
      <c r="Q48" s="6">
        <v>0</v>
      </c>
      <c r="R48" s="4"/>
      <c r="S48" s="6">
        <v>0</v>
      </c>
      <c r="T48" s="4"/>
      <c r="U48" s="6">
        <v>5000</v>
      </c>
      <c r="V48" s="4"/>
      <c r="W48" s="6">
        <v>4722710076</v>
      </c>
      <c r="X48" s="4"/>
      <c r="Y48" s="6">
        <v>0</v>
      </c>
      <c r="Z48" s="4"/>
      <c r="AA48" s="6">
        <v>0</v>
      </c>
      <c r="AB48" s="6"/>
      <c r="AC48" s="6">
        <v>5000</v>
      </c>
      <c r="AD48" s="4"/>
      <c r="AE48" s="6">
        <v>944470</v>
      </c>
      <c r="AF48" s="4"/>
      <c r="AG48" s="6">
        <v>4722710076</v>
      </c>
      <c r="AH48" s="4"/>
      <c r="AI48" s="6">
        <v>4721989920</v>
      </c>
      <c r="AJ48" s="4"/>
      <c r="AK48" s="8">
        <v>2.8639247461276175E-4</v>
      </c>
      <c r="AL48" s="4"/>
    </row>
    <row r="49" spans="3:38" ht="24.75" thickBot="1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7">
        <f>SUM(Q9:Q48)</f>
        <v>14493766515387</v>
      </c>
      <c r="R49" s="4"/>
      <c r="S49" s="7">
        <f>SUM(S9:S48)</f>
        <v>15026386427042</v>
      </c>
      <c r="T49" s="4"/>
      <c r="U49" s="4"/>
      <c r="V49" s="4"/>
      <c r="W49" s="7">
        <f>SUM(W9:W48)</f>
        <v>1762852320931</v>
      </c>
      <c r="X49" s="4"/>
      <c r="Y49" s="4"/>
      <c r="Z49" s="4"/>
      <c r="AA49" s="7">
        <f>SUM(AA9:AA48)</f>
        <v>640116488722</v>
      </c>
      <c r="AB49" s="4"/>
      <c r="AC49" s="4"/>
      <c r="AD49" s="4"/>
      <c r="AE49" s="4"/>
      <c r="AF49" s="4"/>
      <c r="AG49" s="7">
        <f>SUM(AG9:AG48)</f>
        <v>15633669486171</v>
      </c>
      <c r="AH49" s="4"/>
      <c r="AI49" s="7">
        <f>SUM(AI9:AI48)</f>
        <v>16396686122983</v>
      </c>
      <c r="AJ49" s="4"/>
      <c r="AK49" s="9">
        <f>SUM(AK9:AK48)</f>
        <v>0.99447215978170311</v>
      </c>
      <c r="AL49" s="4"/>
    </row>
    <row r="50" spans="3:38" ht="24.75" thickTop="1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6"/>
      <c r="AJ50" s="4"/>
      <c r="AK50" s="4"/>
      <c r="AL50" s="4"/>
    </row>
    <row r="51" spans="3:38">
      <c r="AI51" s="3"/>
    </row>
    <row r="52" spans="3:38">
      <c r="AK52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4"/>
  <sheetViews>
    <sheetView rightToLeft="1" topLeftCell="A33" workbookViewId="0">
      <selection activeCell="O46" sqref="O46"/>
    </sheetView>
  </sheetViews>
  <sheetFormatPr defaultRowHeight="24"/>
  <cols>
    <col min="1" max="1" width="41.57031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29.5703125" style="1" bestFit="1" customWidth="1"/>
    <col min="12" max="12" width="1" style="1" customWidth="1"/>
    <col min="13" max="13" width="24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7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6" spans="1:17" ht="24.75">
      <c r="A6" s="21" t="s">
        <v>3</v>
      </c>
      <c r="C6" s="20" t="s">
        <v>6</v>
      </c>
      <c r="D6" s="20" t="s">
        <v>6</v>
      </c>
      <c r="E6" s="20" t="s">
        <v>6</v>
      </c>
      <c r="F6" s="20" t="s">
        <v>6</v>
      </c>
      <c r="G6" s="20" t="s">
        <v>6</v>
      </c>
      <c r="H6" s="20" t="s">
        <v>6</v>
      </c>
      <c r="I6" s="20" t="s">
        <v>6</v>
      </c>
      <c r="J6" s="20" t="s">
        <v>6</v>
      </c>
      <c r="K6" s="20" t="s">
        <v>6</v>
      </c>
      <c r="L6" s="20" t="s">
        <v>6</v>
      </c>
      <c r="M6" s="20" t="s">
        <v>6</v>
      </c>
    </row>
    <row r="7" spans="1:17" ht="24.75">
      <c r="A7" s="20" t="s">
        <v>3</v>
      </c>
      <c r="C7" s="20" t="s">
        <v>7</v>
      </c>
      <c r="E7" s="20" t="s">
        <v>137</v>
      </c>
      <c r="G7" s="20" t="s">
        <v>138</v>
      </c>
      <c r="I7" s="20" t="s">
        <v>139</v>
      </c>
      <c r="K7" s="20" t="s">
        <v>140</v>
      </c>
      <c r="M7" s="20" t="s">
        <v>141</v>
      </c>
    </row>
    <row r="8" spans="1:17">
      <c r="A8" s="1" t="s">
        <v>27</v>
      </c>
      <c r="C8" s="6">
        <v>398200</v>
      </c>
      <c r="D8" s="4"/>
      <c r="E8" s="6">
        <v>610900</v>
      </c>
      <c r="F8" s="4"/>
      <c r="G8" s="6">
        <v>655640.69779999997</v>
      </c>
      <c r="H8" s="4"/>
      <c r="I8" s="4" t="s">
        <v>142</v>
      </c>
      <c r="J8" s="4"/>
      <c r="K8" s="6">
        <v>261076125863.95999</v>
      </c>
      <c r="M8" s="1" t="s">
        <v>220</v>
      </c>
      <c r="P8" s="11"/>
      <c r="Q8" s="12"/>
    </row>
    <row r="9" spans="1:17">
      <c r="A9" s="1" t="s">
        <v>43</v>
      </c>
      <c r="C9" s="6">
        <v>81700</v>
      </c>
      <c r="D9" s="4"/>
      <c r="E9" s="6">
        <v>834990</v>
      </c>
      <c r="F9" s="4"/>
      <c r="G9" s="6">
        <v>857942.79359999998</v>
      </c>
      <c r="H9" s="4"/>
      <c r="I9" s="4" t="s">
        <v>143</v>
      </c>
      <c r="J9" s="4"/>
      <c r="K9" s="6">
        <v>70093926237.119995</v>
      </c>
      <c r="M9" s="1" t="s">
        <v>220</v>
      </c>
      <c r="P9" s="11"/>
      <c r="Q9" s="12"/>
    </row>
    <row r="10" spans="1:17">
      <c r="A10" s="1" t="s">
        <v>117</v>
      </c>
      <c r="C10" s="6">
        <v>78400</v>
      </c>
      <c r="D10" s="4"/>
      <c r="E10" s="6">
        <v>915500</v>
      </c>
      <c r="F10" s="4"/>
      <c r="G10" s="6">
        <v>952042</v>
      </c>
      <c r="H10" s="4"/>
      <c r="I10" s="4" t="s">
        <v>144</v>
      </c>
      <c r="J10" s="4"/>
      <c r="K10" s="6">
        <v>74640092800</v>
      </c>
      <c r="M10" s="1" t="s">
        <v>220</v>
      </c>
      <c r="P10" s="11"/>
      <c r="Q10" s="12"/>
    </row>
    <row r="11" spans="1:17">
      <c r="A11" s="1" t="s">
        <v>84</v>
      </c>
      <c r="C11" s="6">
        <v>53300</v>
      </c>
      <c r="D11" s="4"/>
      <c r="E11" s="6">
        <v>911100</v>
      </c>
      <c r="F11" s="4"/>
      <c r="G11" s="6">
        <v>929521.3406</v>
      </c>
      <c r="H11" s="4"/>
      <c r="I11" s="4" t="s">
        <v>145</v>
      </c>
      <c r="J11" s="4"/>
      <c r="K11" s="6">
        <v>49543487453.980003</v>
      </c>
      <c r="M11" s="1" t="s">
        <v>220</v>
      </c>
      <c r="P11" s="11"/>
      <c r="Q11" s="12"/>
    </row>
    <row r="12" spans="1:17">
      <c r="A12" s="1" t="s">
        <v>129</v>
      </c>
      <c r="C12" s="6">
        <v>975000</v>
      </c>
      <c r="D12" s="4"/>
      <c r="E12" s="6">
        <v>813620</v>
      </c>
      <c r="F12" s="4"/>
      <c r="G12" s="6">
        <v>815260.12049999996</v>
      </c>
      <c r="H12" s="4"/>
      <c r="I12" s="4" t="s">
        <v>146</v>
      </c>
      <c r="J12" s="4"/>
      <c r="K12" s="6">
        <v>794878617487.5</v>
      </c>
      <c r="M12" s="1" t="s">
        <v>220</v>
      </c>
      <c r="P12" s="11"/>
      <c r="Q12" s="12"/>
    </row>
    <row r="13" spans="1:17">
      <c r="A13" s="1" t="s">
        <v>23</v>
      </c>
      <c r="C13" s="6">
        <v>663256</v>
      </c>
      <c r="D13" s="4"/>
      <c r="E13" s="6">
        <v>607000</v>
      </c>
      <c r="F13" s="4"/>
      <c r="G13" s="6">
        <v>650354.41410000005</v>
      </c>
      <c r="H13" s="4"/>
      <c r="I13" s="4" t="s">
        <v>147</v>
      </c>
      <c r="J13" s="4"/>
      <c r="K13" s="6">
        <v>431351467278.31</v>
      </c>
      <c r="M13" s="1" t="s">
        <v>220</v>
      </c>
      <c r="P13" s="11"/>
      <c r="Q13" s="12"/>
    </row>
    <row r="14" spans="1:17">
      <c r="A14" s="1" t="s">
        <v>34</v>
      </c>
      <c r="C14" s="6">
        <v>1093779</v>
      </c>
      <c r="D14" s="4"/>
      <c r="E14" s="6">
        <v>819890</v>
      </c>
      <c r="F14" s="4"/>
      <c r="G14" s="6">
        <v>834526.53489999997</v>
      </c>
      <c r="H14" s="4"/>
      <c r="I14" s="4" t="s">
        <v>148</v>
      </c>
      <c r="J14" s="4"/>
      <c r="K14" s="6">
        <v>912787598816.38696</v>
      </c>
      <c r="M14" s="1" t="s">
        <v>220</v>
      </c>
      <c r="P14" s="11"/>
      <c r="Q14" s="12"/>
    </row>
    <row r="15" spans="1:17">
      <c r="A15" s="1" t="s">
        <v>40</v>
      </c>
      <c r="C15" s="6">
        <v>905696</v>
      </c>
      <c r="D15" s="4"/>
      <c r="E15" s="6">
        <v>642020</v>
      </c>
      <c r="F15" s="4"/>
      <c r="G15" s="6">
        <v>682715.72259999998</v>
      </c>
      <c r="H15" s="4"/>
      <c r="I15" s="4" t="s">
        <v>149</v>
      </c>
      <c r="J15" s="4"/>
      <c r="K15" s="6">
        <v>618332899095.93005</v>
      </c>
      <c r="M15" s="1" t="s">
        <v>220</v>
      </c>
      <c r="P15" s="11"/>
      <c r="Q15" s="12"/>
    </row>
    <row r="16" spans="1:17">
      <c r="A16" s="1" t="s">
        <v>123</v>
      </c>
      <c r="C16" s="6">
        <v>860000</v>
      </c>
      <c r="D16" s="4"/>
      <c r="E16" s="6">
        <v>948400</v>
      </c>
      <c r="F16" s="4"/>
      <c r="G16" s="6">
        <v>925000</v>
      </c>
      <c r="H16" s="4"/>
      <c r="I16" s="4" t="s">
        <v>150</v>
      </c>
      <c r="J16" s="4"/>
      <c r="K16" s="6">
        <v>795500000000</v>
      </c>
      <c r="M16" s="1" t="s">
        <v>220</v>
      </c>
      <c r="P16" s="11"/>
      <c r="Q16" s="12"/>
    </row>
    <row r="17" spans="1:17">
      <c r="A17" s="1" t="s">
        <v>53</v>
      </c>
      <c r="C17" s="6">
        <v>493600</v>
      </c>
      <c r="D17" s="4"/>
      <c r="E17" s="6">
        <v>699000</v>
      </c>
      <c r="F17" s="4"/>
      <c r="G17" s="6">
        <v>734327.93429999996</v>
      </c>
      <c r="H17" s="4"/>
      <c r="I17" s="4" t="s">
        <v>151</v>
      </c>
      <c r="J17" s="4"/>
      <c r="K17" s="6">
        <v>362464268370.47998</v>
      </c>
      <c r="M17" s="1" t="s">
        <v>220</v>
      </c>
      <c r="P17" s="11"/>
      <c r="Q17" s="12"/>
    </row>
    <row r="18" spans="1:17">
      <c r="A18" s="1" t="s">
        <v>46</v>
      </c>
      <c r="C18" s="6">
        <v>206200</v>
      </c>
      <c r="D18" s="4"/>
      <c r="E18" s="6">
        <v>812200</v>
      </c>
      <c r="F18" s="4"/>
      <c r="G18" s="6">
        <v>844341.89150000003</v>
      </c>
      <c r="H18" s="4"/>
      <c r="I18" s="4" t="s">
        <v>152</v>
      </c>
      <c r="J18" s="4"/>
      <c r="K18" s="6">
        <v>174103298027.29999</v>
      </c>
      <c r="M18" s="1" t="s">
        <v>220</v>
      </c>
      <c r="P18" s="11"/>
      <c r="Q18" s="12"/>
    </row>
    <row r="19" spans="1:17">
      <c r="A19" s="1" t="s">
        <v>73</v>
      </c>
      <c r="C19" s="6">
        <v>332900</v>
      </c>
      <c r="D19" s="4"/>
      <c r="E19" s="6">
        <v>633000</v>
      </c>
      <c r="F19" s="4"/>
      <c r="G19" s="6">
        <v>673915.84160000004</v>
      </c>
      <c r="H19" s="4"/>
      <c r="I19" s="4" t="s">
        <v>105</v>
      </c>
      <c r="J19" s="4"/>
      <c r="K19" s="6">
        <v>224346583668.64001</v>
      </c>
      <c r="M19" s="1" t="s">
        <v>220</v>
      </c>
      <c r="P19" s="11"/>
      <c r="Q19" s="12"/>
    </row>
    <row r="20" spans="1:17">
      <c r="A20" s="1" t="s">
        <v>37</v>
      </c>
      <c r="C20" s="6">
        <v>772493</v>
      </c>
      <c r="D20" s="4"/>
      <c r="E20" s="6">
        <v>788500</v>
      </c>
      <c r="F20" s="4"/>
      <c r="G20" s="6">
        <v>821992.96100000001</v>
      </c>
      <c r="H20" s="4"/>
      <c r="I20" s="4" t="s">
        <v>153</v>
      </c>
      <c r="J20" s="4"/>
      <c r="K20" s="6">
        <v>634983808421.77295</v>
      </c>
      <c r="M20" s="1" t="s">
        <v>220</v>
      </c>
      <c r="P20" s="11"/>
      <c r="Q20" s="12"/>
    </row>
    <row r="21" spans="1:17">
      <c r="A21" s="1" t="s">
        <v>131</v>
      </c>
      <c r="C21" s="6">
        <v>137574</v>
      </c>
      <c r="D21" s="4"/>
      <c r="E21" s="6">
        <v>795320</v>
      </c>
      <c r="F21" s="4"/>
      <c r="G21" s="6">
        <v>801140.05339999998</v>
      </c>
      <c r="H21" s="4"/>
      <c r="I21" s="4" t="s">
        <v>154</v>
      </c>
      <c r="J21" s="4"/>
      <c r="K21" s="6">
        <v>110216041706.452</v>
      </c>
      <c r="M21" s="1" t="s">
        <v>220</v>
      </c>
      <c r="P21" s="11"/>
      <c r="Q21" s="12"/>
    </row>
    <row r="22" spans="1:17">
      <c r="A22" s="1" t="s">
        <v>58</v>
      </c>
      <c r="C22" s="6">
        <v>830387</v>
      </c>
      <c r="D22" s="4"/>
      <c r="E22" s="6">
        <v>682550</v>
      </c>
      <c r="F22" s="4"/>
      <c r="G22" s="6">
        <v>719102.42810000002</v>
      </c>
      <c r="H22" s="4"/>
      <c r="I22" s="4" t="s">
        <v>155</v>
      </c>
      <c r="J22" s="4"/>
      <c r="K22" s="6">
        <v>597133307962.67505</v>
      </c>
      <c r="M22" s="1" t="s">
        <v>220</v>
      </c>
      <c r="P22" s="11"/>
      <c r="Q22" s="12"/>
    </row>
    <row r="23" spans="1:17">
      <c r="A23" s="1" t="s">
        <v>65</v>
      </c>
      <c r="C23" s="6">
        <v>20100</v>
      </c>
      <c r="D23" s="4"/>
      <c r="E23" s="6">
        <v>929100</v>
      </c>
      <c r="F23" s="4"/>
      <c r="G23" s="6">
        <v>943798.61210000003</v>
      </c>
      <c r="H23" s="4"/>
      <c r="I23" s="4" t="s">
        <v>30</v>
      </c>
      <c r="J23" s="4"/>
      <c r="K23" s="6">
        <v>18970352103.209999</v>
      </c>
      <c r="M23" s="1" t="s">
        <v>220</v>
      </c>
      <c r="P23" s="11"/>
      <c r="Q23" s="12"/>
    </row>
    <row r="24" spans="1:17">
      <c r="A24" s="1" t="s">
        <v>111</v>
      </c>
      <c r="C24" s="6">
        <v>232900</v>
      </c>
      <c r="D24" s="4"/>
      <c r="E24" s="6">
        <v>897500</v>
      </c>
      <c r="F24" s="4"/>
      <c r="G24" s="6">
        <v>931721.70360000001</v>
      </c>
      <c r="H24" s="4"/>
      <c r="I24" s="4" t="s">
        <v>156</v>
      </c>
      <c r="J24" s="4"/>
      <c r="K24" s="6">
        <v>216997984768.44</v>
      </c>
      <c r="M24" s="1" t="s">
        <v>220</v>
      </c>
      <c r="P24" s="11"/>
      <c r="Q24" s="12"/>
    </row>
    <row r="25" spans="1:17">
      <c r="A25" s="1" t="s">
        <v>79</v>
      </c>
      <c r="C25" s="6">
        <v>167000</v>
      </c>
      <c r="D25" s="4"/>
      <c r="E25" s="6">
        <v>630750</v>
      </c>
      <c r="F25" s="4"/>
      <c r="G25" s="6">
        <v>671759.76240000001</v>
      </c>
      <c r="H25" s="4"/>
      <c r="I25" s="4" t="s">
        <v>157</v>
      </c>
      <c r="J25" s="4"/>
      <c r="K25" s="6">
        <v>112183880320.8</v>
      </c>
      <c r="M25" s="1" t="s">
        <v>220</v>
      </c>
      <c r="P25" s="11"/>
      <c r="Q25" s="12"/>
    </row>
    <row r="26" spans="1:17">
      <c r="A26" s="1" t="s">
        <v>55</v>
      </c>
      <c r="C26" s="6">
        <v>733137</v>
      </c>
      <c r="D26" s="4"/>
      <c r="E26" s="6">
        <v>990820</v>
      </c>
      <c r="F26" s="4"/>
      <c r="G26" s="6">
        <v>994774.41890000005</v>
      </c>
      <c r="H26" s="4"/>
      <c r="I26" s="4" t="s">
        <v>158</v>
      </c>
      <c r="J26" s="4"/>
      <c r="K26" s="6">
        <v>729305933149.08899</v>
      </c>
      <c r="M26" s="1" t="s">
        <v>220</v>
      </c>
      <c r="P26" s="11"/>
      <c r="Q26" s="12"/>
    </row>
    <row r="27" spans="1:17">
      <c r="A27" s="1" t="s">
        <v>31</v>
      </c>
      <c r="C27" s="6">
        <v>798313</v>
      </c>
      <c r="D27" s="4"/>
      <c r="E27" s="6">
        <v>829000</v>
      </c>
      <c r="F27" s="4"/>
      <c r="G27" s="6">
        <v>848680.45360000001</v>
      </c>
      <c r="H27" s="4"/>
      <c r="I27" s="4" t="s">
        <v>159</v>
      </c>
      <c r="J27" s="4"/>
      <c r="K27" s="6">
        <v>677512638954.77698</v>
      </c>
      <c r="M27" s="1" t="s">
        <v>220</v>
      </c>
      <c r="P27" s="11"/>
      <c r="Q27" s="12"/>
    </row>
    <row r="28" spans="1:17">
      <c r="A28" s="1" t="s">
        <v>68</v>
      </c>
      <c r="C28" s="6">
        <v>1125326</v>
      </c>
      <c r="D28" s="4"/>
      <c r="E28" s="6">
        <v>653480</v>
      </c>
      <c r="F28" s="4"/>
      <c r="G28" s="6">
        <v>693868.98930000002</v>
      </c>
      <c r="H28" s="4"/>
      <c r="I28" s="4" t="s">
        <v>160</v>
      </c>
      <c r="J28" s="4"/>
      <c r="K28" s="6">
        <v>780828814253.01196</v>
      </c>
      <c r="M28" s="1" t="s">
        <v>220</v>
      </c>
      <c r="P28" s="11"/>
      <c r="Q28" s="12"/>
    </row>
    <row r="29" spans="1:17">
      <c r="A29" s="1" t="s">
        <v>90</v>
      </c>
      <c r="C29" s="6">
        <v>212121</v>
      </c>
      <c r="D29" s="4"/>
      <c r="E29" s="6">
        <v>1000000</v>
      </c>
      <c r="F29" s="4"/>
      <c r="G29" s="6">
        <v>982100</v>
      </c>
      <c r="H29" s="4"/>
      <c r="I29" s="4" t="s">
        <v>161</v>
      </c>
      <c r="J29" s="4"/>
      <c r="K29" s="6">
        <v>208324034100</v>
      </c>
      <c r="M29" s="1" t="s">
        <v>220</v>
      </c>
      <c r="P29" s="11"/>
      <c r="Q29" s="12"/>
    </row>
    <row r="30" spans="1:17">
      <c r="A30" s="1" t="s">
        <v>114</v>
      </c>
      <c r="C30" s="6">
        <v>822700</v>
      </c>
      <c r="D30" s="4"/>
      <c r="E30" s="6">
        <v>857000</v>
      </c>
      <c r="F30" s="4"/>
      <c r="G30" s="6">
        <v>892526.6</v>
      </c>
      <c r="H30" s="4"/>
      <c r="I30" s="4" t="s">
        <v>162</v>
      </c>
      <c r="J30" s="4"/>
      <c r="K30" s="6">
        <v>734281633820</v>
      </c>
      <c r="M30" s="1" t="s">
        <v>220</v>
      </c>
      <c r="P30" s="11"/>
      <c r="Q30" s="12"/>
    </row>
    <row r="31" spans="1:17">
      <c r="A31" s="1" t="s">
        <v>108</v>
      </c>
      <c r="C31" s="6">
        <v>290000</v>
      </c>
      <c r="D31" s="4"/>
      <c r="E31" s="6">
        <v>925200</v>
      </c>
      <c r="F31" s="4"/>
      <c r="G31" s="6">
        <v>948524.75529999996</v>
      </c>
      <c r="H31" s="4"/>
      <c r="I31" s="4" t="s">
        <v>163</v>
      </c>
      <c r="J31" s="4"/>
      <c r="K31" s="6">
        <v>275072179037</v>
      </c>
      <c r="M31" s="1" t="s">
        <v>220</v>
      </c>
      <c r="P31" s="11"/>
      <c r="Q31" s="12"/>
    </row>
    <row r="32" spans="1:17">
      <c r="A32" s="1" t="s">
        <v>64</v>
      </c>
      <c r="C32" s="6">
        <v>398400</v>
      </c>
      <c r="D32" s="4"/>
      <c r="E32" s="6">
        <v>669000</v>
      </c>
      <c r="F32" s="4"/>
      <c r="G32" s="6">
        <v>705195.97080000001</v>
      </c>
      <c r="H32" s="4"/>
      <c r="I32" s="4" t="s">
        <v>164</v>
      </c>
      <c r="J32" s="4"/>
      <c r="K32" s="6">
        <v>280950074766.71997</v>
      </c>
      <c r="M32" s="1" t="s">
        <v>220</v>
      </c>
      <c r="P32" s="11"/>
      <c r="Q32" s="12"/>
    </row>
    <row r="33" spans="1:17">
      <c r="A33" s="1" t="s">
        <v>93</v>
      </c>
      <c r="C33" s="6">
        <v>950000</v>
      </c>
      <c r="D33" s="4"/>
      <c r="E33" s="6">
        <v>1000000</v>
      </c>
      <c r="F33" s="4"/>
      <c r="G33" s="6">
        <v>912078</v>
      </c>
      <c r="H33" s="4"/>
      <c r="I33" s="4" t="s">
        <v>165</v>
      </c>
      <c r="J33" s="4"/>
      <c r="K33" s="6">
        <v>866474100000</v>
      </c>
      <c r="M33" s="1" t="s">
        <v>220</v>
      </c>
      <c r="P33" s="11"/>
      <c r="Q33" s="12"/>
    </row>
    <row r="34" spans="1:17">
      <c r="A34" s="1" t="s">
        <v>82</v>
      </c>
      <c r="C34" s="6">
        <v>276232</v>
      </c>
      <c r="D34" s="4"/>
      <c r="E34" s="6">
        <v>861810</v>
      </c>
      <c r="F34" s="4"/>
      <c r="G34" s="6">
        <v>881032.15879999998</v>
      </c>
      <c r="H34" s="4"/>
      <c r="I34" s="4" t="s">
        <v>166</v>
      </c>
      <c r="J34" s="4"/>
      <c r="K34" s="6">
        <v>243369275289.642</v>
      </c>
      <c r="M34" s="1" t="s">
        <v>220</v>
      </c>
      <c r="P34" s="11"/>
      <c r="Q34" s="12"/>
    </row>
    <row r="35" spans="1:17">
      <c r="A35" s="1" t="s">
        <v>48</v>
      </c>
      <c r="C35" s="6">
        <v>730900</v>
      </c>
      <c r="D35" s="4"/>
      <c r="E35" s="6">
        <v>615100</v>
      </c>
      <c r="F35" s="4"/>
      <c r="G35" s="6">
        <v>658298.34279999998</v>
      </c>
      <c r="H35" s="4"/>
      <c r="I35" s="4" t="s">
        <v>167</v>
      </c>
      <c r="J35" s="4"/>
      <c r="K35" s="6">
        <v>481150258752.52002</v>
      </c>
      <c r="M35" s="1" t="s">
        <v>220</v>
      </c>
      <c r="P35" s="11"/>
      <c r="Q35" s="12"/>
    </row>
    <row r="36" spans="1:17">
      <c r="A36" s="1" t="s">
        <v>87</v>
      </c>
      <c r="C36" s="6">
        <v>130000</v>
      </c>
      <c r="D36" s="4"/>
      <c r="E36" s="6">
        <v>990000</v>
      </c>
      <c r="F36" s="4"/>
      <c r="G36" s="6">
        <v>952165</v>
      </c>
      <c r="H36" s="4"/>
      <c r="I36" s="4" t="s">
        <v>168</v>
      </c>
      <c r="J36" s="4"/>
      <c r="K36" s="6">
        <v>123781450000</v>
      </c>
      <c r="M36" s="1" t="s">
        <v>220</v>
      </c>
      <c r="P36" s="11"/>
      <c r="Q36" s="12"/>
    </row>
    <row r="37" spans="1:17">
      <c r="A37" s="1" t="s">
        <v>120</v>
      </c>
      <c r="C37" s="6">
        <v>100000</v>
      </c>
      <c r="D37" s="4"/>
      <c r="E37" s="6">
        <v>993600</v>
      </c>
      <c r="F37" s="4"/>
      <c r="G37" s="6">
        <v>1000000</v>
      </c>
      <c r="H37" s="4"/>
      <c r="I37" s="4" t="s">
        <v>169</v>
      </c>
      <c r="J37" s="4"/>
      <c r="K37" s="6">
        <v>100000000000</v>
      </c>
      <c r="M37" s="1" t="s">
        <v>220</v>
      </c>
      <c r="P37" s="11"/>
      <c r="Q37" s="12"/>
    </row>
    <row r="38" spans="1:17">
      <c r="A38" s="1" t="s">
        <v>99</v>
      </c>
      <c r="C38" s="6">
        <v>822479</v>
      </c>
      <c r="D38" s="4"/>
      <c r="E38" s="6">
        <v>892000</v>
      </c>
      <c r="F38" s="4"/>
      <c r="G38" s="6">
        <v>914022.54799999995</v>
      </c>
      <c r="H38" s="4"/>
      <c r="I38" s="4" t="s">
        <v>170</v>
      </c>
      <c r="J38" s="4"/>
      <c r="K38" s="6">
        <v>751764351256.49194</v>
      </c>
      <c r="M38" s="1" t="s">
        <v>220</v>
      </c>
      <c r="P38" s="11"/>
      <c r="Q38" s="12"/>
    </row>
    <row r="39" spans="1:17">
      <c r="A39" s="1" t="s">
        <v>61</v>
      </c>
      <c r="C39" s="6">
        <v>537804</v>
      </c>
      <c r="D39" s="4"/>
      <c r="E39" s="6">
        <v>970000</v>
      </c>
      <c r="F39" s="4"/>
      <c r="G39" s="6">
        <v>969603.73459999997</v>
      </c>
      <c r="H39" s="4"/>
      <c r="I39" s="4" t="s">
        <v>171</v>
      </c>
      <c r="J39" s="4"/>
      <c r="K39" s="6">
        <v>521456766882.81799</v>
      </c>
      <c r="M39" s="1" t="s">
        <v>220</v>
      </c>
      <c r="P39" s="11"/>
      <c r="Q39" s="12"/>
    </row>
    <row r="40" spans="1:17">
      <c r="A40" s="1" t="s">
        <v>102</v>
      </c>
      <c r="C40" s="6">
        <v>1202183</v>
      </c>
      <c r="D40" s="4"/>
      <c r="E40" s="6">
        <v>870000</v>
      </c>
      <c r="F40" s="4"/>
      <c r="G40" s="6">
        <v>885396.5257</v>
      </c>
      <c r="H40" s="4"/>
      <c r="I40" s="4" t="s">
        <v>172</v>
      </c>
      <c r="J40" s="4"/>
      <c r="K40" s="6">
        <v>1064408651455.6</v>
      </c>
      <c r="M40" s="1" t="s">
        <v>220</v>
      </c>
      <c r="P40" s="11"/>
      <c r="Q40" s="12"/>
    </row>
    <row r="41" spans="1:17">
      <c r="A41" s="1" t="s">
        <v>106</v>
      </c>
      <c r="C41" s="6">
        <v>1600000</v>
      </c>
      <c r="D41" s="4"/>
      <c r="E41" s="6">
        <v>813010</v>
      </c>
      <c r="F41" s="4"/>
      <c r="G41" s="6">
        <v>827929.27960000001</v>
      </c>
      <c r="H41" s="4"/>
      <c r="I41" s="4" t="s">
        <v>173</v>
      </c>
      <c r="J41" s="4"/>
      <c r="K41" s="6">
        <v>1324686847360</v>
      </c>
      <c r="M41" s="1" t="s">
        <v>220</v>
      </c>
      <c r="P41" s="11"/>
      <c r="Q41" s="12"/>
    </row>
    <row r="42" spans="1:17">
      <c r="A42" s="1" t="s">
        <v>96</v>
      </c>
      <c r="C42" s="6">
        <v>861805</v>
      </c>
      <c r="D42" s="4"/>
      <c r="E42" s="6">
        <v>851900</v>
      </c>
      <c r="F42" s="4"/>
      <c r="G42" s="6">
        <v>882246.61399999994</v>
      </c>
      <c r="H42" s="4"/>
      <c r="I42" s="4" t="s">
        <v>174</v>
      </c>
      <c r="J42" s="4"/>
      <c r="K42" s="6">
        <v>760324543178.27002</v>
      </c>
      <c r="M42" s="1" t="s">
        <v>220</v>
      </c>
      <c r="P42" s="11"/>
      <c r="Q42" s="12"/>
    </row>
    <row r="43" spans="1:17" ht="25.5" thickBot="1">
      <c r="K43" s="10">
        <f>SUM(K8:K42)</f>
        <v>16383295292638.896</v>
      </c>
    </row>
    <row r="44" spans="1:17" ht="24.75" thickTop="1"/>
  </sheetData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E24" sqref="E24"/>
    </sheetView>
  </sheetViews>
  <sheetFormatPr defaultRowHeight="24"/>
  <cols>
    <col min="1" max="1" width="25.5703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1" t="s">
        <v>176</v>
      </c>
      <c r="C6" s="20" t="s">
        <v>177</v>
      </c>
      <c r="D6" s="20" t="s">
        <v>177</v>
      </c>
      <c r="E6" s="20" t="s">
        <v>177</v>
      </c>
      <c r="F6" s="20" t="s">
        <v>177</v>
      </c>
      <c r="G6" s="20" t="s">
        <v>177</v>
      </c>
      <c r="H6" s="20" t="s">
        <v>177</v>
      </c>
      <c r="I6" s="20" t="s">
        <v>177</v>
      </c>
      <c r="K6" s="20" t="s">
        <v>219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176</v>
      </c>
      <c r="C7" s="20" t="s">
        <v>178</v>
      </c>
      <c r="E7" s="20" t="s">
        <v>179</v>
      </c>
      <c r="G7" s="20" t="s">
        <v>180</v>
      </c>
      <c r="I7" s="20" t="s">
        <v>21</v>
      </c>
      <c r="K7" s="20" t="s">
        <v>181</v>
      </c>
      <c r="M7" s="20" t="s">
        <v>182</v>
      </c>
      <c r="O7" s="20" t="s">
        <v>183</v>
      </c>
      <c r="Q7" s="20" t="s">
        <v>181</v>
      </c>
      <c r="S7" s="20" t="s">
        <v>175</v>
      </c>
    </row>
    <row r="8" spans="1:19">
      <c r="A8" s="1" t="s">
        <v>184</v>
      </c>
      <c r="C8" s="4" t="s">
        <v>185</v>
      </c>
      <c r="D8" s="4"/>
      <c r="E8" s="4" t="s">
        <v>186</v>
      </c>
      <c r="F8" s="4"/>
      <c r="G8" s="4" t="s">
        <v>187</v>
      </c>
      <c r="H8" s="4"/>
      <c r="I8" s="6">
        <v>8</v>
      </c>
      <c r="J8" s="4"/>
      <c r="K8" s="6">
        <v>10063964</v>
      </c>
      <c r="L8" s="4"/>
      <c r="M8" s="6">
        <v>217000614118</v>
      </c>
      <c r="N8" s="4"/>
      <c r="O8" s="6">
        <v>216231170000</v>
      </c>
      <c r="P8" s="4"/>
      <c r="Q8" s="6">
        <v>779508082</v>
      </c>
      <c r="R8" s="4"/>
      <c r="S8" s="8">
        <v>4.7277790161955196E-5</v>
      </c>
    </row>
    <row r="9" spans="1:19">
      <c r="A9" s="1" t="s">
        <v>188</v>
      </c>
      <c r="C9" s="4" t="s">
        <v>189</v>
      </c>
      <c r="D9" s="4"/>
      <c r="E9" s="4" t="s">
        <v>186</v>
      </c>
      <c r="F9" s="4"/>
      <c r="G9" s="4" t="s">
        <v>190</v>
      </c>
      <c r="H9" s="4"/>
      <c r="I9" s="6">
        <v>8</v>
      </c>
      <c r="J9" s="4"/>
      <c r="K9" s="6">
        <v>142402977</v>
      </c>
      <c r="L9" s="4"/>
      <c r="M9" s="6">
        <v>2189703670671</v>
      </c>
      <c r="N9" s="4"/>
      <c r="O9" s="6">
        <v>2179677689621</v>
      </c>
      <c r="P9" s="4"/>
      <c r="Q9" s="6">
        <v>10168384027</v>
      </c>
      <c r="R9" s="4"/>
      <c r="S9" s="8">
        <v>6.1672064397490494E-4</v>
      </c>
    </row>
    <row r="10" spans="1:19" ht="24.75" thickBot="1">
      <c r="C10" s="4"/>
      <c r="D10" s="4"/>
      <c r="E10" s="4"/>
      <c r="F10" s="4"/>
      <c r="G10" s="4"/>
      <c r="H10" s="4"/>
      <c r="I10" s="4"/>
      <c r="J10" s="4"/>
      <c r="K10" s="7">
        <f>SUM(K8:K9)</f>
        <v>152466941</v>
      </c>
      <c r="L10" s="4"/>
      <c r="M10" s="7">
        <f>SUM(M8:M9)</f>
        <v>2406704284789</v>
      </c>
      <c r="N10" s="4"/>
      <c r="O10" s="7">
        <f>SUM(O8:O9)</f>
        <v>2395908859621</v>
      </c>
      <c r="P10" s="4"/>
      <c r="Q10" s="7">
        <f>SUM(Q8:Q9)</f>
        <v>10947892109</v>
      </c>
      <c r="R10" s="4"/>
      <c r="S10" s="9">
        <f>SUM(S8:S9)</f>
        <v>6.639984341368601E-4</v>
      </c>
    </row>
    <row r="11" spans="1:19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23"/>
  <sheetViews>
    <sheetView rightToLeft="1" topLeftCell="A6" workbookViewId="0">
      <selection activeCell="G28" sqref="G27:G28"/>
    </sheetView>
  </sheetViews>
  <sheetFormatPr defaultRowHeight="24"/>
  <cols>
    <col min="1" max="1" width="33.28515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42578125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13.5703125" style="1" bestFit="1" customWidth="1"/>
    <col min="12" max="12" width="1" style="1" customWidth="1"/>
    <col min="13" max="13" width="16.855468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21" ht="24.75">
      <c r="A3" s="21" t="s">
        <v>191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21" ht="24.75">
      <c r="A6" s="20" t="s">
        <v>192</v>
      </c>
      <c r="B6" s="20" t="s">
        <v>192</v>
      </c>
      <c r="C6" s="20" t="s">
        <v>192</v>
      </c>
      <c r="D6" s="20" t="s">
        <v>192</v>
      </c>
      <c r="E6" s="20" t="s">
        <v>192</v>
      </c>
      <c r="F6" s="20" t="s">
        <v>192</v>
      </c>
      <c r="G6" s="20" t="s">
        <v>192</v>
      </c>
      <c r="I6" s="20" t="s">
        <v>193</v>
      </c>
      <c r="J6" s="20" t="s">
        <v>193</v>
      </c>
      <c r="K6" s="20" t="s">
        <v>193</v>
      </c>
      <c r="L6" s="20" t="s">
        <v>193</v>
      </c>
      <c r="M6" s="20" t="s">
        <v>193</v>
      </c>
      <c r="O6" s="20" t="s">
        <v>194</v>
      </c>
      <c r="P6" s="20" t="s">
        <v>194</v>
      </c>
      <c r="Q6" s="20" t="s">
        <v>194</v>
      </c>
      <c r="R6" s="20" t="s">
        <v>194</v>
      </c>
      <c r="S6" s="20" t="s">
        <v>194</v>
      </c>
    </row>
    <row r="7" spans="1:21" ht="24.75">
      <c r="A7" s="20" t="s">
        <v>195</v>
      </c>
      <c r="C7" s="20" t="s">
        <v>196</v>
      </c>
      <c r="E7" s="20" t="s">
        <v>20</v>
      </c>
      <c r="G7" s="20" t="s">
        <v>21</v>
      </c>
      <c r="I7" s="20" t="s">
        <v>197</v>
      </c>
      <c r="K7" s="20" t="s">
        <v>198</v>
      </c>
      <c r="M7" s="20" t="s">
        <v>199</v>
      </c>
      <c r="O7" s="20" t="s">
        <v>197</v>
      </c>
      <c r="Q7" s="20" t="s">
        <v>198</v>
      </c>
      <c r="S7" s="20" t="s">
        <v>199</v>
      </c>
    </row>
    <row r="8" spans="1:21">
      <c r="A8" s="1" t="s">
        <v>123</v>
      </c>
      <c r="C8" s="4" t="s">
        <v>221</v>
      </c>
      <c r="D8" s="4"/>
      <c r="E8" s="4" t="s">
        <v>125</v>
      </c>
      <c r="F8" s="4"/>
      <c r="G8" s="13">
        <v>17</v>
      </c>
      <c r="H8" s="13"/>
      <c r="I8" s="13">
        <v>11486040685</v>
      </c>
      <c r="J8" s="13"/>
      <c r="K8" s="13">
        <v>0</v>
      </c>
      <c r="L8" s="13"/>
      <c r="M8" s="13">
        <v>11486040685</v>
      </c>
      <c r="N8" s="13"/>
      <c r="O8" s="13">
        <v>78753704910</v>
      </c>
      <c r="P8" s="13"/>
      <c r="Q8" s="13">
        <v>0</v>
      </c>
      <c r="R8" s="13"/>
      <c r="S8" s="13">
        <v>78753704910</v>
      </c>
      <c r="T8" s="13"/>
      <c r="U8" s="13"/>
    </row>
    <row r="9" spans="1:21">
      <c r="A9" s="1" t="s">
        <v>120</v>
      </c>
      <c r="C9" s="4" t="s">
        <v>221</v>
      </c>
      <c r="D9" s="4"/>
      <c r="E9" s="4" t="s">
        <v>122</v>
      </c>
      <c r="F9" s="4"/>
      <c r="G9" s="13">
        <v>16</v>
      </c>
      <c r="H9" s="13"/>
      <c r="I9" s="13">
        <v>1395280406</v>
      </c>
      <c r="J9" s="13"/>
      <c r="K9" s="13">
        <v>0</v>
      </c>
      <c r="L9" s="13"/>
      <c r="M9" s="13">
        <v>1395280406</v>
      </c>
      <c r="N9" s="13"/>
      <c r="O9" s="13">
        <v>3906494513</v>
      </c>
      <c r="P9" s="13"/>
      <c r="Q9" s="13">
        <v>0</v>
      </c>
      <c r="R9" s="13"/>
      <c r="S9" s="13">
        <v>3906494513</v>
      </c>
      <c r="T9" s="13"/>
      <c r="U9" s="13"/>
    </row>
    <row r="10" spans="1:21">
      <c r="A10" s="1" t="s">
        <v>126</v>
      </c>
      <c r="C10" s="4" t="s">
        <v>221</v>
      </c>
      <c r="D10" s="4"/>
      <c r="E10" s="4" t="s">
        <v>128</v>
      </c>
      <c r="F10" s="4"/>
      <c r="G10" s="13">
        <v>16</v>
      </c>
      <c r="H10" s="13"/>
      <c r="I10" s="13">
        <v>-10089116179</v>
      </c>
      <c r="J10" s="13"/>
      <c r="K10" s="13">
        <v>0</v>
      </c>
      <c r="L10" s="13"/>
      <c r="M10" s="13">
        <v>-10089116179</v>
      </c>
      <c r="N10" s="13"/>
      <c r="O10" s="13">
        <v>-6487743788</v>
      </c>
      <c r="P10" s="13"/>
      <c r="Q10" s="13">
        <v>0</v>
      </c>
      <c r="R10" s="13"/>
      <c r="S10" s="13">
        <v>-6487743788</v>
      </c>
      <c r="T10" s="13"/>
      <c r="U10" s="13"/>
    </row>
    <row r="11" spans="1:21">
      <c r="A11" s="1" t="s">
        <v>87</v>
      </c>
      <c r="C11" s="4" t="s">
        <v>221</v>
      </c>
      <c r="D11" s="4"/>
      <c r="E11" s="4" t="s">
        <v>89</v>
      </c>
      <c r="F11" s="4"/>
      <c r="G11" s="13">
        <v>18</v>
      </c>
      <c r="H11" s="13"/>
      <c r="I11" s="13">
        <v>1915608272</v>
      </c>
      <c r="J11" s="13"/>
      <c r="K11" s="13">
        <v>0</v>
      </c>
      <c r="L11" s="13"/>
      <c r="M11" s="13">
        <v>1915608272</v>
      </c>
      <c r="N11" s="13"/>
      <c r="O11" s="13">
        <v>9708028912</v>
      </c>
      <c r="P11" s="13"/>
      <c r="Q11" s="13">
        <v>0</v>
      </c>
      <c r="R11" s="13"/>
      <c r="S11" s="13">
        <v>9708028912</v>
      </c>
      <c r="T11" s="13"/>
      <c r="U11" s="13"/>
    </row>
    <row r="12" spans="1:21">
      <c r="A12" s="1" t="s">
        <v>134</v>
      </c>
      <c r="C12" s="4" t="s">
        <v>221</v>
      </c>
      <c r="D12" s="4"/>
      <c r="E12" s="4" t="s">
        <v>136</v>
      </c>
      <c r="F12" s="4"/>
      <c r="G12" s="13">
        <v>17</v>
      </c>
      <c r="H12" s="13"/>
      <c r="I12" s="13">
        <v>40598562</v>
      </c>
      <c r="J12" s="13"/>
      <c r="K12" s="13">
        <v>0</v>
      </c>
      <c r="L12" s="13"/>
      <c r="M12" s="13">
        <v>40598562</v>
      </c>
      <c r="N12" s="13"/>
      <c r="O12" s="13">
        <v>40598562</v>
      </c>
      <c r="P12" s="13"/>
      <c r="Q12" s="13">
        <v>0</v>
      </c>
      <c r="R12" s="13"/>
      <c r="S12" s="13">
        <v>40598562</v>
      </c>
      <c r="T12" s="13"/>
      <c r="U12" s="13"/>
    </row>
    <row r="13" spans="1:21">
      <c r="A13" s="1" t="s">
        <v>90</v>
      </c>
      <c r="C13" s="4" t="s">
        <v>221</v>
      </c>
      <c r="D13" s="4"/>
      <c r="E13" s="4" t="s">
        <v>92</v>
      </c>
      <c r="F13" s="4"/>
      <c r="G13" s="13">
        <v>21</v>
      </c>
      <c r="H13" s="13"/>
      <c r="I13" s="13">
        <v>3795818122</v>
      </c>
      <c r="J13" s="13"/>
      <c r="K13" s="13">
        <v>0</v>
      </c>
      <c r="L13" s="13"/>
      <c r="M13" s="13">
        <v>3795818122</v>
      </c>
      <c r="N13" s="13"/>
      <c r="O13" s="13">
        <v>18032855603</v>
      </c>
      <c r="P13" s="13"/>
      <c r="Q13" s="13">
        <v>0</v>
      </c>
      <c r="R13" s="13"/>
      <c r="S13" s="13">
        <v>18032855603</v>
      </c>
      <c r="T13" s="13"/>
      <c r="U13" s="13"/>
    </row>
    <row r="14" spans="1:21">
      <c r="A14" s="1" t="s">
        <v>117</v>
      </c>
      <c r="C14" s="4" t="s">
        <v>221</v>
      </c>
      <c r="D14" s="4"/>
      <c r="E14" s="4" t="s">
        <v>119</v>
      </c>
      <c r="F14" s="4"/>
      <c r="G14" s="13">
        <v>18</v>
      </c>
      <c r="H14" s="13"/>
      <c r="I14" s="13">
        <v>1203386295</v>
      </c>
      <c r="J14" s="13"/>
      <c r="K14" s="13">
        <v>0</v>
      </c>
      <c r="L14" s="13"/>
      <c r="M14" s="13">
        <v>1203386295</v>
      </c>
      <c r="N14" s="13"/>
      <c r="O14" s="13">
        <v>6158983557</v>
      </c>
      <c r="P14" s="13"/>
      <c r="Q14" s="13">
        <v>0</v>
      </c>
      <c r="R14" s="13"/>
      <c r="S14" s="13">
        <v>6158983557</v>
      </c>
      <c r="T14" s="13"/>
      <c r="U14" s="13"/>
    </row>
    <row r="15" spans="1:21">
      <c r="A15" s="1" t="s">
        <v>93</v>
      </c>
      <c r="C15" s="4" t="s">
        <v>221</v>
      </c>
      <c r="D15" s="4"/>
      <c r="E15" s="4" t="s">
        <v>95</v>
      </c>
      <c r="F15" s="4"/>
      <c r="G15" s="13">
        <v>18</v>
      </c>
      <c r="H15" s="13"/>
      <c r="I15" s="13">
        <v>14168496229</v>
      </c>
      <c r="J15" s="13"/>
      <c r="K15" s="13">
        <v>0</v>
      </c>
      <c r="L15" s="13"/>
      <c r="M15" s="13">
        <v>14168496229</v>
      </c>
      <c r="N15" s="13"/>
      <c r="O15" s="13">
        <v>115887857055</v>
      </c>
      <c r="P15" s="13"/>
      <c r="Q15" s="13">
        <v>0</v>
      </c>
      <c r="R15" s="13"/>
      <c r="S15" s="13">
        <v>115887857055</v>
      </c>
      <c r="T15" s="13"/>
      <c r="U15" s="13"/>
    </row>
    <row r="16" spans="1:21">
      <c r="A16" s="1" t="s">
        <v>201</v>
      </c>
      <c r="C16" s="4" t="s">
        <v>221</v>
      </c>
      <c r="D16" s="4"/>
      <c r="E16" s="4" t="s">
        <v>202</v>
      </c>
      <c r="F16" s="4"/>
      <c r="G16" s="13">
        <v>18</v>
      </c>
      <c r="H16" s="13"/>
      <c r="I16" s="13">
        <v>0</v>
      </c>
      <c r="J16" s="13"/>
      <c r="K16" s="13">
        <v>0</v>
      </c>
      <c r="L16" s="13"/>
      <c r="M16" s="13">
        <v>0</v>
      </c>
      <c r="N16" s="13"/>
      <c r="O16" s="13">
        <v>147364832712</v>
      </c>
      <c r="P16" s="13"/>
      <c r="Q16" s="13">
        <v>0</v>
      </c>
      <c r="R16" s="13"/>
      <c r="S16" s="13">
        <v>147364832712</v>
      </c>
      <c r="T16" s="13"/>
      <c r="U16" s="13"/>
    </row>
    <row r="17" spans="1:21">
      <c r="A17" s="1" t="s">
        <v>184</v>
      </c>
      <c r="C17" s="6">
        <v>17</v>
      </c>
      <c r="D17" s="4"/>
      <c r="E17" s="4" t="s">
        <v>200</v>
      </c>
      <c r="F17" s="4"/>
      <c r="G17" s="13">
        <v>0</v>
      </c>
      <c r="H17" s="13"/>
      <c r="I17" s="13">
        <v>66174</v>
      </c>
      <c r="J17" s="13"/>
      <c r="K17" s="13">
        <v>0</v>
      </c>
      <c r="L17" s="13"/>
      <c r="M17" s="13">
        <v>66174</v>
      </c>
      <c r="N17" s="13"/>
      <c r="O17" s="13">
        <v>9385197</v>
      </c>
      <c r="P17" s="13"/>
      <c r="Q17" s="13">
        <v>0</v>
      </c>
      <c r="R17" s="13"/>
      <c r="S17" s="13">
        <v>9385197</v>
      </c>
      <c r="T17" s="13"/>
      <c r="U17" s="13"/>
    </row>
    <row r="18" spans="1:21">
      <c r="A18" s="1" t="s">
        <v>188</v>
      </c>
      <c r="C18" s="6">
        <v>1</v>
      </c>
      <c r="D18" s="4"/>
      <c r="E18" s="4" t="s">
        <v>200</v>
      </c>
      <c r="F18" s="4"/>
      <c r="G18" s="13">
        <v>0</v>
      </c>
      <c r="H18" s="13"/>
      <c r="I18" s="13">
        <v>936348</v>
      </c>
      <c r="J18" s="13"/>
      <c r="K18" s="13">
        <v>0</v>
      </c>
      <c r="L18" s="13"/>
      <c r="M18" s="13">
        <v>936348</v>
      </c>
      <c r="N18" s="13"/>
      <c r="O18" s="13">
        <v>1866579</v>
      </c>
      <c r="P18" s="13"/>
      <c r="Q18" s="13">
        <v>0</v>
      </c>
      <c r="R18" s="13"/>
      <c r="S18" s="13">
        <v>1866579</v>
      </c>
      <c r="T18" s="13"/>
      <c r="U18" s="13"/>
    </row>
    <row r="19" spans="1:21" ht="24.75" thickBot="1">
      <c r="C19" s="4"/>
      <c r="D19" s="4"/>
      <c r="E19" s="4"/>
      <c r="F19" s="4"/>
      <c r="G19" s="13"/>
      <c r="H19" s="13"/>
      <c r="I19" s="14">
        <f>SUM(I8:I18)</f>
        <v>23917114914</v>
      </c>
      <c r="J19" s="13"/>
      <c r="K19" s="14">
        <f>SUM(K8:K18)</f>
        <v>0</v>
      </c>
      <c r="L19" s="13"/>
      <c r="M19" s="14">
        <f>SUM(M8:M18)</f>
        <v>23917114914</v>
      </c>
      <c r="N19" s="13"/>
      <c r="O19" s="14">
        <f>SUM(O8:O18)</f>
        <v>373376863812</v>
      </c>
      <c r="P19" s="13"/>
      <c r="Q19" s="14">
        <f>SUM(Q8:Q18)</f>
        <v>0</v>
      </c>
      <c r="R19" s="13"/>
      <c r="S19" s="14">
        <f>SUM(S8:S18)</f>
        <v>373376863812</v>
      </c>
      <c r="T19" s="13"/>
      <c r="U19" s="13"/>
    </row>
    <row r="20" spans="1:21" ht="24.75" thickTop="1">
      <c r="C20" s="4"/>
      <c r="D20" s="4"/>
      <c r="E20" s="4"/>
      <c r="F20" s="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>
      <c r="C21" s="4"/>
      <c r="D21" s="4"/>
      <c r="E21" s="4"/>
      <c r="F21" s="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>
      <c r="C22" s="4"/>
      <c r="D22" s="4"/>
      <c r="E22" s="4"/>
      <c r="F22" s="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>
      <c r="C23" s="4"/>
      <c r="D23" s="4"/>
      <c r="E23" s="4"/>
      <c r="F23" s="4"/>
      <c r="G23" s="4"/>
      <c r="H23" s="4"/>
      <c r="I23" s="4"/>
      <c r="J23" s="4"/>
      <c r="K23" s="4"/>
      <c r="L23" s="4"/>
      <c r="M23" s="6"/>
      <c r="N23" s="4"/>
      <c r="O23" s="4"/>
      <c r="P23" s="4"/>
      <c r="Q23" s="4"/>
      <c r="R23" s="4"/>
      <c r="S23" s="6"/>
      <c r="T23" s="4"/>
      <c r="U23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7"/>
  <sheetViews>
    <sheetView rightToLeft="1" topLeftCell="A13" workbookViewId="0">
      <selection activeCell="C21" sqref="C21"/>
    </sheetView>
  </sheetViews>
  <sheetFormatPr defaultRowHeight="24"/>
  <cols>
    <col min="1" max="1" width="41.5703125" style="1" bestFit="1" customWidth="1"/>
    <col min="2" max="2" width="1" style="1" customWidth="1"/>
    <col min="3" max="3" width="14.57031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4.57031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4.710937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191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21" t="s">
        <v>3</v>
      </c>
      <c r="C6" s="20" t="s">
        <v>193</v>
      </c>
      <c r="D6" s="20" t="s">
        <v>193</v>
      </c>
      <c r="E6" s="20" t="s">
        <v>193</v>
      </c>
      <c r="F6" s="20" t="s">
        <v>193</v>
      </c>
      <c r="G6" s="20" t="s">
        <v>193</v>
      </c>
      <c r="H6" s="20" t="s">
        <v>193</v>
      </c>
      <c r="I6" s="20" t="s">
        <v>193</v>
      </c>
      <c r="K6" s="20" t="s">
        <v>194</v>
      </c>
      <c r="L6" s="20" t="s">
        <v>194</v>
      </c>
      <c r="M6" s="20" t="s">
        <v>194</v>
      </c>
      <c r="N6" s="20" t="s">
        <v>194</v>
      </c>
      <c r="O6" s="20" t="s">
        <v>194</v>
      </c>
      <c r="P6" s="20" t="s">
        <v>194</v>
      </c>
      <c r="Q6" s="20" t="s">
        <v>194</v>
      </c>
    </row>
    <row r="7" spans="1:17" ht="24.75">
      <c r="A7" s="20" t="s">
        <v>3</v>
      </c>
      <c r="C7" s="20" t="s">
        <v>7</v>
      </c>
      <c r="E7" s="20" t="s">
        <v>203</v>
      </c>
      <c r="G7" s="20" t="s">
        <v>204</v>
      </c>
      <c r="I7" s="20" t="s">
        <v>205</v>
      </c>
      <c r="K7" s="20" t="s">
        <v>7</v>
      </c>
      <c r="M7" s="20" t="s">
        <v>203</v>
      </c>
      <c r="O7" s="20" t="s">
        <v>204</v>
      </c>
      <c r="Q7" s="20" t="s">
        <v>205</v>
      </c>
    </row>
    <row r="8" spans="1:17">
      <c r="A8" s="1" t="s">
        <v>90</v>
      </c>
      <c r="C8" s="15">
        <v>212121</v>
      </c>
      <c r="D8" s="15"/>
      <c r="E8" s="13">
        <v>208308149392</v>
      </c>
      <c r="F8" s="13"/>
      <c r="G8" s="13">
        <v>209274498978</v>
      </c>
      <c r="H8" s="13"/>
      <c r="I8" s="13">
        <f>E8-G8</f>
        <v>-966349586</v>
      </c>
      <c r="J8" s="13"/>
      <c r="K8" s="13">
        <v>212121</v>
      </c>
      <c r="L8" s="13"/>
      <c r="M8" s="13">
        <v>208308149392</v>
      </c>
      <c r="N8" s="13"/>
      <c r="O8" s="13">
        <v>210009852498</v>
      </c>
      <c r="P8" s="13"/>
      <c r="Q8" s="13">
        <f>M8-O8</f>
        <v>-1701703106</v>
      </c>
    </row>
    <row r="9" spans="1:17">
      <c r="A9" s="1" t="s">
        <v>43</v>
      </c>
      <c r="C9" s="15">
        <v>81700</v>
      </c>
      <c r="D9" s="15"/>
      <c r="E9" s="13">
        <v>70088581575</v>
      </c>
      <c r="F9" s="13"/>
      <c r="G9" s="13">
        <v>69022884396</v>
      </c>
      <c r="H9" s="13"/>
      <c r="I9" s="13">
        <f t="shared" ref="I9:I45" si="0">E9-G9</f>
        <v>1065697179</v>
      </c>
      <c r="J9" s="13"/>
      <c r="K9" s="13">
        <v>81700</v>
      </c>
      <c r="L9" s="13"/>
      <c r="M9" s="13">
        <v>70088581575</v>
      </c>
      <c r="N9" s="13"/>
      <c r="O9" s="13">
        <v>65885756392</v>
      </c>
      <c r="P9" s="13"/>
      <c r="Q9" s="13">
        <f t="shared" ref="Q9:Q45" si="1">M9-O9</f>
        <v>4202825183</v>
      </c>
    </row>
    <row r="10" spans="1:17">
      <c r="A10" s="1" t="s">
        <v>46</v>
      </c>
      <c r="C10" s="15">
        <v>206200</v>
      </c>
      <c r="D10" s="15"/>
      <c r="E10" s="13">
        <v>174090022650</v>
      </c>
      <c r="F10" s="13"/>
      <c r="G10" s="13">
        <v>171001546453</v>
      </c>
      <c r="H10" s="13"/>
      <c r="I10" s="13">
        <f t="shared" si="0"/>
        <v>3088476197</v>
      </c>
      <c r="J10" s="13"/>
      <c r="K10" s="13">
        <v>206200</v>
      </c>
      <c r="L10" s="13"/>
      <c r="M10" s="13">
        <v>174090022650</v>
      </c>
      <c r="N10" s="13"/>
      <c r="O10" s="13">
        <v>161944709322</v>
      </c>
      <c r="P10" s="13"/>
      <c r="Q10" s="13">
        <f t="shared" si="1"/>
        <v>12145313328</v>
      </c>
    </row>
    <row r="11" spans="1:17">
      <c r="A11" s="1" t="s">
        <v>55</v>
      </c>
      <c r="C11" s="15">
        <v>733137</v>
      </c>
      <c r="D11" s="15"/>
      <c r="E11" s="13">
        <v>729250323571</v>
      </c>
      <c r="F11" s="13"/>
      <c r="G11" s="13">
        <v>719827496579</v>
      </c>
      <c r="H11" s="13"/>
      <c r="I11" s="13">
        <f t="shared" si="0"/>
        <v>9422826992</v>
      </c>
      <c r="J11" s="13"/>
      <c r="K11" s="13">
        <v>733137</v>
      </c>
      <c r="L11" s="13"/>
      <c r="M11" s="13">
        <v>729250323571</v>
      </c>
      <c r="N11" s="13"/>
      <c r="O11" s="13">
        <v>701315326165</v>
      </c>
      <c r="P11" s="13"/>
      <c r="Q11" s="13">
        <f t="shared" si="1"/>
        <v>27934997406</v>
      </c>
    </row>
    <row r="12" spans="1:17">
      <c r="A12" s="1" t="s">
        <v>134</v>
      </c>
      <c r="C12" s="15">
        <v>5000</v>
      </c>
      <c r="D12" s="15"/>
      <c r="E12" s="13">
        <v>4721989920</v>
      </c>
      <c r="F12" s="13"/>
      <c r="G12" s="13">
        <v>4722710076</v>
      </c>
      <c r="H12" s="13"/>
      <c r="I12" s="13">
        <f t="shared" si="0"/>
        <v>-720156</v>
      </c>
      <c r="J12" s="13"/>
      <c r="K12" s="13">
        <v>5000</v>
      </c>
      <c r="L12" s="13"/>
      <c r="M12" s="13">
        <v>4721989920</v>
      </c>
      <c r="N12" s="13"/>
      <c r="O12" s="13">
        <v>4722710076</v>
      </c>
      <c r="P12" s="13"/>
      <c r="Q12" s="13">
        <f t="shared" si="1"/>
        <v>-720156</v>
      </c>
    </row>
    <row r="13" spans="1:17">
      <c r="A13" s="1" t="s">
        <v>87</v>
      </c>
      <c r="C13" s="15">
        <v>130000</v>
      </c>
      <c r="D13" s="15"/>
      <c r="E13" s="13">
        <v>123772011664</v>
      </c>
      <c r="F13" s="13"/>
      <c r="G13" s="13">
        <v>123540239338</v>
      </c>
      <c r="H13" s="13"/>
      <c r="I13" s="13">
        <f t="shared" si="0"/>
        <v>231772326</v>
      </c>
      <c r="J13" s="13"/>
      <c r="K13" s="13">
        <v>130000</v>
      </c>
      <c r="L13" s="13"/>
      <c r="M13" s="13">
        <v>123772011664</v>
      </c>
      <c r="N13" s="13"/>
      <c r="O13" s="13">
        <v>122618381587</v>
      </c>
      <c r="P13" s="13"/>
      <c r="Q13" s="13">
        <f t="shared" si="1"/>
        <v>1153630077</v>
      </c>
    </row>
    <row r="14" spans="1:17">
      <c r="A14" s="1" t="s">
        <v>61</v>
      </c>
      <c r="C14" s="15">
        <v>537804</v>
      </c>
      <c r="D14" s="15"/>
      <c r="E14" s="13">
        <v>521417005804</v>
      </c>
      <c r="F14" s="13"/>
      <c r="G14" s="13">
        <v>514487219924</v>
      </c>
      <c r="H14" s="13"/>
      <c r="I14" s="13">
        <f t="shared" si="0"/>
        <v>6929785880</v>
      </c>
      <c r="J14" s="13"/>
      <c r="K14" s="13">
        <v>537804</v>
      </c>
      <c r="L14" s="13"/>
      <c r="M14" s="13">
        <v>521417005804</v>
      </c>
      <c r="N14" s="13"/>
      <c r="O14" s="13">
        <v>508080634291</v>
      </c>
      <c r="P14" s="13"/>
      <c r="Q14" s="13">
        <f t="shared" si="1"/>
        <v>13336371513</v>
      </c>
    </row>
    <row r="15" spans="1:17">
      <c r="A15" s="1" t="s">
        <v>70</v>
      </c>
      <c r="C15" s="15">
        <v>400</v>
      </c>
      <c r="D15" s="15"/>
      <c r="E15" s="13">
        <v>364532202</v>
      </c>
      <c r="F15" s="13"/>
      <c r="G15" s="13">
        <v>356172839</v>
      </c>
      <c r="H15" s="13"/>
      <c r="I15" s="13">
        <f t="shared" si="0"/>
        <v>8359363</v>
      </c>
      <c r="J15" s="13"/>
      <c r="K15" s="13">
        <v>400</v>
      </c>
      <c r="L15" s="13"/>
      <c r="M15" s="13">
        <v>364532202</v>
      </c>
      <c r="N15" s="13"/>
      <c r="O15" s="13">
        <v>337261710</v>
      </c>
      <c r="P15" s="13"/>
      <c r="Q15" s="13">
        <f t="shared" si="1"/>
        <v>27270492</v>
      </c>
    </row>
    <row r="16" spans="1:17">
      <c r="A16" s="1" t="s">
        <v>76</v>
      </c>
      <c r="C16" s="15">
        <v>11300</v>
      </c>
      <c r="D16" s="15"/>
      <c r="E16" s="13">
        <v>9553534487</v>
      </c>
      <c r="F16" s="13"/>
      <c r="G16" s="13">
        <v>9321789159</v>
      </c>
      <c r="H16" s="13"/>
      <c r="I16" s="13">
        <f t="shared" si="0"/>
        <v>231745328</v>
      </c>
      <c r="J16" s="13"/>
      <c r="K16" s="13">
        <v>11300</v>
      </c>
      <c r="L16" s="13"/>
      <c r="M16" s="13">
        <v>9553534487</v>
      </c>
      <c r="N16" s="13"/>
      <c r="O16" s="13">
        <v>9323210839</v>
      </c>
      <c r="P16" s="13"/>
      <c r="Q16" s="13">
        <f t="shared" si="1"/>
        <v>230323648</v>
      </c>
    </row>
    <row r="17" spans="1:17">
      <c r="A17" s="1" t="s">
        <v>82</v>
      </c>
      <c r="C17" s="15">
        <v>276232</v>
      </c>
      <c r="D17" s="15"/>
      <c r="E17" s="13">
        <v>243350718382</v>
      </c>
      <c r="F17" s="13"/>
      <c r="G17" s="13">
        <v>239441605444</v>
      </c>
      <c r="H17" s="13"/>
      <c r="I17" s="13">
        <f t="shared" si="0"/>
        <v>3909112938</v>
      </c>
      <c r="J17" s="13"/>
      <c r="K17" s="13">
        <v>276232</v>
      </c>
      <c r="L17" s="13"/>
      <c r="M17" s="13">
        <v>243350718382</v>
      </c>
      <c r="N17" s="13"/>
      <c r="O17" s="13">
        <v>222525782220</v>
      </c>
      <c r="P17" s="13"/>
      <c r="Q17" s="13">
        <f t="shared" si="1"/>
        <v>20824936162</v>
      </c>
    </row>
    <row r="18" spans="1:17">
      <c r="A18" s="1" t="s">
        <v>65</v>
      </c>
      <c r="C18" s="15">
        <v>20100</v>
      </c>
      <c r="D18" s="15"/>
      <c r="E18" s="13">
        <v>18968905613</v>
      </c>
      <c r="F18" s="13"/>
      <c r="G18" s="13">
        <v>18683947720</v>
      </c>
      <c r="H18" s="13"/>
      <c r="I18" s="13">
        <f t="shared" si="0"/>
        <v>284957893</v>
      </c>
      <c r="J18" s="13"/>
      <c r="K18" s="13">
        <v>20100</v>
      </c>
      <c r="L18" s="13"/>
      <c r="M18" s="13">
        <v>18968905613</v>
      </c>
      <c r="N18" s="13"/>
      <c r="O18" s="13">
        <v>17213027389</v>
      </c>
      <c r="P18" s="13"/>
      <c r="Q18" s="13">
        <f t="shared" si="1"/>
        <v>1755878224</v>
      </c>
    </row>
    <row r="19" spans="1:17">
      <c r="A19" s="1" t="s">
        <v>84</v>
      </c>
      <c r="C19" s="15">
        <v>53300</v>
      </c>
      <c r="D19" s="15"/>
      <c r="E19" s="13">
        <v>49539709763</v>
      </c>
      <c r="F19" s="13"/>
      <c r="G19" s="13">
        <v>48799865078</v>
      </c>
      <c r="H19" s="13"/>
      <c r="I19" s="13">
        <f t="shared" si="0"/>
        <v>739844685</v>
      </c>
      <c r="J19" s="13"/>
      <c r="K19" s="13">
        <v>53300</v>
      </c>
      <c r="L19" s="13"/>
      <c r="M19" s="13">
        <v>49539709763</v>
      </c>
      <c r="N19" s="13"/>
      <c r="O19" s="13">
        <v>46291389423</v>
      </c>
      <c r="P19" s="13"/>
      <c r="Q19" s="13">
        <f t="shared" si="1"/>
        <v>3248320340</v>
      </c>
    </row>
    <row r="20" spans="1:17">
      <c r="A20" s="1" t="s">
        <v>31</v>
      </c>
      <c r="C20" s="15">
        <v>798313</v>
      </c>
      <c r="D20" s="15"/>
      <c r="E20" s="13">
        <v>677460978616</v>
      </c>
      <c r="F20" s="13"/>
      <c r="G20" s="13">
        <v>666475306538</v>
      </c>
      <c r="H20" s="13"/>
      <c r="I20" s="13">
        <f t="shared" si="0"/>
        <v>10985672078</v>
      </c>
      <c r="J20" s="13"/>
      <c r="K20" s="13">
        <v>798313</v>
      </c>
      <c r="L20" s="13"/>
      <c r="M20" s="13">
        <v>677460978616</v>
      </c>
      <c r="N20" s="13"/>
      <c r="O20" s="13">
        <v>630251291566</v>
      </c>
      <c r="P20" s="13"/>
      <c r="Q20" s="13">
        <f t="shared" si="1"/>
        <v>47209687050</v>
      </c>
    </row>
    <row r="21" spans="1:17">
      <c r="A21" s="1" t="s">
        <v>120</v>
      </c>
      <c r="C21" s="15">
        <v>100000</v>
      </c>
      <c r="D21" s="15"/>
      <c r="E21" s="13">
        <v>99992375000</v>
      </c>
      <c r="F21" s="13"/>
      <c r="G21" s="13">
        <v>99246831852</v>
      </c>
      <c r="H21" s="13"/>
      <c r="I21" s="13">
        <f t="shared" si="0"/>
        <v>745543148</v>
      </c>
      <c r="J21" s="13"/>
      <c r="K21" s="13">
        <v>100000</v>
      </c>
      <c r="L21" s="13"/>
      <c r="M21" s="13">
        <v>99992375000</v>
      </c>
      <c r="N21" s="13"/>
      <c r="O21" s="13">
        <v>97811806405</v>
      </c>
      <c r="P21" s="13"/>
      <c r="Q21" s="13">
        <f t="shared" si="1"/>
        <v>2180568595</v>
      </c>
    </row>
    <row r="22" spans="1:17">
      <c r="A22" s="1" t="s">
        <v>34</v>
      </c>
      <c r="C22" s="15">
        <v>1093779</v>
      </c>
      <c r="D22" s="15"/>
      <c r="E22" s="13">
        <v>912717998761</v>
      </c>
      <c r="F22" s="13"/>
      <c r="G22" s="13">
        <v>897926701984</v>
      </c>
      <c r="H22" s="13"/>
      <c r="I22" s="13">
        <f t="shared" si="0"/>
        <v>14791296777</v>
      </c>
      <c r="J22" s="13"/>
      <c r="K22" s="13">
        <v>1093779</v>
      </c>
      <c r="L22" s="13"/>
      <c r="M22" s="13">
        <v>912717998761</v>
      </c>
      <c r="N22" s="13"/>
      <c r="O22" s="13">
        <v>846320804694</v>
      </c>
      <c r="P22" s="13"/>
      <c r="Q22" s="13">
        <f t="shared" si="1"/>
        <v>66397194067</v>
      </c>
    </row>
    <row r="23" spans="1:17">
      <c r="A23" s="1" t="s">
        <v>37</v>
      </c>
      <c r="C23" s="15">
        <v>772493</v>
      </c>
      <c r="D23" s="15"/>
      <c r="E23" s="13">
        <v>634935390906</v>
      </c>
      <c r="F23" s="13"/>
      <c r="G23" s="13">
        <v>619707227519</v>
      </c>
      <c r="H23" s="13"/>
      <c r="I23" s="13">
        <f t="shared" si="0"/>
        <v>15228163387</v>
      </c>
      <c r="J23" s="13"/>
      <c r="K23" s="13">
        <v>772493</v>
      </c>
      <c r="L23" s="13"/>
      <c r="M23" s="13">
        <v>634935390906</v>
      </c>
      <c r="N23" s="13"/>
      <c r="O23" s="13">
        <v>598252678926</v>
      </c>
      <c r="P23" s="13"/>
      <c r="Q23" s="13">
        <f t="shared" si="1"/>
        <v>36682711980</v>
      </c>
    </row>
    <row r="24" spans="1:17">
      <c r="A24" s="1" t="s">
        <v>58</v>
      </c>
      <c r="C24" s="15">
        <v>830387</v>
      </c>
      <c r="D24" s="15"/>
      <c r="E24" s="13">
        <v>597087776547</v>
      </c>
      <c r="F24" s="13"/>
      <c r="G24" s="13">
        <v>587477146671</v>
      </c>
      <c r="H24" s="13"/>
      <c r="I24" s="13">
        <f t="shared" si="0"/>
        <v>9610629876</v>
      </c>
      <c r="J24" s="13"/>
      <c r="K24" s="13">
        <v>830387</v>
      </c>
      <c r="L24" s="13"/>
      <c r="M24" s="13">
        <v>597087776547</v>
      </c>
      <c r="N24" s="13"/>
      <c r="O24" s="13">
        <v>555188586695</v>
      </c>
      <c r="P24" s="13"/>
      <c r="Q24" s="13">
        <f t="shared" si="1"/>
        <v>41899189852</v>
      </c>
    </row>
    <row r="25" spans="1:17">
      <c r="A25" s="1" t="s">
        <v>68</v>
      </c>
      <c r="C25" s="15">
        <v>1125326</v>
      </c>
      <c r="D25" s="15"/>
      <c r="E25" s="13">
        <v>780769276055</v>
      </c>
      <c r="F25" s="13"/>
      <c r="G25" s="13">
        <v>765835608018</v>
      </c>
      <c r="H25" s="13"/>
      <c r="I25" s="13">
        <f t="shared" si="0"/>
        <v>14933668037</v>
      </c>
      <c r="J25" s="13"/>
      <c r="K25" s="13">
        <v>1125326</v>
      </c>
      <c r="L25" s="13"/>
      <c r="M25" s="13">
        <v>780769276055</v>
      </c>
      <c r="N25" s="13"/>
      <c r="O25" s="13">
        <v>725197269249</v>
      </c>
      <c r="P25" s="13"/>
      <c r="Q25" s="13">
        <f t="shared" si="1"/>
        <v>55572006806</v>
      </c>
    </row>
    <row r="26" spans="1:17">
      <c r="A26" s="1" t="s">
        <v>40</v>
      </c>
      <c r="C26" s="15">
        <v>905696</v>
      </c>
      <c r="D26" s="15"/>
      <c r="E26" s="13">
        <v>618285751212</v>
      </c>
      <c r="F26" s="13"/>
      <c r="G26" s="13">
        <v>608093258571</v>
      </c>
      <c r="H26" s="13"/>
      <c r="I26" s="13">
        <f t="shared" si="0"/>
        <v>10192492641</v>
      </c>
      <c r="J26" s="13"/>
      <c r="K26" s="13">
        <v>905696</v>
      </c>
      <c r="L26" s="13"/>
      <c r="M26" s="13">
        <v>618285751212</v>
      </c>
      <c r="N26" s="13"/>
      <c r="O26" s="13">
        <v>571371411035</v>
      </c>
      <c r="P26" s="13"/>
      <c r="Q26" s="13">
        <f t="shared" si="1"/>
        <v>46914340177</v>
      </c>
    </row>
    <row r="27" spans="1:17">
      <c r="A27" s="1" t="s">
        <v>64</v>
      </c>
      <c r="C27" s="15">
        <v>398400</v>
      </c>
      <c r="D27" s="15"/>
      <c r="E27" s="13">
        <v>280928652323</v>
      </c>
      <c r="F27" s="13"/>
      <c r="G27" s="13">
        <v>275781110213</v>
      </c>
      <c r="H27" s="13"/>
      <c r="I27" s="13">
        <f t="shared" si="0"/>
        <v>5147542110</v>
      </c>
      <c r="J27" s="13"/>
      <c r="K27" s="13">
        <v>398400</v>
      </c>
      <c r="L27" s="13"/>
      <c r="M27" s="13">
        <v>280928652323</v>
      </c>
      <c r="N27" s="13"/>
      <c r="O27" s="13">
        <v>262913872225</v>
      </c>
      <c r="P27" s="13"/>
      <c r="Q27" s="13">
        <f t="shared" si="1"/>
        <v>18014780098</v>
      </c>
    </row>
    <row r="28" spans="1:17">
      <c r="A28" s="1" t="s">
        <v>53</v>
      </c>
      <c r="C28" s="15">
        <v>493600</v>
      </c>
      <c r="D28" s="15"/>
      <c r="E28" s="13">
        <v>362436630470</v>
      </c>
      <c r="F28" s="13"/>
      <c r="G28" s="13">
        <v>356609620423</v>
      </c>
      <c r="H28" s="13"/>
      <c r="I28" s="13">
        <f t="shared" si="0"/>
        <v>5827010047</v>
      </c>
      <c r="J28" s="13"/>
      <c r="K28" s="13">
        <v>493600</v>
      </c>
      <c r="L28" s="13"/>
      <c r="M28" s="13">
        <v>362436630470</v>
      </c>
      <c r="N28" s="13"/>
      <c r="O28" s="13">
        <v>341447450565</v>
      </c>
      <c r="P28" s="13"/>
      <c r="Q28" s="13">
        <f t="shared" si="1"/>
        <v>20989179905</v>
      </c>
    </row>
    <row r="29" spans="1:17">
      <c r="A29" s="1" t="s">
        <v>48</v>
      </c>
      <c r="C29" s="15">
        <v>730900</v>
      </c>
      <c r="D29" s="15"/>
      <c r="E29" s="13">
        <v>481113571045</v>
      </c>
      <c r="F29" s="13"/>
      <c r="G29" s="13">
        <v>472209890410</v>
      </c>
      <c r="H29" s="13"/>
      <c r="I29" s="13">
        <f t="shared" si="0"/>
        <v>8903680635</v>
      </c>
      <c r="J29" s="13"/>
      <c r="K29" s="13">
        <v>730900</v>
      </c>
      <c r="L29" s="13"/>
      <c r="M29" s="13">
        <v>481113571045</v>
      </c>
      <c r="N29" s="13"/>
      <c r="O29" s="13">
        <v>449625075537</v>
      </c>
      <c r="P29" s="13"/>
      <c r="Q29" s="13">
        <f t="shared" si="1"/>
        <v>31488495508</v>
      </c>
    </row>
    <row r="30" spans="1:17">
      <c r="A30" s="1" t="s">
        <v>73</v>
      </c>
      <c r="C30" s="15">
        <v>332900</v>
      </c>
      <c r="D30" s="15"/>
      <c r="E30" s="13">
        <v>224329477241</v>
      </c>
      <c r="F30" s="13"/>
      <c r="G30" s="13">
        <v>220718783514</v>
      </c>
      <c r="H30" s="13"/>
      <c r="I30" s="13">
        <f t="shared" si="0"/>
        <v>3610693727</v>
      </c>
      <c r="J30" s="13"/>
      <c r="K30" s="13">
        <v>332900</v>
      </c>
      <c r="L30" s="13"/>
      <c r="M30" s="13">
        <v>224329477241</v>
      </c>
      <c r="N30" s="13"/>
      <c r="O30" s="13">
        <v>209875899575</v>
      </c>
      <c r="P30" s="13"/>
      <c r="Q30" s="13">
        <f t="shared" si="1"/>
        <v>14453577666</v>
      </c>
    </row>
    <row r="31" spans="1:17">
      <c r="A31" s="1" t="s">
        <v>79</v>
      </c>
      <c r="C31" s="15">
        <v>167000</v>
      </c>
      <c r="D31" s="15"/>
      <c r="E31" s="13">
        <v>112175326299</v>
      </c>
      <c r="F31" s="13"/>
      <c r="G31" s="13">
        <v>110317041103</v>
      </c>
      <c r="H31" s="13"/>
      <c r="I31" s="13">
        <f t="shared" si="0"/>
        <v>1858285196</v>
      </c>
      <c r="J31" s="13"/>
      <c r="K31" s="13">
        <v>167000</v>
      </c>
      <c r="L31" s="13"/>
      <c r="M31" s="13">
        <v>112175326299</v>
      </c>
      <c r="N31" s="13"/>
      <c r="O31" s="13">
        <v>104318794564</v>
      </c>
      <c r="P31" s="13"/>
      <c r="Q31" s="13">
        <f t="shared" si="1"/>
        <v>7856531735</v>
      </c>
    </row>
    <row r="32" spans="1:17">
      <c r="A32" s="1" t="s">
        <v>27</v>
      </c>
      <c r="C32" s="15">
        <v>398200</v>
      </c>
      <c r="D32" s="15"/>
      <c r="E32" s="13">
        <v>261056218809</v>
      </c>
      <c r="F32" s="13"/>
      <c r="G32" s="13">
        <v>256013394317</v>
      </c>
      <c r="H32" s="13"/>
      <c r="I32" s="13">
        <f t="shared" si="0"/>
        <v>5042824492</v>
      </c>
      <c r="J32" s="13"/>
      <c r="K32" s="13">
        <v>398200</v>
      </c>
      <c r="L32" s="13"/>
      <c r="M32" s="13">
        <v>261056218809</v>
      </c>
      <c r="N32" s="13"/>
      <c r="O32" s="13">
        <v>244402595087</v>
      </c>
      <c r="P32" s="13"/>
      <c r="Q32" s="13">
        <f t="shared" si="1"/>
        <v>16653623722</v>
      </c>
    </row>
    <row r="33" spans="1:17">
      <c r="A33" s="1" t="s">
        <v>23</v>
      </c>
      <c r="C33" s="15">
        <v>663256</v>
      </c>
      <c r="D33" s="15"/>
      <c r="E33" s="13">
        <v>431318576728</v>
      </c>
      <c r="F33" s="13"/>
      <c r="G33" s="13">
        <v>424361240836</v>
      </c>
      <c r="H33" s="13"/>
      <c r="I33" s="13">
        <f t="shared" si="0"/>
        <v>6957335892</v>
      </c>
      <c r="J33" s="13"/>
      <c r="K33" s="13">
        <v>663256</v>
      </c>
      <c r="L33" s="13"/>
      <c r="M33" s="13">
        <v>431318576728</v>
      </c>
      <c r="N33" s="13"/>
      <c r="O33" s="13">
        <v>401706540058</v>
      </c>
      <c r="P33" s="13"/>
      <c r="Q33" s="13">
        <f t="shared" si="1"/>
        <v>29612036670</v>
      </c>
    </row>
    <row r="34" spans="1:17">
      <c r="A34" s="1" t="s">
        <v>123</v>
      </c>
      <c r="C34" s="15">
        <v>860000</v>
      </c>
      <c r="D34" s="15"/>
      <c r="E34" s="13">
        <v>795439343125</v>
      </c>
      <c r="F34" s="13"/>
      <c r="G34" s="13">
        <v>758524521101</v>
      </c>
      <c r="H34" s="13"/>
      <c r="I34" s="13">
        <f t="shared" si="0"/>
        <v>36914822024</v>
      </c>
      <c r="J34" s="13"/>
      <c r="K34" s="13">
        <v>860000</v>
      </c>
      <c r="L34" s="13"/>
      <c r="M34" s="13">
        <v>795439343125</v>
      </c>
      <c r="N34" s="13"/>
      <c r="O34" s="13">
        <v>802029385980</v>
      </c>
      <c r="P34" s="13"/>
      <c r="Q34" s="13">
        <f t="shared" si="1"/>
        <v>-6590042855</v>
      </c>
    </row>
    <row r="35" spans="1:17">
      <c r="A35" s="1" t="s">
        <v>99</v>
      </c>
      <c r="C35" s="15">
        <v>822479</v>
      </c>
      <c r="D35" s="15"/>
      <c r="E35" s="13">
        <v>751707029224</v>
      </c>
      <c r="F35" s="13"/>
      <c r="G35" s="13">
        <v>739197633410</v>
      </c>
      <c r="H35" s="13"/>
      <c r="I35" s="13">
        <f t="shared" si="0"/>
        <v>12509395814</v>
      </c>
      <c r="J35" s="13"/>
      <c r="K35" s="13">
        <v>822479</v>
      </c>
      <c r="L35" s="13"/>
      <c r="M35" s="13">
        <v>751707029224</v>
      </c>
      <c r="N35" s="13"/>
      <c r="O35" s="13">
        <v>677380327400</v>
      </c>
      <c r="P35" s="13"/>
      <c r="Q35" s="13">
        <f t="shared" si="1"/>
        <v>74326701824</v>
      </c>
    </row>
    <row r="36" spans="1:17">
      <c r="A36" s="1" t="s">
        <v>108</v>
      </c>
      <c r="C36" s="15">
        <v>290000</v>
      </c>
      <c r="D36" s="15"/>
      <c r="E36" s="13">
        <v>275051204783</v>
      </c>
      <c r="F36" s="13"/>
      <c r="G36" s="13">
        <v>270515969703</v>
      </c>
      <c r="H36" s="13"/>
      <c r="I36" s="13">
        <f t="shared" si="0"/>
        <v>4535235080</v>
      </c>
      <c r="J36" s="13"/>
      <c r="K36" s="13">
        <v>290000</v>
      </c>
      <c r="L36" s="13"/>
      <c r="M36" s="13">
        <v>275051204783</v>
      </c>
      <c r="N36" s="13"/>
      <c r="O36" s="13">
        <v>249410308750</v>
      </c>
      <c r="P36" s="13"/>
      <c r="Q36" s="13">
        <f t="shared" si="1"/>
        <v>25640896033</v>
      </c>
    </row>
    <row r="37" spans="1:17">
      <c r="A37" s="1" t="s">
        <v>111</v>
      </c>
      <c r="C37" s="15">
        <v>232900</v>
      </c>
      <c r="D37" s="15"/>
      <c r="E37" s="13">
        <v>216981438672</v>
      </c>
      <c r="F37" s="13"/>
      <c r="G37" s="13">
        <v>213430279878</v>
      </c>
      <c r="H37" s="13"/>
      <c r="I37" s="13">
        <f t="shared" si="0"/>
        <v>3551158794</v>
      </c>
      <c r="J37" s="13"/>
      <c r="K37" s="13">
        <v>232900</v>
      </c>
      <c r="L37" s="13"/>
      <c r="M37" s="13">
        <v>216981438672</v>
      </c>
      <c r="N37" s="13"/>
      <c r="O37" s="13">
        <v>199994242506</v>
      </c>
      <c r="P37" s="13"/>
      <c r="Q37" s="13">
        <f t="shared" si="1"/>
        <v>16987196166</v>
      </c>
    </row>
    <row r="38" spans="1:17">
      <c r="A38" s="1" t="s">
        <v>93</v>
      </c>
      <c r="C38" s="15">
        <v>950000</v>
      </c>
      <c r="D38" s="15"/>
      <c r="E38" s="13">
        <v>866408031349</v>
      </c>
      <c r="F38" s="13"/>
      <c r="G38" s="13">
        <v>902396037055</v>
      </c>
      <c r="H38" s="13"/>
      <c r="I38" s="13">
        <f t="shared" si="0"/>
        <v>-35988005706</v>
      </c>
      <c r="J38" s="13"/>
      <c r="K38" s="13">
        <v>950000</v>
      </c>
      <c r="L38" s="13"/>
      <c r="M38" s="13">
        <v>866408031349</v>
      </c>
      <c r="N38" s="13"/>
      <c r="O38" s="13">
        <v>950011250000</v>
      </c>
      <c r="P38" s="13"/>
      <c r="Q38" s="13">
        <f t="shared" si="1"/>
        <v>-83603218651</v>
      </c>
    </row>
    <row r="39" spans="1:17">
      <c r="A39" s="1" t="s">
        <v>102</v>
      </c>
      <c r="C39" s="15">
        <v>1202183</v>
      </c>
      <c r="D39" s="15"/>
      <c r="E39" s="13">
        <v>1064327490295</v>
      </c>
      <c r="F39" s="13"/>
      <c r="G39" s="13">
        <v>1044254448943</v>
      </c>
      <c r="H39" s="13"/>
      <c r="I39" s="13">
        <f t="shared" si="0"/>
        <v>20073041352</v>
      </c>
      <c r="J39" s="13"/>
      <c r="K39" s="13">
        <v>1202183</v>
      </c>
      <c r="L39" s="13"/>
      <c r="M39" s="13">
        <v>1064327490295</v>
      </c>
      <c r="N39" s="13"/>
      <c r="O39" s="13">
        <v>1000011113060</v>
      </c>
      <c r="P39" s="13"/>
      <c r="Q39" s="13">
        <f t="shared" si="1"/>
        <v>64316377235</v>
      </c>
    </row>
    <row r="40" spans="1:17">
      <c r="A40" s="1" t="s">
        <v>117</v>
      </c>
      <c r="C40" s="15">
        <v>78400</v>
      </c>
      <c r="D40" s="15"/>
      <c r="E40" s="13">
        <v>74634401492</v>
      </c>
      <c r="F40" s="13"/>
      <c r="G40" s="13">
        <v>73972442371</v>
      </c>
      <c r="H40" s="13"/>
      <c r="I40" s="13">
        <f t="shared" si="0"/>
        <v>661959121</v>
      </c>
      <c r="J40" s="13"/>
      <c r="K40" s="13">
        <v>78400</v>
      </c>
      <c r="L40" s="13"/>
      <c r="M40" s="13">
        <v>74634401492</v>
      </c>
      <c r="N40" s="13"/>
      <c r="O40" s="13">
        <v>73369856000</v>
      </c>
      <c r="P40" s="13"/>
      <c r="Q40" s="13">
        <f t="shared" si="1"/>
        <v>1264545492</v>
      </c>
    </row>
    <row r="41" spans="1:17">
      <c r="A41" s="1" t="s">
        <v>114</v>
      </c>
      <c r="C41" s="15">
        <v>822700</v>
      </c>
      <c r="D41" s="15"/>
      <c r="E41" s="13">
        <v>734225644845</v>
      </c>
      <c r="F41" s="13"/>
      <c r="G41" s="13">
        <v>722283148550</v>
      </c>
      <c r="H41" s="13"/>
      <c r="I41" s="13">
        <f t="shared" si="0"/>
        <v>11942496295</v>
      </c>
      <c r="J41" s="13"/>
      <c r="K41" s="13">
        <v>822700</v>
      </c>
      <c r="L41" s="13"/>
      <c r="M41" s="13">
        <v>734225644845</v>
      </c>
      <c r="N41" s="13"/>
      <c r="O41" s="13">
        <v>683057619162</v>
      </c>
      <c r="P41" s="13"/>
      <c r="Q41" s="13">
        <f t="shared" si="1"/>
        <v>51168025683</v>
      </c>
    </row>
    <row r="42" spans="1:17">
      <c r="A42" s="1" t="s">
        <v>96</v>
      </c>
      <c r="C42" s="15">
        <v>861805</v>
      </c>
      <c r="D42" s="15"/>
      <c r="E42" s="13">
        <v>760266568431</v>
      </c>
      <c r="F42" s="13"/>
      <c r="G42" s="13">
        <v>747848118274</v>
      </c>
      <c r="H42" s="13"/>
      <c r="I42" s="13">
        <f t="shared" si="0"/>
        <v>12418450157</v>
      </c>
      <c r="J42" s="13"/>
      <c r="K42" s="13">
        <v>861805</v>
      </c>
      <c r="L42" s="13"/>
      <c r="M42" s="13">
        <v>760266568431</v>
      </c>
      <c r="N42" s="13"/>
      <c r="O42" s="13">
        <v>711374136881</v>
      </c>
      <c r="P42" s="13"/>
      <c r="Q42" s="13">
        <f t="shared" si="1"/>
        <v>48892431550</v>
      </c>
    </row>
    <row r="43" spans="1:17">
      <c r="A43" s="1" t="s">
        <v>131</v>
      </c>
      <c r="C43" s="15">
        <v>137574</v>
      </c>
      <c r="D43" s="15"/>
      <c r="E43" s="13">
        <v>110207637733</v>
      </c>
      <c r="F43" s="13"/>
      <c r="G43" s="13">
        <v>109206180010</v>
      </c>
      <c r="H43" s="13"/>
      <c r="I43" s="13">
        <f t="shared" si="0"/>
        <v>1001457723</v>
      </c>
      <c r="J43" s="13"/>
      <c r="K43" s="13">
        <v>137574</v>
      </c>
      <c r="L43" s="13"/>
      <c r="M43" s="13">
        <v>110207637733</v>
      </c>
      <c r="N43" s="13"/>
      <c r="O43" s="13">
        <v>109206180010</v>
      </c>
      <c r="P43" s="13"/>
      <c r="Q43" s="13">
        <f t="shared" si="1"/>
        <v>1001457723</v>
      </c>
    </row>
    <row r="44" spans="1:17">
      <c r="A44" s="1" t="s">
        <v>129</v>
      </c>
      <c r="C44" s="15">
        <v>975000</v>
      </c>
      <c r="D44" s="15"/>
      <c r="E44" s="13">
        <v>794818007992</v>
      </c>
      <c r="F44" s="13"/>
      <c r="G44" s="13">
        <v>787984788461</v>
      </c>
      <c r="H44" s="13"/>
      <c r="I44" s="13">
        <f t="shared" si="0"/>
        <v>6833219531</v>
      </c>
      <c r="J44" s="13"/>
      <c r="K44" s="13">
        <v>975000</v>
      </c>
      <c r="L44" s="13"/>
      <c r="M44" s="13">
        <v>794818007992</v>
      </c>
      <c r="N44" s="13"/>
      <c r="O44" s="13">
        <v>787984788461</v>
      </c>
      <c r="P44" s="13"/>
      <c r="Q44" s="13">
        <f t="shared" si="1"/>
        <v>6833219531</v>
      </c>
    </row>
    <row r="45" spans="1:17">
      <c r="A45" s="1" t="s">
        <v>106</v>
      </c>
      <c r="C45" s="15">
        <v>1600000</v>
      </c>
      <c r="D45" s="15"/>
      <c r="E45" s="13">
        <v>1324585839987</v>
      </c>
      <c r="F45" s="13"/>
      <c r="G45" s="13">
        <v>1299271330046</v>
      </c>
      <c r="H45" s="13"/>
      <c r="I45" s="13">
        <f t="shared" si="0"/>
        <v>25314509941</v>
      </c>
      <c r="J45" s="13"/>
      <c r="K45" s="13">
        <v>1600000</v>
      </c>
      <c r="L45" s="13"/>
      <c r="M45" s="13">
        <v>1324585839987</v>
      </c>
      <c r="N45" s="13"/>
      <c r="O45" s="13">
        <v>1280888159868</v>
      </c>
      <c r="P45" s="13"/>
      <c r="Q45" s="13">
        <f t="shared" si="1"/>
        <v>43697680119</v>
      </c>
    </row>
    <row r="46" spans="1:17" ht="24.75" thickBot="1">
      <c r="C46" s="4"/>
      <c r="D46" s="4"/>
      <c r="E46" s="16">
        <f>SUM(E8:E45)</f>
        <v>16396686122963</v>
      </c>
      <c r="F46" s="4"/>
      <c r="G46" s="16">
        <f>SUM(G8:G45)</f>
        <v>16158138035755</v>
      </c>
      <c r="H46" s="4"/>
      <c r="I46" s="16">
        <f>SUM(I8:I45)</f>
        <v>238548087208</v>
      </c>
      <c r="J46" s="4"/>
      <c r="K46" s="4"/>
      <c r="L46" s="4"/>
      <c r="M46" s="16">
        <f>SUM(M8:M45)</f>
        <v>16396686122963</v>
      </c>
      <c r="N46" s="4"/>
      <c r="O46" s="16">
        <f>SUM(O8:O45)</f>
        <v>15633669486171</v>
      </c>
      <c r="P46" s="4"/>
      <c r="Q46" s="16">
        <f>SUM(Q8:Q45)</f>
        <v>763016636792</v>
      </c>
    </row>
    <row r="47" spans="1:17" ht="24.75" thickTop="1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U25"/>
  <sheetViews>
    <sheetView rightToLeft="1" workbookViewId="0">
      <selection activeCell="G19" sqref="G19"/>
    </sheetView>
  </sheetViews>
  <sheetFormatPr defaultRowHeight="24"/>
  <cols>
    <col min="1" max="1" width="32.7109375" style="1" bestFit="1" customWidth="1"/>
    <col min="2" max="2" width="1" style="1" customWidth="1"/>
    <col min="3" max="3" width="9.1406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6.7109375" style="1" bestFit="1" customWidth="1"/>
    <col min="20" max="20" width="14" style="1" bestFit="1" customWidth="1"/>
    <col min="21" max="21" width="17.42578125" style="1" bestFit="1" customWidth="1"/>
    <col min="22" max="16384" width="9.140625" style="1"/>
  </cols>
  <sheetData>
    <row r="2" spans="1:2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1" ht="24.75">
      <c r="A3" s="21" t="s">
        <v>191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2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21" ht="24.75">
      <c r="A6" s="21" t="s">
        <v>3</v>
      </c>
      <c r="C6" s="20" t="s">
        <v>193</v>
      </c>
      <c r="D6" s="20" t="s">
        <v>193</v>
      </c>
      <c r="E6" s="20" t="s">
        <v>193</v>
      </c>
      <c r="F6" s="20" t="s">
        <v>193</v>
      </c>
      <c r="G6" s="20" t="s">
        <v>193</v>
      </c>
      <c r="H6" s="20" t="s">
        <v>193</v>
      </c>
      <c r="I6" s="20" t="s">
        <v>193</v>
      </c>
      <c r="K6" s="20" t="s">
        <v>194</v>
      </c>
      <c r="L6" s="20" t="s">
        <v>194</v>
      </c>
      <c r="M6" s="20" t="s">
        <v>194</v>
      </c>
      <c r="N6" s="20" t="s">
        <v>194</v>
      </c>
      <c r="O6" s="20" t="s">
        <v>194</v>
      </c>
      <c r="P6" s="20" t="s">
        <v>194</v>
      </c>
      <c r="Q6" s="20" t="s">
        <v>194</v>
      </c>
    </row>
    <row r="7" spans="1:21" ht="24.75">
      <c r="A7" s="20" t="s">
        <v>3</v>
      </c>
      <c r="C7" s="20" t="s">
        <v>7</v>
      </c>
      <c r="E7" s="20" t="s">
        <v>203</v>
      </c>
      <c r="G7" s="20" t="s">
        <v>204</v>
      </c>
      <c r="I7" s="20" t="s">
        <v>206</v>
      </c>
      <c r="K7" s="20" t="s">
        <v>7</v>
      </c>
      <c r="M7" s="20" t="s">
        <v>203</v>
      </c>
      <c r="O7" s="20" t="s">
        <v>204</v>
      </c>
      <c r="Q7" s="20" t="s">
        <v>206</v>
      </c>
    </row>
    <row r="8" spans="1:21">
      <c r="A8" s="1" t="s">
        <v>50</v>
      </c>
      <c r="C8" s="13">
        <v>200000</v>
      </c>
      <c r="D8" s="13"/>
      <c r="E8" s="13">
        <v>200000000000</v>
      </c>
      <c r="F8" s="13"/>
      <c r="G8" s="13">
        <v>191409731250</v>
      </c>
      <c r="H8" s="13"/>
      <c r="I8" s="13">
        <f>E8-G8</f>
        <v>8590268750</v>
      </c>
      <c r="J8" s="13"/>
      <c r="K8" s="13">
        <v>200000</v>
      </c>
      <c r="L8" s="13"/>
      <c r="M8" s="13">
        <v>200000000000</v>
      </c>
      <c r="N8" s="13"/>
      <c r="O8" s="13">
        <v>191409731250</v>
      </c>
      <c r="P8" s="13"/>
      <c r="Q8" s="13">
        <f>M8-O8</f>
        <v>8590268750</v>
      </c>
      <c r="S8" s="3"/>
      <c r="T8" s="17"/>
    </row>
    <row r="9" spans="1:21">
      <c r="A9" s="1" t="s">
        <v>61</v>
      </c>
      <c r="C9" s="13">
        <v>271725</v>
      </c>
      <c r="D9" s="13"/>
      <c r="E9" s="13">
        <v>263695317745</v>
      </c>
      <c r="F9" s="13"/>
      <c r="G9" s="13">
        <v>256607875902</v>
      </c>
      <c r="H9" s="13"/>
      <c r="I9" s="13">
        <v>7098519348</v>
      </c>
      <c r="J9" s="13"/>
      <c r="K9" s="13">
        <v>271725</v>
      </c>
      <c r="L9" s="13"/>
      <c r="M9" s="13">
        <v>263706395250</v>
      </c>
      <c r="N9" s="13"/>
      <c r="O9" s="13">
        <v>256607875902</v>
      </c>
      <c r="P9" s="13"/>
      <c r="Q9" s="13">
        <f t="shared" ref="Q9:Q21" si="0">M9-O9</f>
        <v>7098519348</v>
      </c>
      <c r="S9" s="3"/>
      <c r="T9" s="17"/>
      <c r="U9" s="17"/>
    </row>
    <row r="10" spans="1:21">
      <c r="A10" s="1" t="s">
        <v>126</v>
      </c>
      <c r="C10" s="13">
        <v>140000</v>
      </c>
      <c r="D10" s="13"/>
      <c r="E10" s="13">
        <v>139412293113</v>
      </c>
      <c r="F10" s="13"/>
      <c r="G10" s="13">
        <v>137628050625</v>
      </c>
      <c r="H10" s="13"/>
      <c r="I10" s="13">
        <v>1792349375</v>
      </c>
      <c r="J10" s="13"/>
      <c r="K10" s="13">
        <v>140000</v>
      </c>
      <c r="L10" s="13"/>
      <c r="M10" s="13">
        <v>139420400000</v>
      </c>
      <c r="N10" s="13"/>
      <c r="O10" s="13">
        <v>137628050625</v>
      </c>
      <c r="P10" s="13"/>
      <c r="Q10" s="13">
        <f t="shared" si="0"/>
        <v>1792349375</v>
      </c>
      <c r="S10" s="3"/>
      <c r="T10" s="17"/>
      <c r="U10" s="17"/>
    </row>
    <row r="11" spans="1:21">
      <c r="A11" s="1" t="s">
        <v>123</v>
      </c>
      <c r="C11" s="13">
        <v>40000</v>
      </c>
      <c r="D11" s="13"/>
      <c r="E11" s="13">
        <v>37008877864</v>
      </c>
      <c r="F11" s="13"/>
      <c r="G11" s="13">
        <v>37303692370</v>
      </c>
      <c r="H11" s="13"/>
      <c r="I11" s="13">
        <v>-291992370</v>
      </c>
      <c r="J11" s="13"/>
      <c r="K11" s="13">
        <v>1080000</v>
      </c>
      <c r="L11" s="13"/>
      <c r="M11" s="13">
        <v>1019426100000</v>
      </c>
      <c r="N11" s="13"/>
      <c r="O11" s="13">
        <v>1007199694020</v>
      </c>
      <c r="P11" s="13"/>
      <c r="Q11" s="13">
        <f t="shared" si="0"/>
        <v>12226405980</v>
      </c>
      <c r="S11" s="3"/>
      <c r="T11" s="17"/>
      <c r="U11" s="17"/>
    </row>
    <row r="12" spans="1:21">
      <c r="A12" s="1" t="s">
        <v>82</v>
      </c>
      <c r="C12" s="13">
        <v>0</v>
      </c>
      <c r="D12" s="13"/>
      <c r="E12" s="13">
        <v>0</v>
      </c>
      <c r="F12" s="13"/>
      <c r="G12" s="13">
        <v>0</v>
      </c>
      <c r="H12" s="13"/>
      <c r="I12" s="13">
        <f t="shared" ref="I12:I21" si="1">E12-G12</f>
        <v>0</v>
      </c>
      <c r="J12" s="13"/>
      <c r="K12" s="13">
        <v>306200</v>
      </c>
      <c r="L12" s="13"/>
      <c r="M12" s="13">
        <v>254279147999</v>
      </c>
      <c r="N12" s="13"/>
      <c r="O12" s="13">
        <v>246667274305</v>
      </c>
      <c r="P12" s="13"/>
      <c r="Q12" s="13">
        <f t="shared" si="0"/>
        <v>7611873694</v>
      </c>
      <c r="S12" s="3"/>
      <c r="T12" s="17"/>
      <c r="U12" s="17"/>
    </row>
    <row r="13" spans="1:21">
      <c r="A13" s="1" t="s">
        <v>58</v>
      </c>
      <c r="C13" s="13">
        <v>0</v>
      </c>
      <c r="D13" s="13"/>
      <c r="E13" s="13">
        <v>0</v>
      </c>
      <c r="F13" s="13"/>
      <c r="G13" s="13">
        <v>0</v>
      </c>
      <c r="H13" s="13"/>
      <c r="I13" s="13">
        <f t="shared" si="1"/>
        <v>0</v>
      </c>
      <c r="J13" s="13"/>
      <c r="K13" s="13">
        <v>135000</v>
      </c>
      <c r="L13" s="13"/>
      <c r="M13" s="13">
        <v>91768950000</v>
      </c>
      <c r="N13" s="13"/>
      <c r="O13" s="13">
        <v>90082850104</v>
      </c>
      <c r="P13" s="13"/>
      <c r="Q13" s="13">
        <f t="shared" si="0"/>
        <v>1686099896</v>
      </c>
      <c r="S13" s="3"/>
      <c r="T13" s="17"/>
      <c r="U13" s="17"/>
    </row>
    <row r="14" spans="1:21">
      <c r="A14" s="1" t="s">
        <v>68</v>
      </c>
      <c r="C14" s="13">
        <v>0</v>
      </c>
      <c r="D14" s="13"/>
      <c r="E14" s="13">
        <v>0</v>
      </c>
      <c r="F14" s="13"/>
      <c r="G14" s="13">
        <v>0</v>
      </c>
      <c r="H14" s="13"/>
      <c r="I14" s="13">
        <f t="shared" si="1"/>
        <v>0</v>
      </c>
      <c r="J14" s="13"/>
      <c r="K14" s="13">
        <v>267200</v>
      </c>
      <c r="L14" s="13"/>
      <c r="M14" s="13">
        <v>175430160000</v>
      </c>
      <c r="N14" s="13"/>
      <c r="O14" s="13">
        <v>172744749569</v>
      </c>
      <c r="P14" s="13"/>
      <c r="Q14" s="13">
        <f t="shared" si="0"/>
        <v>2685410431</v>
      </c>
      <c r="S14" s="3"/>
      <c r="T14" s="17"/>
      <c r="U14" s="17"/>
    </row>
    <row r="15" spans="1:21">
      <c r="A15" s="1" t="s">
        <v>40</v>
      </c>
      <c r="C15" s="13">
        <v>0</v>
      </c>
      <c r="D15" s="13"/>
      <c r="E15" s="13">
        <v>0</v>
      </c>
      <c r="F15" s="13"/>
      <c r="G15" s="13">
        <v>0</v>
      </c>
      <c r="H15" s="13"/>
      <c r="I15" s="13">
        <f t="shared" si="1"/>
        <v>0</v>
      </c>
      <c r="J15" s="13"/>
      <c r="K15" s="13">
        <v>54000</v>
      </c>
      <c r="L15" s="13"/>
      <c r="M15" s="13">
        <v>34926072000</v>
      </c>
      <c r="N15" s="13"/>
      <c r="O15" s="13">
        <v>34020840851</v>
      </c>
      <c r="P15" s="13"/>
      <c r="Q15" s="13">
        <f t="shared" si="0"/>
        <v>905231149</v>
      </c>
      <c r="S15" s="3"/>
      <c r="T15" s="17"/>
      <c r="U15" s="17"/>
    </row>
    <row r="16" spans="1:21">
      <c r="A16" s="1" t="s">
        <v>64</v>
      </c>
      <c r="C16" s="13">
        <v>0</v>
      </c>
      <c r="D16" s="13"/>
      <c r="E16" s="13">
        <v>0</v>
      </c>
      <c r="F16" s="13"/>
      <c r="G16" s="13">
        <v>0</v>
      </c>
      <c r="H16" s="13"/>
      <c r="I16" s="13">
        <f t="shared" si="1"/>
        <v>0</v>
      </c>
      <c r="J16" s="13"/>
      <c r="K16" s="13">
        <v>284600</v>
      </c>
      <c r="L16" s="13"/>
      <c r="M16" s="13">
        <v>189765588000</v>
      </c>
      <c r="N16" s="13"/>
      <c r="O16" s="13">
        <v>186097725591</v>
      </c>
      <c r="P16" s="13"/>
      <c r="Q16" s="13">
        <f t="shared" si="0"/>
        <v>3667862409</v>
      </c>
      <c r="S16" s="3"/>
      <c r="T16" s="17"/>
      <c r="U16" s="17"/>
    </row>
    <row r="17" spans="1:21">
      <c r="A17" s="1" t="s">
        <v>53</v>
      </c>
      <c r="C17" s="13">
        <v>0</v>
      </c>
      <c r="D17" s="13"/>
      <c r="E17" s="13">
        <v>0</v>
      </c>
      <c r="F17" s="13"/>
      <c r="G17" s="13">
        <v>0</v>
      </c>
      <c r="H17" s="13"/>
      <c r="I17" s="13">
        <f t="shared" si="1"/>
        <v>0</v>
      </c>
      <c r="J17" s="13"/>
      <c r="K17" s="13">
        <v>104300</v>
      </c>
      <c r="L17" s="13"/>
      <c r="M17" s="13">
        <v>72279940000</v>
      </c>
      <c r="N17" s="13"/>
      <c r="O17" s="13">
        <v>70432576987</v>
      </c>
      <c r="P17" s="13"/>
      <c r="Q17" s="13">
        <f t="shared" si="0"/>
        <v>1847363013</v>
      </c>
      <c r="S17" s="3"/>
      <c r="T17" s="17"/>
      <c r="U17" s="17"/>
    </row>
    <row r="18" spans="1:21">
      <c r="A18" s="1" t="s">
        <v>48</v>
      </c>
      <c r="C18" s="13">
        <v>0</v>
      </c>
      <c r="D18" s="13"/>
      <c r="E18" s="13">
        <v>0</v>
      </c>
      <c r="F18" s="13"/>
      <c r="G18" s="13">
        <v>0</v>
      </c>
      <c r="H18" s="13"/>
      <c r="I18" s="13">
        <f t="shared" si="1"/>
        <v>0</v>
      </c>
      <c r="J18" s="13"/>
      <c r="K18" s="13">
        <v>387700</v>
      </c>
      <c r="L18" s="13"/>
      <c r="M18" s="13">
        <v>242079880000</v>
      </c>
      <c r="N18" s="13"/>
      <c r="O18" s="13">
        <v>236682709300</v>
      </c>
      <c r="P18" s="13"/>
      <c r="Q18" s="13">
        <f t="shared" si="0"/>
        <v>5397170700</v>
      </c>
      <c r="S18" s="3"/>
      <c r="T18" s="17"/>
      <c r="U18" s="17"/>
    </row>
    <row r="19" spans="1:21">
      <c r="A19" s="1" t="s">
        <v>23</v>
      </c>
      <c r="C19" s="13">
        <v>0</v>
      </c>
      <c r="D19" s="13"/>
      <c r="E19" s="13">
        <v>0</v>
      </c>
      <c r="F19" s="13"/>
      <c r="G19" s="13">
        <v>0</v>
      </c>
      <c r="H19" s="13"/>
      <c r="I19" s="13">
        <f t="shared" si="1"/>
        <v>0</v>
      </c>
      <c r="J19" s="13"/>
      <c r="K19" s="13">
        <v>394900</v>
      </c>
      <c r="L19" s="13"/>
      <c r="M19" s="13">
        <v>243735294000</v>
      </c>
      <c r="N19" s="13"/>
      <c r="O19" s="13">
        <v>238443398548</v>
      </c>
      <c r="P19" s="13"/>
      <c r="Q19" s="13">
        <f t="shared" si="0"/>
        <v>5291895452</v>
      </c>
      <c r="S19" s="3"/>
      <c r="T19" s="17"/>
      <c r="U19" s="17"/>
    </row>
    <row r="20" spans="1:21">
      <c r="A20" s="1" t="s">
        <v>201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f t="shared" si="1"/>
        <v>0</v>
      </c>
      <c r="J20" s="13"/>
      <c r="K20" s="13">
        <v>2184000</v>
      </c>
      <c r="L20" s="13"/>
      <c r="M20" s="13">
        <v>2054132900000</v>
      </c>
      <c r="N20" s="13"/>
      <c r="O20" s="13">
        <v>2087534065830</v>
      </c>
      <c r="P20" s="13"/>
      <c r="Q20" s="13">
        <f t="shared" si="0"/>
        <v>-33401165830</v>
      </c>
      <c r="S20" s="3"/>
      <c r="T20" s="17"/>
      <c r="U20" s="17"/>
    </row>
    <row r="21" spans="1:21">
      <c r="A21" s="1" t="s">
        <v>117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f t="shared" si="1"/>
        <v>0</v>
      </c>
      <c r="J21" s="13"/>
      <c r="K21" s="13">
        <v>21600</v>
      </c>
      <c r="L21" s="13"/>
      <c r="M21" s="13">
        <v>19951090000</v>
      </c>
      <c r="N21" s="13"/>
      <c r="O21" s="13">
        <v>20214144000</v>
      </c>
      <c r="P21" s="13"/>
      <c r="Q21" s="13">
        <f t="shared" si="0"/>
        <v>-263054000</v>
      </c>
      <c r="T21" s="17"/>
      <c r="U21" s="17"/>
    </row>
    <row r="22" spans="1:21" ht="24.75" thickBot="1">
      <c r="C22" s="13"/>
      <c r="D22" s="13"/>
      <c r="E22" s="14">
        <f>SUM(E8:E21)</f>
        <v>640116488722</v>
      </c>
      <c r="F22" s="13"/>
      <c r="G22" s="14">
        <f>SUM(G8:G21)</f>
        <v>622949350147</v>
      </c>
      <c r="H22" s="13"/>
      <c r="I22" s="14">
        <f>SUM(I8:I21)</f>
        <v>17189145103</v>
      </c>
      <c r="J22" s="13"/>
      <c r="K22" s="13"/>
      <c r="L22" s="13"/>
      <c r="M22" s="14">
        <f>SUM(M8:M21)</f>
        <v>5000901917249</v>
      </c>
      <c r="N22" s="13"/>
      <c r="O22" s="14">
        <f>SUM(O8:O21)</f>
        <v>4975765686882</v>
      </c>
      <c r="P22" s="13"/>
      <c r="Q22" s="14">
        <f>SUM(Q8:Q21)</f>
        <v>25136230367</v>
      </c>
      <c r="T22" s="17"/>
    </row>
    <row r="23" spans="1:21" ht="24.75" thickTop="1">
      <c r="I23" s="3"/>
    </row>
    <row r="24" spans="1:21">
      <c r="I24" s="3"/>
      <c r="Q24" s="3"/>
    </row>
    <row r="25" spans="1:21">
      <c r="Q25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U50"/>
  <sheetViews>
    <sheetView rightToLeft="1" workbookViewId="0">
      <selection activeCell="M56" sqref="M56"/>
    </sheetView>
  </sheetViews>
  <sheetFormatPr defaultRowHeight="24"/>
  <cols>
    <col min="1" max="1" width="41.57031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23.42578125" style="1" customWidth="1"/>
    <col min="18" max="18" width="1" style="1" customWidth="1"/>
    <col min="19" max="19" width="9.140625" style="1" customWidth="1"/>
    <col min="20" max="20" width="32.7109375" style="1" bestFit="1" customWidth="1"/>
    <col min="21" max="21" width="20.5703125" style="1" bestFit="1" customWidth="1"/>
    <col min="22" max="16384" width="9.140625" style="1"/>
  </cols>
  <sheetData>
    <row r="2" spans="1:2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1" ht="24.75">
      <c r="A3" s="21" t="s">
        <v>191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2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21" ht="24.75">
      <c r="A6" s="21" t="s">
        <v>195</v>
      </c>
      <c r="C6" s="20" t="s">
        <v>193</v>
      </c>
      <c r="D6" s="20" t="s">
        <v>193</v>
      </c>
      <c r="E6" s="20" t="s">
        <v>193</v>
      </c>
      <c r="F6" s="20" t="s">
        <v>193</v>
      </c>
      <c r="G6" s="20" t="s">
        <v>193</v>
      </c>
      <c r="H6" s="20" t="s">
        <v>193</v>
      </c>
      <c r="I6" s="20" t="s">
        <v>193</v>
      </c>
      <c r="K6" s="20" t="s">
        <v>194</v>
      </c>
      <c r="L6" s="20" t="s">
        <v>194</v>
      </c>
      <c r="M6" s="20" t="s">
        <v>194</v>
      </c>
      <c r="N6" s="20" t="s">
        <v>194</v>
      </c>
      <c r="O6" s="20" t="s">
        <v>194</v>
      </c>
      <c r="P6" s="20" t="s">
        <v>194</v>
      </c>
      <c r="Q6" s="20" t="s">
        <v>194</v>
      </c>
    </row>
    <row r="7" spans="1:21" ht="24.75">
      <c r="A7" s="20" t="s">
        <v>195</v>
      </c>
      <c r="C7" s="20" t="s">
        <v>210</v>
      </c>
      <c r="E7" s="20" t="s">
        <v>207</v>
      </c>
      <c r="G7" s="20" t="s">
        <v>208</v>
      </c>
      <c r="I7" s="20" t="s">
        <v>211</v>
      </c>
      <c r="K7" s="20" t="s">
        <v>210</v>
      </c>
      <c r="M7" s="20" t="s">
        <v>207</v>
      </c>
      <c r="O7" s="20" t="s">
        <v>208</v>
      </c>
      <c r="Q7" s="20" t="s">
        <v>211</v>
      </c>
    </row>
    <row r="8" spans="1:21">
      <c r="A8" s="1" t="s">
        <v>50</v>
      </c>
      <c r="C8" s="13">
        <v>0</v>
      </c>
      <c r="D8" s="13"/>
      <c r="E8" s="13">
        <v>0</v>
      </c>
      <c r="F8" s="13"/>
      <c r="G8" s="13">
        <v>8590268750</v>
      </c>
      <c r="H8" s="13"/>
      <c r="I8" s="13">
        <f>C8+E8+G8</f>
        <v>8590268750</v>
      </c>
      <c r="J8" s="13"/>
      <c r="K8" s="13">
        <v>0</v>
      </c>
      <c r="L8" s="13"/>
      <c r="M8" s="13">
        <v>0</v>
      </c>
      <c r="N8" s="13"/>
      <c r="O8" s="13">
        <v>8590268750</v>
      </c>
      <c r="P8" s="13"/>
      <c r="Q8" s="13">
        <f>K8+M8+O8</f>
        <v>8590268750</v>
      </c>
      <c r="U8" s="18"/>
    </row>
    <row r="9" spans="1:21">
      <c r="A9" s="1" t="s">
        <v>61</v>
      </c>
      <c r="C9" s="13">
        <v>0</v>
      </c>
      <c r="D9" s="13"/>
      <c r="E9" s="13">
        <v>6929785880</v>
      </c>
      <c r="F9" s="13"/>
      <c r="G9" s="13">
        <v>7098519348</v>
      </c>
      <c r="H9" s="13"/>
      <c r="I9" s="13">
        <f t="shared" ref="I9:I48" si="0">C9+E9+G9</f>
        <v>14028305228</v>
      </c>
      <c r="J9" s="13"/>
      <c r="K9" s="13">
        <v>0</v>
      </c>
      <c r="L9" s="13"/>
      <c r="M9" s="13">
        <v>13336371513</v>
      </c>
      <c r="N9" s="13"/>
      <c r="O9" s="18">
        <v>7098519348</v>
      </c>
      <c r="P9" s="13"/>
      <c r="Q9" s="13">
        <f t="shared" ref="Q9:Q48" si="1">K9+M9+O9</f>
        <v>20434890861</v>
      </c>
    </row>
    <row r="10" spans="1:21">
      <c r="A10" s="1" t="s">
        <v>126</v>
      </c>
      <c r="C10" s="13">
        <v>-10089116179</v>
      </c>
      <c r="D10" s="13"/>
      <c r="E10" s="13">
        <v>0</v>
      </c>
      <c r="F10" s="13"/>
      <c r="G10" s="13">
        <v>1792349375</v>
      </c>
      <c r="H10" s="13"/>
      <c r="I10" s="13">
        <f t="shared" si="0"/>
        <v>-8296766804</v>
      </c>
      <c r="J10" s="13"/>
      <c r="K10" s="13">
        <v>-6487743788</v>
      </c>
      <c r="L10" s="13"/>
      <c r="M10" s="13">
        <v>0</v>
      </c>
      <c r="N10" s="13"/>
      <c r="O10" s="18">
        <v>1792349375</v>
      </c>
      <c r="P10" s="13"/>
      <c r="Q10" s="13">
        <f t="shared" si="1"/>
        <v>-4695394413</v>
      </c>
    </row>
    <row r="11" spans="1:21">
      <c r="A11" s="1" t="s">
        <v>123</v>
      </c>
      <c r="C11" s="13">
        <v>11486040685</v>
      </c>
      <c r="D11" s="13"/>
      <c r="E11" s="13">
        <v>36914822024</v>
      </c>
      <c r="F11" s="13"/>
      <c r="G11" s="13">
        <v>-291992370</v>
      </c>
      <c r="H11" s="13"/>
      <c r="I11" s="13">
        <f t="shared" si="0"/>
        <v>48108870339</v>
      </c>
      <c r="J11" s="13"/>
      <c r="K11" s="13">
        <v>78753704910</v>
      </c>
      <c r="L11" s="13"/>
      <c r="M11" s="13">
        <v>-6590042855</v>
      </c>
      <c r="N11" s="13"/>
      <c r="O11" s="18">
        <v>12226405980</v>
      </c>
      <c r="P11" s="13"/>
      <c r="Q11" s="13">
        <f t="shared" si="1"/>
        <v>84390068035</v>
      </c>
    </row>
    <row r="12" spans="1:21">
      <c r="A12" s="1" t="s">
        <v>82</v>
      </c>
      <c r="C12" s="13">
        <v>0</v>
      </c>
      <c r="D12" s="13"/>
      <c r="E12" s="13">
        <v>3909112938</v>
      </c>
      <c r="F12" s="13"/>
      <c r="G12" s="13">
        <v>0</v>
      </c>
      <c r="H12" s="13"/>
      <c r="I12" s="13">
        <f t="shared" si="0"/>
        <v>3909112938</v>
      </c>
      <c r="J12" s="13"/>
      <c r="K12" s="13">
        <v>0</v>
      </c>
      <c r="L12" s="13"/>
      <c r="M12" s="13">
        <v>20824936162</v>
      </c>
      <c r="N12" s="13"/>
      <c r="O12" s="18">
        <v>7611873694</v>
      </c>
      <c r="P12" s="13"/>
      <c r="Q12" s="13">
        <f t="shared" si="1"/>
        <v>28436809856</v>
      </c>
    </row>
    <row r="13" spans="1:21">
      <c r="A13" s="1" t="s">
        <v>58</v>
      </c>
      <c r="C13" s="13">
        <v>0</v>
      </c>
      <c r="D13" s="13"/>
      <c r="E13" s="13">
        <v>9610629876</v>
      </c>
      <c r="F13" s="13"/>
      <c r="G13" s="13">
        <v>0</v>
      </c>
      <c r="H13" s="13"/>
      <c r="I13" s="13">
        <f t="shared" si="0"/>
        <v>9610629876</v>
      </c>
      <c r="J13" s="13"/>
      <c r="K13" s="13">
        <v>0</v>
      </c>
      <c r="L13" s="13"/>
      <c r="M13" s="13">
        <v>41899189852</v>
      </c>
      <c r="N13" s="13"/>
      <c r="O13" s="18">
        <v>1686099896</v>
      </c>
      <c r="P13" s="13"/>
      <c r="Q13" s="13">
        <f t="shared" si="1"/>
        <v>43585289748</v>
      </c>
    </row>
    <row r="14" spans="1:21">
      <c r="A14" s="1" t="s">
        <v>68</v>
      </c>
      <c r="C14" s="13">
        <v>0</v>
      </c>
      <c r="D14" s="13"/>
      <c r="E14" s="13">
        <v>14933668037</v>
      </c>
      <c r="F14" s="13"/>
      <c r="G14" s="13">
        <v>0</v>
      </c>
      <c r="H14" s="13"/>
      <c r="I14" s="13">
        <f t="shared" si="0"/>
        <v>14933668037</v>
      </c>
      <c r="J14" s="13"/>
      <c r="K14" s="13">
        <v>0</v>
      </c>
      <c r="L14" s="13"/>
      <c r="M14" s="13">
        <v>55572006806</v>
      </c>
      <c r="N14" s="13"/>
      <c r="O14" s="18">
        <v>2685410431</v>
      </c>
      <c r="P14" s="13"/>
      <c r="Q14" s="13">
        <f t="shared" si="1"/>
        <v>58257417237</v>
      </c>
    </row>
    <row r="15" spans="1:21">
      <c r="A15" s="1" t="s">
        <v>40</v>
      </c>
      <c r="C15" s="13">
        <v>0</v>
      </c>
      <c r="D15" s="13"/>
      <c r="E15" s="13">
        <v>10192492641</v>
      </c>
      <c r="F15" s="13"/>
      <c r="G15" s="13">
        <v>0</v>
      </c>
      <c r="H15" s="13"/>
      <c r="I15" s="13">
        <f t="shared" si="0"/>
        <v>10192492641</v>
      </c>
      <c r="J15" s="13"/>
      <c r="K15" s="13">
        <v>0</v>
      </c>
      <c r="L15" s="13"/>
      <c r="M15" s="13">
        <v>46914340177</v>
      </c>
      <c r="N15" s="13"/>
      <c r="O15" s="18">
        <v>905231149</v>
      </c>
      <c r="P15" s="13"/>
      <c r="Q15" s="13">
        <f t="shared" si="1"/>
        <v>47819571326</v>
      </c>
    </row>
    <row r="16" spans="1:21">
      <c r="A16" s="1" t="s">
        <v>64</v>
      </c>
      <c r="C16" s="13">
        <v>0</v>
      </c>
      <c r="D16" s="13"/>
      <c r="E16" s="13">
        <v>5147542110</v>
      </c>
      <c r="F16" s="13"/>
      <c r="G16" s="13">
        <v>0</v>
      </c>
      <c r="H16" s="13"/>
      <c r="I16" s="13">
        <f t="shared" si="0"/>
        <v>5147542110</v>
      </c>
      <c r="J16" s="13"/>
      <c r="K16" s="13">
        <v>0</v>
      </c>
      <c r="L16" s="13"/>
      <c r="M16" s="13">
        <v>18014780098</v>
      </c>
      <c r="N16" s="13"/>
      <c r="O16" s="18">
        <v>3667862409</v>
      </c>
      <c r="P16" s="13"/>
      <c r="Q16" s="13">
        <f t="shared" si="1"/>
        <v>21682642507</v>
      </c>
    </row>
    <row r="17" spans="1:17">
      <c r="A17" s="1" t="s">
        <v>53</v>
      </c>
      <c r="C17" s="13">
        <v>0</v>
      </c>
      <c r="D17" s="13"/>
      <c r="E17" s="13">
        <v>5827010047</v>
      </c>
      <c r="F17" s="13"/>
      <c r="G17" s="13">
        <v>0</v>
      </c>
      <c r="H17" s="13"/>
      <c r="I17" s="13">
        <f t="shared" si="0"/>
        <v>5827010047</v>
      </c>
      <c r="J17" s="13"/>
      <c r="K17" s="13">
        <v>0</v>
      </c>
      <c r="L17" s="13"/>
      <c r="M17" s="13">
        <v>20989179905</v>
      </c>
      <c r="N17" s="13"/>
      <c r="O17" s="18">
        <v>1847363013</v>
      </c>
      <c r="P17" s="13"/>
      <c r="Q17" s="13">
        <f t="shared" si="1"/>
        <v>22836542918</v>
      </c>
    </row>
    <row r="18" spans="1:17">
      <c r="A18" s="1" t="s">
        <v>48</v>
      </c>
      <c r="C18" s="13">
        <v>0</v>
      </c>
      <c r="D18" s="13"/>
      <c r="E18" s="13">
        <v>8903680635</v>
      </c>
      <c r="F18" s="13"/>
      <c r="G18" s="13">
        <v>0</v>
      </c>
      <c r="H18" s="13"/>
      <c r="I18" s="13">
        <f t="shared" si="0"/>
        <v>8903680635</v>
      </c>
      <c r="J18" s="13"/>
      <c r="K18" s="13">
        <v>0</v>
      </c>
      <c r="L18" s="13"/>
      <c r="M18" s="13">
        <v>31488495508</v>
      </c>
      <c r="N18" s="13"/>
      <c r="O18" s="18">
        <v>5397170700</v>
      </c>
      <c r="P18" s="13"/>
      <c r="Q18" s="13">
        <f t="shared" si="1"/>
        <v>36885666208</v>
      </c>
    </row>
    <row r="19" spans="1:17">
      <c r="A19" s="1" t="s">
        <v>23</v>
      </c>
      <c r="C19" s="13">
        <v>0</v>
      </c>
      <c r="D19" s="13"/>
      <c r="E19" s="13">
        <v>6957335892</v>
      </c>
      <c r="F19" s="13"/>
      <c r="G19" s="13">
        <v>0</v>
      </c>
      <c r="H19" s="13"/>
      <c r="I19" s="13">
        <f t="shared" si="0"/>
        <v>6957335892</v>
      </c>
      <c r="J19" s="13"/>
      <c r="K19" s="13">
        <v>0</v>
      </c>
      <c r="L19" s="13"/>
      <c r="M19" s="13">
        <v>29612036670</v>
      </c>
      <c r="N19" s="13"/>
      <c r="O19" s="18">
        <v>5291895452</v>
      </c>
      <c r="P19" s="13"/>
      <c r="Q19" s="13">
        <f t="shared" si="1"/>
        <v>34903932122</v>
      </c>
    </row>
    <row r="20" spans="1:17">
      <c r="A20" s="1" t="s">
        <v>201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f t="shared" si="0"/>
        <v>0</v>
      </c>
      <c r="J20" s="13"/>
      <c r="K20" s="13">
        <v>147364832712</v>
      </c>
      <c r="L20" s="13"/>
      <c r="M20" s="13">
        <v>0</v>
      </c>
      <c r="N20" s="13"/>
      <c r="O20" s="18">
        <v>-33401165830</v>
      </c>
      <c r="P20" s="13"/>
      <c r="Q20" s="13">
        <f t="shared" si="1"/>
        <v>113963666882</v>
      </c>
    </row>
    <row r="21" spans="1:17">
      <c r="A21" s="1" t="s">
        <v>117</v>
      </c>
      <c r="C21" s="13">
        <v>1203386295</v>
      </c>
      <c r="D21" s="13"/>
      <c r="E21" s="13">
        <v>661959121</v>
      </c>
      <c r="F21" s="13"/>
      <c r="G21" s="13">
        <v>0</v>
      </c>
      <c r="H21" s="13"/>
      <c r="I21" s="13">
        <f t="shared" si="0"/>
        <v>1865345416</v>
      </c>
      <c r="J21" s="13"/>
      <c r="K21" s="13">
        <v>6158983557</v>
      </c>
      <c r="L21" s="13"/>
      <c r="M21" s="13">
        <v>1264545492</v>
      </c>
      <c r="N21" s="13"/>
      <c r="O21" s="18">
        <v>-263054000</v>
      </c>
      <c r="P21" s="13"/>
      <c r="Q21" s="13">
        <f t="shared" si="1"/>
        <v>7160475049</v>
      </c>
    </row>
    <row r="22" spans="1:17">
      <c r="A22" s="1" t="s">
        <v>120</v>
      </c>
      <c r="C22" s="13">
        <v>1395280406</v>
      </c>
      <c r="D22" s="13"/>
      <c r="E22" s="13">
        <v>745543148</v>
      </c>
      <c r="F22" s="13"/>
      <c r="G22" s="13">
        <v>0</v>
      </c>
      <c r="H22" s="13"/>
      <c r="I22" s="13">
        <f t="shared" si="0"/>
        <v>2140823554</v>
      </c>
      <c r="J22" s="13"/>
      <c r="K22" s="13">
        <v>3906494513</v>
      </c>
      <c r="L22" s="13"/>
      <c r="M22" s="13">
        <v>2180568595</v>
      </c>
      <c r="N22" s="13"/>
      <c r="O22" s="13">
        <v>0</v>
      </c>
      <c r="P22" s="13"/>
      <c r="Q22" s="13">
        <f t="shared" si="1"/>
        <v>6087063108</v>
      </c>
    </row>
    <row r="23" spans="1:17">
      <c r="A23" s="1" t="s">
        <v>87</v>
      </c>
      <c r="C23" s="13">
        <v>1915608272</v>
      </c>
      <c r="D23" s="13"/>
      <c r="E23" s="13">
        <v>231772326</v>
      </c>
      <c r="F23" s="13"/>
      <c r="G23" s="13">
        <v>0</v>
      </c>
      <c r="H23" s="13"/>
      <c r="I23" s="13">
        <f t="shared" si="0"/>
        <v>2147380598</v>
      </c>
      <c r="J23" s="13"/>
      <c r="K23" s="13">
        <v>9708028912</v>
      </c>
      <c r="L23" s="13"/>
      <c r="M23" s="13">
        <v>1153630077</v>
      </c>
      <c r="N23" s="13"/>
      <c r="O23" s="13">
        <v>0</v>
      </c>
      <c r="P23" s="13"/>
      <c r="Q23" s="13">
        <f t="shared" si="1"/>
        <v>10861658989</v>
      </c>
    </row>
    <row r="24" spans="1:17">
      <c r="A24" s="1" t="s">
        <v>134</v>
      </c>
      <c r="C24" s="13">
        <v>40598562</v>
      </c>
      <c r="D24" s="13"/>
      <c r="E24" s="13">
        <v>-720155</v>
      </c>
      <c r="F24" s="13"/>
      <c r="G24" s="13">
        <v>0</v>
      </c>
      <c r="H24" s="13"/>
      <c r="I24" s="13">
        <f t="shared" si="0"/>
        <v>39878407</v>
      </c>
      <c r="J24" s="13"/>
      <c r="K24" s="13">
        <v>40598562</v>
      </c>
      <c r="L24" s="13"/>
      <c r="M24" s="13">
        <v>-720155</v>
      </c>
      <c r="N24" s="13"/>
      <c r="O24" s="13">
        <v>0</v>
      </c>
      <c r="P24" s="13"/>
      <c r="Q24" s="13">
        <f t="shared" si="1"/>
        <v>39878407</v>
      </c>
    </row>
    <row r="25" spans="1:17">
      <c r="A25" s="1" t="s">
        <v>90</v>
      </c>
      <c r="C25" s="13">
        <v>3795818122</v>
      </c>
      <c r="D25" s="13"/>
      <c r="E25" s="13">
        <v>-966349585</v>
      </c>
      <c r="F25" s="13"/>
      <c r="G25" s="13">
        <v>0</v>
      </c>
      <c r="H25" s="13"/>
      <c r="I25" s="13">
        <f t="shared" si="0"/>
        <v>2829468537</v>
      </c>
      <c r="J25" s="13"/>
      <c r="K25" s="13">
        <v>18032855603</v>
      </c>
      <c r="L25" s="13"/>
      <c r="M25" s="13">
        <v>-1701703105</v>
      </c>
      <c r="N25" s="13"/>
      <c r="O25" s="13">
        <v>0</v>
      </c>
      <c r="P25" s="13"/>
      <c r="Q25" s="13">
        <f t="shared" si="1"/>
        <v>16331152498</v>
      </c>
    </row>
    <row r="26" spans="1:17">
      <c r="A26" s="1" t="s">
        <v>93</v>
      </c>
      <c r="C26" s="13">
        <v>14168496229</v>
      </c>
      <c r="D26" s="13"/>
      <c r="E26" s="13">
        <v>-35988005705</v>
      </c>
      <c r="F26" s="13"/>
      <c r="G26" s="13">
        <v>0</v>
      </c>
      <c r="H26" s="13"/>
      <c r="I26" s="13">
        <f t="shared" si="0"/>
        <v>-21819509476</v>
      </c>
      <c r="J26" s="13"/>
      <c r="K26" s="13">
        <v>115887857055</v>
      </c>
      <c r="L26" s="13"/>
      <c r="M26" s="13">
        <v>-83603218650</v>
      </c>
      <c r="N26" s="13"/>
      <c r="O26" s="13">
        <v>0</v>
      </c>
      <c r="P26" s="13"/>
      <c r="Q26" s="13">
        <f t="shared" si="1"/>
        <v>32284638405</v>
      </c>
    </row>
    <row r="27" spans="1:17">
      <c r="A27" s="1" t="s">
        <v>43</v>
      </c>
      <c r="C27" s="13">
        <v>0</v>
      </c>
      <c r="D27" s="13"/>
      <c r="E27" s="13">
        <v>1065697179</v>
      </c>
      <c r="F27" s="13"/>
      <c r="G27" s="13">
        <v>0</v>
      </c>
      <c r="H27" s="13"/>
      <c r="I27" s="13">
        <f t="shared" si="0"/>
        <v>1065697179</v>
      </c>
      <c r="J27" s="13"/>
      <c r="K27" s="13">
        <v>0</v>
      </c>
      <c r="L27" s="13"/>
      <c r="M27" s="13">
        <v>4202825183</v>
      </c>
      <c r="N27" s="13"/>
      <c r="O27" s="13">
        <v>0</v>
      </c>
      <c r="P27" s="13"/>
      <c r="Q27" s="13">
        <f t="shared" si="1"/>
        <v>4202825183</v>
      </c>
    </row>
    <row r="28" spans="1:17">
      <c r="A28" s="1" t="s">
        <v>46</v>
      </c>
      <c r="C28" s="13">
        <v>0</v>
      </c>
      <c r="D28" s="13"/>
      <c r="E28" s="13">
        <v>3088476197</v>
      </c>
      <c r="F28" s="13"/>
      <c r="G28" s="13">
        <v>0</v>
      </c>
      <c r="H28" s="13"/>
      <c r="I28" s="13">
        <f t="shared" si="0"/>
        <v>3088476197</v>
      </c>
      <c r="J28" s="13"/>
      <c r="K28" s="13">
        <v>0</v>
      </c>
      <c r="L28" s="13"/>
      <c r="M28" s="13">
        <v>12145313328</v>
      </c>
      <c r="N28" s="13"/>
      <c r="O28" s="13">
        <v>0</v>
      </c>
      <c r="P28" s="13"/>
      <c r="Q28" s="13">
        <f t="shared" si="1"/>
        <v>12145313328</v>
      </c>
    </row>
    <row r="29" spans="1:17">
      <c r="A29" s="1" t="s">
        <v>55</v>
      </c>
      <c r="C29" s="13">
        <v>0</v>
      </c>
      <c r="D29" s="13"/>
      <c r="E29" s="13">
        <v>9422826992</v>
      </c>
      <c r="F29" s="13"/>
      <c r="G29" s="13">
        <v>0</v>
      </c>
      <c r="H29" s="13"/>
      <c r="I29" s="13">
        <f t="shared" si="0"/>
        <v>9422826992</v>
      </c>
      <c r="J29" s="13"/>
      <c r="K29" s="13">
        <v>0</v>
      </c>
      <c r="L29" s="13"/>
      <c r="M29" s="13">
        <v>27934997406</v>
      </c>
      <c r="N29" s="13"/>
      <c r="O29" s="13">
        <v>0</v>
      </c>
      <c r="P29" s="13"/>
      <c r="Q29" s="13">
        <f t="shared" si="1"/>
        <v>27934997406</v>
      </c>
    </row>
    <row r="30" spans="1:17">
      <c r="A30" s="1" t="s">
        <v>70</v>
      </c>
      <c r="C30" s="13">
        <v>0</v>
      </c>
      <c r="D30" s="13"/>
      <c r="E30" s="13">
        <v>8359363</v>
      </c>
      <c r="F30" s="13"/>
      <c r="G30" s="13">
        <v>0</v>
      </c>
      <c r="H30" s="13"/>
      <c r="I30" s="13">
        <f t="shared" si="0"/>
        <v>8359363</v>
      </c>
      <c r="J30" s="13"/>
      <c r="K30" s="13">
        <v>0</v>
      </c>
      <c r="L30" s="13"/>
      <c r="M30" s="13">
        <v>27270492</v>
      </c>
      <c r="N30" s="13"/>
      <c r="O30" s="13">
        <v>0</v>
      </c>
      <c r="P30" s="13"/>
      <c r="Q30" s="13">
        <f t="shared" si="1"/>
        <v>27270492</v>
      </c>
    </row>
    <row r="31" spans="1:17">
      <c r="A31" s="1" t="s">
        <v>76</v>
      </c>
      <c r="C31" s="13">
        <v>0</v>
      </c>
      <c r="D31" s="13"/>
      <c r="E31" s="13">
        <v>231745328</v>
      </c>
      <c r="F31" s="13"/>
      <c r="G31" s="13">
        <v>0</v>
      </c>
      <c r="H31" s="13"/>
      <c r="I31" s="13">
        <f t="shared" si="0"/>
        <v>231745328</v>
      </c>
      <c r="J31" s="13"/>
      <c r="K31" s="13">
        <v>0</v>
      </c>
      <c r="L31" s="13"/>
      <c r="M31" s="13">
        <v>230323648</v>
      </c>
      <c r="N31" s="13"/>
      <c r="O31" s="13">
        <v>0</v>
      </c>
      <c r="P31" s="13"/>
      <c r="Q31" s="13">
        <f t="shared" si="1"/>
        <v>230323648</v>
      </c>
    </row>
    <row r="32" spans="1:17">
      <c r="A32" s="1" t="s">
        <v>65</v>
      </c>
      <c r="C32" s="13">
        <v>0</v>
      </c>
      <c r="D32" s="13"/>
      <c r="E32" s="13">
        <v>284957893</v>
      </c>
      <c r="F32" s="13"/>
      <c r="G32" s="13">
        <v>0</v>
      </c>
      <c r="H32" s="13"/>
      <c r="I32" s="13">
        <f t="shared" si="0"/>
        <v>284957893</v>
      </c>
      <c r="J32" s="13"/>
      <c r="K32" s="13">
        <v>0</v>
      </c>
      <c r="L32" s="13"/>
      <c r="M32" s="13">
        <v>1755878224</v>
      </c>
      <c r="N32" s="13"/>
      <c r="O32" s="13">
        <v>0</v>
      </c>
      <c r="P32" s="13"/>
      <c r="Q32" s="13">
        <f t="shared" si="1"/>
        <v>1755878224</v>
      </c>
    </row>
    <row r="33" spans="1:17">
      <c r="A33" s="1" t="s">
        <v>84</v>
      </c>
      <c r="C33" s="13">
        <v>0</v>
      </c>
      <c r="D33" s="13"/>
      <c r="E33" s="13">
        <v>739844685</v>
      </c>
      <c r="F33" s="13"/>
      <c r="G33" s="13">
        <v>0</v>
      </c>
      <c r="H33" s="13"/>
      <c r="I33" s="13">
        <f t="shared" si="0"/>
        <v>739844685</v>
      </c>
      <c r="J33" s="13"/>
      <c r="K33" s="13">
        <v>0</v>
      </c>
      <c r="L33" s="13"/>
      <c r="M33" s="13">
        <v>3248320340</v>
      </c>
      <c r="N33" s="13"/>
      <c r="O33" s="13">
        <v>0</v>
      </c>
      <c r="P33" s="13"/>
      <c r="Q33" s="13">
        <f t="shared" si="1"/>
        <v>3248320340</v>
      </c>
    </row>
    <row r="34" spans="1:17">
      <c r="A34" s="1" t="s">
        <v>31</v>
      </c>
      <c r="C34" s="13">
        <v>0</v>
      </c>
      <c r="D34" s="13"/>
      <c r="E34" s="13">
        <v>10985672078</v>
      </c>
      <c r="F34" s="13"/>
      <c r="G34" s="13">
        <v>0</v>
      </c>
      <c r="H34" s="13"/>
      <c r="I34" s="13">
        <f t="shared" si="0"/>
        <v>10985672078</v>
      </c>
      <c r="J34" s="13"/>
      <c r="K34" s="13">
        <v>0</v>
      </c>
      <c r="L34" s="13"/>
      <c r="M34" s="13">
        <v>47209687050</v>
      </c>
      <c r="N34" s="13"/>
      <c r="O34" s="13">
        <v>0</v>
      </c>
      <c r="P34" s="13"/>
      <c r="Q34" s="13">
        <f t="shared" si="1"/>
        <v>47209687050</v>
      </c>
    </row>
    <row r="35" spans="1:17">
      <c r="A35" s="1" t="s">
        <v>34</v>
      </c>
      <c r="C35" s="13">
        <v>0</v>
      </c>
      <c r="D35" s="13"/>
      <c r="E35" s="13">
        <v>14791296777</v>
      </c>
      <c r="F35" s="13"/>
      <c r="G35" s="13">
        <v>0</v>
      </c>
      <c r="H35" s="13"/>
      <c r="I35" s="13">
        <f t="shared" si="0"/>
        <v>14791296777</v>
      </c>
      <c r="J35" s="13"/>
      <c r="K35" s="13">
        <v>0</v>
      </c>
      <c r="L35" s="13"/>
      <c r="M35" s="13">
        <v>66397194067</v>
      </c>
      <c r="N35" s="13"/>
      <c r="O35" s="13">
        <v>0</v>
      </c>
      <c r="P35" s="13"/>
      <c r="Q35" s="13">
        <f t="shared" si="1"/>
        <v>66397194067</v>
      </c>
    </row>
    <row r="36" spans="1:17">
      <c r="A36" s="1" t="s">
        <v>37</v>
      </c>
      <c r="C36" s="13">
        <v>0</v>
      </c>
      <c r="D36" s="13"/>
      <c r="E36" s="13">
        <v>15228163387</v>
      </c>
      <c r="F36" s="13"/>
      <c r="G36" s="13">
        <v>0</v>
      </c>
      <c r="H36" s="13"/>
      <c r="I36" s="13">
        <f t="shared" si="0"/>
        <v>15228163387</v>
      </c>
      <c r="J36" s="13"/>
      <c r="K36" s="13">
        <v>0</v>
      </c>
      <c r="L36" s="13"/>
      <c r="M36" s="13">
        <v>36682711980</v>
      </c>
      <c r="N36" s="13"/>
      <c r="O36" s="13">
        <v>0</v>
      </c>
      <c r="P36" s="13"/>
      <c r="Q36" s="13">
        <f t="shared" si="1"/>
        <v>36682711980</v>
      </c>
    </row>
    <row r="37" spans="1:17">
      <c r="A37" s="1" t="s">
        <v>73</v>
      </c>
      <c r="C37" s="13">
        <v>0</v>
      </c>
      <c r="D37" s="13"/>
      <c r="E37" s="13">
        <v>3610693727</v>
      </c>
      <c r="F37" s="13"/>
      <c r="G37" s="13">
        <v>0</v>
      </c>
      <c r="H37" s="13"/>
      <c r="I37" s="13">
        <f t="shared" si="0"/>
        <v>3610693727</v>
      </c>
      <c r="J37" s="13"/>
      <c r="K37" s="13">
        <v>0</v>
      </c>
      <c r="L37" s="13"/>
      <c r="M37" s="13">
        <v>14453577666</v>
      </c>
      <c r="N37" s="13"/>
      <c r="O37" s="13">
        <v>0</v>
      </c>
      <c r="P37" s="13"/>
      <c r="Q37" s="13">
        <f t="shared" si="1"/>
        <v>14453577666</v>
      </c>
    </row>
    <row r="38" spans="1:17">
      <c r="A38" s="1" t="s">
        <v>79</v>
      </c>
      <c r="C38" s="13">
        <v>0</v>
      </c>
      <c r="D38" s="13"/>
      <c r="E38" s="13">
        <v>1858285196</v>
      </c>
      <c r="F38" s="13"/>
      <c r="G38" s="13">
        <v>0</v>
      </c>
      <c r="H38" s="13"/>
      <c r="I38" s="13">
        <f t="shared" si="0"/>
        <v>1858285196</v>
      </c>
      <c r="J38" s="13"/>
      <c r="K38" s="13">
        <v>0</v>
      </c>
      <c r="L38" s="13"/>
      <c r="M38" s="13">
        <v>7856531735</v>
      </c>
      <c r="N38" s="13"/>
      <c r="O38" s="13">
        <v>0</v>
      </c>
      <c r="P38" s="13"/>
      <c r="Q38" s="13">
        <f t="shared" si="1"/>
        <v>7856531735</v>
      </c>
    </row>
    <row r="39" spans="1:17">
      <c r="A39" s="1" t="s">
        <v>27</v>
      </c>
      <c r="C39" s="13">
        <v>0</v>
      </c>
      <c r="D39" s="13"/>
      <c r="E39" s="13">
        <v>5042824492</v>
      </c>
      <c r="F39" s="13"/>
      <c r="G39" s="13">
        <v>0</v>
      </c>
      <c r="H39" s="13"/>
      <c r="I39" s="13">
        <f t="shared" si="0"/>
        <v>5042824492</v>
      </c>
      <c r="J39" s="13"/>
      <c r="K39" s="13">
        <v>0</v>
      </c>
      <c r="L39" s="13"/>
      <c r="M39" s="13">
        <v>16653623722</v>
      </c>
      <c r="N39" s="13"/>
      <c r="O39" s="13">
        <v>0</v>
      </c>
      <c r="P39" s="13"/>
      <c r="Q39" s="13">
        <f t="shared" si="1"/>
        <v>16653623722</v>
      </c>
    </row>
    <row r="40" spans="1:17">
      <c r="A40" s="1" t="s">
        <v>99</v>
      </c>
      <c r="C40" s="13">
        <v>0</v>
      </c>
      <c r="D40" s="13"/>
      <c r="E40" s="13">
        <v>12509395814</v>
      </c>
      <c r="F40" s="13"/>
      <c r="G40" s="13">
        <v>0</v>
      </c>
      <c r="H40" s="13"/>
      <c r="I40" s="13">
        <f t="shared" si="0"/>
        <v>12509395814</v>
      </c>
      <c r="J40" s="13"/>
      <c r="K40" s="13">
        <v>0</v>
      </c>
      <c r="L40" s="13"/>
      <c r="M40" s="13">
        <v>74326701824</v>
      </c>
      <c r="N40" s="13"/>
      <c r="O40" s="13">
        <v>0</v>
      </c>
      <c r="P40" s="13"/>
      <c r="Q40" s="13">
        <f t="shared" si="1"/>
        <v>74326701824</v>
      </c>
    </row>
    <row r="41" spans="1:17">
      <c r="A41" s="1" t="s">
        <v>108</v>
      </c>
      <c r="C41" s="13">
        <v>0</v>
      </c>
      <c r="D41" s="13"/>
      <c r="E41" s="13">
        <v>4535235080</v>
      </c>
      <c r="F41" s="13"/>
      <c r="G41" s="13">
        <v>0</v>
      </c>
      <c r="H41" s="13"/>
      <c r="I41" s="13">
        <f t="shared" si="0"/>
        <v>4535235080</v>
      </c>
      <c r="J41" s="13"/>
      <c r="K41" s="13">
        <v>0</v>
      </c>
      <c r="L41" s="13"/>
      <c r="M41" s="13">
        <v>25640896033</v>
      </c>
      <c r="N41" s="13"/>
      <c r="O41" s="13">
        <v>0</v>
      </c>
      <c r="P41" s="13"/>
      <c r="Q41" s="13">
        <f t="shared" si="1"/>
        <v>25640896033</v>
      </c>
    </row>
    <row r="42" spans="1:17">
      <c r="A42" s="1" t="s">
        <v>111</v>
      </c>
      <c r="C42" s="13">
        <v>0</v>
      </c>
      <c r="D42" s="13"/>
      <c r="E42" s="13">
        <v>3551158794</v>
      </c>
      <c r="F42" s="13"/>
      <c r="G42" s="13">
        <v>0</v>
      </c>
      <c r="H42" s="13"/>
      <c r="I42" s="13">
        <f t="shared" si="0"/>
        <v>3551158794</v>
      </c>
      <c r="J42" s="13"/>
      <c r="K42" s="13">
        <v>0</v>
      </c>
      <c r="L42" s="13"/>
      <c r="M42" s="13">
        <v>16987196166</v>
      </c>
      <c r="N42" s="13"/>
      <c r="O42" s="13">
        <v>0</v>
      </c>
      <c r="P42" s="13"/>
      <c r="Q42" s="13">
        <f t="shared" si="1"/>
        <v>16987196166</v>
      </c>
    </row>
    <row r="43" spans="1:17">
      <c r="A43" s="1" t="s">
        <v>102</v>
      </c>
      <c r="C43" s="13">
        <v>0</v>
      </c>
      <c r="D43" s="13"/>
      <c r="E43" s="13">
        <v>20073041352</v>
      </c>
      <c r="F43" s="13"/>
      <c r="G43" s="13">
        <v>0</v>
      </c>
      <c r="H43" s="13"/>
      <c r="I43" s="13">
        <f t="shared" si="0"/>
        <v>20073041352</v>
      </c>
      <c r="J43" s="13"/>
      <c r="K43" s="13">
        <v>0</v>
      </c>
      <c r="L43" s="13"/>
      <c r="M43" s="13">
        <v>64316377235</v>
      </c>
      <c r="N43" s="13"/>
      <c r="O43" s="13">
        <v>0</v>
      </c>
      <c r="P43" s="13"/>
      <c r="Q43" s="13">
        <f t="shared" si="1"/>
        <v>64316377235</v>
      </c>
    </row>
    <row r="44" spans="1:17">
      <c r="A44" s="1" t="s">
        <v>114</v>
      </c>
      <c r="C44" s="13">
        <v>0</v>
      </c>
      <c r="D44" s="13"/>
      <c r="E44" s="13">
        <v>11942496295</v>
      </c>
      <c r="F44" s="13"/>
      <c r="G44" s="13">
        <v>0</v>
      </c>
      <c r="H44" s="13"/>
      <c r="I44" s="13">
        <f>C44+E44+G44</f>
        <v>11942496295</v>
      </c>
      <c r="J44" s="13"/>
      <c r="K44" s="13">
        <v>0</v>
      </c>
      <c r="L44" s="13"/>
      <c r="M44" s="13">
        <v>51168025683</v>
      </c>
      <c r="N44" s="13"/>
      <c r="O44" s="13">
        <v>0</v>
      </c>
      <c r="P44" s="13"/>
      <c r="Q44" s="13">
        <f t="shared" si="1"/>
        <v>51168025683</v>
      </c>
    </row>
    <row r="45" spans="1:17">
      <c r="A45" s="1" t="s">
        <v>96</v>
      </c>
      <c r="C45" s="13">
        <v>0</v>
      </c>
      <c r="D45" s="13"/>
      <c r="E45" s="13">
        <v>12418450157</v>
      </c>
      <c r="F45" s="13"/>
      <c r="G45" s="13">
        <v>0</v>
      </c>
      <c r="H45" s="13"/>
      <c r="I45" s="13">
        <f t="shared" si="0"/>
        <v>12418450157</v>
      </c>
      <c r="J45" s="13"/>
      <c r="K45" s="13">
        <v>0</v>
      </c>
      <c r="L45" s="13"/>
      <c r="M45" s="13">
        <v>48892431550</v>
      </c>
      <c r="N45" s="13"/>
      <c r="O45" s="13">
        <v>0</v>
      </c>
      <c r="P45" s="13"/>
      <c r="Q45" s="13">
        <f t="shared" si="1"/>
        <v>48892431550</v>
      </c>
    </row>
    <row r="46" spans="1:17">
      <c r="A46" s="1" t="s">
        <v>131</v>
      </c>
      <c r="C46" s="13">
        <v>0</v>
      </c>
      <c r="D46" s="13"/>
      <c r="E46" s="13">
        <v>1001457720</v>
      </c>
      <c r="F46" s="13"/>
      <c r="G46" s="13">
        <v>0</v>
      </c>
      <c r="H46" s="13"/>
      <c r="I46" s="13">
        <f t="shared" si="0"/>
        <v>1001457720</v>
      </c>
      <c r="J46" s="13"/>
      <c r="K46" s="13">
        <v>0</v>
      </c>
      <c r="L46" s="13"/>
      <c r="M46" s="13">
        <v>1001457720</v>
      </c>
      <c r="N46" s="13"/>
      <c r="O46" s="13">
        <v>0</v>
      </c>
      <c r="P46" s="13"/>
      <c r="Q46" s="13">
        <f t="shared" si="1"/>
        <v>1001457720</v>
      </c>
    </row>
    <row r="47" spans="1:17">
      <c r="A47" s="1" t="s">
        <v>129</v>
      </c>
      <c r="C47" s="13">
        <v>0</v>
      </c>
      <c r="D47" s="13"/>
      <c r="E47" s="13">
        <v>6833219531</v>
      </c>
      <c r="F47" s="13"/>
      <c r="G47" s="13">
        <v>0</v>
      </c>
      <c r="H47" s="13"/>
      <c r="I47" s="13">
        <f t="shared" si="0"/>
        <v>6833219531</v>
      </c>
      <c r="J47" s="13"/>
      <c r="K47" s="13">
        <v>0</v>
      </c>
      <c r="L47" s="13"/>
      <c r="M47" s="13">
        <v>6833219531</v>
      </c>
      <c r="N47" s="13"/>
      <c r="O47" s="13">
        <v>0</v>
      </c>
      <c r="P47" s="13"/>
      <c r="Q47" s="13">
        <f t="shared" si="1"/>
        <v>6833219531</v>
      </c>
    </row>
    <row r="48" spans="1:17">
      <c r="A48" s="1" t="s">
        <v>106</v>
      </c>
      <c r="C48" s="13">
        <v>0</v>
      </c>
      <c r="D48" s="13"/>
      <c r="E48" s="13">
        <v>25314509941</v>
      </c>
      <c r="F48" s="13"/>
      <c r="G48" s="13">
        <v>0</v>
      </c>
      <c r="H48" s="13"/>
      <c r="I48" s="13">
        <f t="shared" si="0"/>
        <v>25314509941</v>
      </c>
      <c r="J48" s="13"/>
      <c r="K48" s="13">
        <v>0</v>
      </c>
      <c r="L48" s="13"/>
      <c r="M48" s="13">
        <v>43697680119</v>
      </c>
      <c r="N48" s="13"/>
      <c r="O48" s="13">
        <v>0</v>
      </c>
      <c r="P48" s="13"/>
      <c r="Q48" s="13">
        <f t="shared" si="1"/>
        <v>43697680119</v>
      </c>
    </row>
    <row r="49" spans="3:17" ht="24.75" thickBot="1">
      <c r="C49" s="14">
        <f>SUM(C8:C48)</f>
        <v>23916112392</v>
      </c>
      <c r="D49" s="13"/>
      <c r="E49" s="14">
        <f>SUM(E8:E48)</f>
        <v>238548087208</v>
      </c>
      <c r="F49" s="13"/>
      <c r="G49" s="14">
        <f>SUM(G8:G48)</f>
        <v>17189145103</v>
      </c>
      <c r="H49" s="13"/>
      <c r="I49" s="14">
        <f>SUM(I8:I48)</f>
        <v>279653344703</v>
      </c>
      <c r="J49" s="13"/>
      <c r="K49" s="14">
        <f>SUM(K8:K48)</f>
        <v>373365612036</v>
      </c>
      <c r="L49" s="13"/>
      <c r="M49" s="14">
        <f>SUM(M8:M48)</f>
        <v>763016636792</v>
      </c>
      <c r="N49" s="13"/>
      <c r="O49" s="14">
        <f>SUM(O8:O48)</f>
        <v>25136230367</v>
      </c>
      <c r="P49" s="13"/>
      <c r="Q49" s="14">
        <f>SUM(Q8:Q48)</f>
        <v>1161518479195</v>
      </c>
    </row>
    <row r="50" spans="3:17" ht="24.75" thickTop="1">
      <c r="C50" s="17"/>
      <c r="E50" s="17"/>
      <c r="G50" s="17"/>
      <c r="K50" s="17"/>
      <c r="M50" s="17"/>
      <c r="O50" s="1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6" sqref="I6:K6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.75">
      <c r="A3" s="21" t="s">
        <v>191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24.75">
      <c r="A6" s="20" t="s">
        <v>212</v>
      </c>
      <c r="B6" s="20" t="s">
        <v>212</v>
      </c>
      <c r="C6" s="20" t="s">
        <v>212</v>
      </c>
      <c r="E6" s="20" t="s">
        <v>193</v>
      </c>
      <c r="F6" s="20" t="s">
        <v>193</v>
      </c>
      <c r="G6" s="20" t="s">
        <v>193</v>
      </c>
      <c r="I6" s="20" t="s">
        <v>194</v>
      </c>
      <c r="J6" s="20" t="s">
        <v>194</v>
      </c>
      <c r="K6" s="20" t="s">
        <v>194</v>
      </c>
    </row>
    <row r="7" spans="1:11" ht="24.75">
      <c r="A7" s="20" t="s">
        <v>213</v>
      </c>
      <c r="C7" s="20" t="s">
        <v>178</v>
      </c>
      <c r="E7" s="20" t="s">
        <v>214</v>
      </c>
      <c r="G7" s="20" t="s">
        <v>215</v>
      </c>
      <c r="I7" s="20" t="s">
        <v>214</v>
      </c>
      <c r="K7" s="20" t="s">
        <v>215</v>
      </c>
    </row>
    <row r="8" spans="1:11">
      <c r="A8" s="1" t="s">
        <v>184</v>
      </c>
      <c r="C8" s="4" t="s">
        <v>185</v>
      </c>
      <c r="D8" s="4"/>
      <c r="E8" s="6">
        <v>66174</v>
      </c>
      <c r="F8" s="4"/>
      <c r="G8" s="8">
        <f>E8/$E$10</f>
        <v>6.6007529011832156E-2</v>
      </c>
      <c r="H8" s="4"/>
      <c r="I8" s="6">
        <v>9385197</v>
      </c>
      <c r="J8" s="4"/>
      <c r="K8" s="8">
        <f>I8/$I$10</f>
        <v>0.83410805547497568</v>
      </c>
    </row>
    <row r="9" spans="1:11">
      <c r="A9" s="1" t="s">
        <v>188</v>
      </c>
      <c r="C9" s="4" t="s">
        <v>189</v>
      </c>
      <c r="D9" s="4"/>
      <c r="E9" s="6">
        <v>936348</v>
      </c>
      <c r="F9" s="4"/>
      <c r="G9" s="8">
        <f>E9/$E$10</f>
        <v>0.93399247098816784</v>
      </c>
      <c r="H9" s="4"/>
      <c r="I9" s="6">
        <v>1866579</v>
      </c>
      <c r="J9" s="4"/>
      <c r="K9" s="8">
        <f>I9/$I$10</f>
        <v>0.16589194452502432</v>
      </c>
    </row>
    <row r="10" spans="1:11" ht="24.75" thickBot="1">
      <c r="C10" s="4"/>
      <c r="D10" s="4"/>
      <c r="E10" s="7">
        <f>SUM(E8:E9)</f>
        <v>1002522</v>
      </c>
      <c r="F10" s="4"/>
      <c r="G10" s="9">
        <f>SUM(G8:G9)</f>
        <v>1</v>
      </c>
      <c r="H10" s="4"/>
      <c r="I10" s="7">
        <f>SUM(I8:I9)</f>
        <v>11251776</v>
      </c>
      <c r="J10" s="4"/>
      <c r="K10" s="9">
        <f>SUM(K8:K9)</f>
        <v>1</v>
      </c>
    </row>
    <row r="11" spans="1:11" ht="24.75" thickTop="1">
      <c r="C11" s="4"/>
      <c r="D11" s="4"/>
      <c r="E11" s="4"/>
      <c r="F11" s="4"/>
      <c r="G11" s="4"/>
      <c r="H11" s="4"/>
      <c r="I11" s="4"/>
      <c r="J11" s="4"/>
      <c r="K11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اوراق مشارکت</vt:lpstr>
      <vt:lpstr>تعدیل قیمت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2023-01-28T05:15:43Z</dcterms:created>
  <dcterms:modified xsi:type="dcterms:W3CDTF">2023-01-30T14:27:45Z</dcterms:modified>
</cp:coreProperties>
</file>