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فروردین 1402\"/>
    </mc:Choice>
  </mc:AlternateContent>
  <xr:revisionPtr revIDLastSave="0" documentId="13_ncr:1_{0BCF856A-042E-4A92-88FC-7F0EF5375C3B}" xr6:coauthVersionLast="47" xr6:coauthVersionMax="47" xr10:uidLastSave="{00000000-0000-0000-0000-000000000000}"/>
  <bookViews>
    <workbookView xWindow="-120" yWindow="-120" windowWidth="29040" windowHeight="15840" tabRatio="800" activeTab="3" xr2:uid="{00000000-000D-0000-FFFF-FFFF00000000}"/>
  </bookViews>
  <sheets>
    <sheet name="تاییدیه" sheetId="16" r:id="rId1"/>
    <sheet name="اوراق مشارکت" sheetId="3" r:id="rId2"/>
    <sheet name="تعدیل قیمت" sheetId="4" r:id="rId3"/>
    <sheet name="سپرده" sheetId="6" r:id="rId4"/>
    <sheet name="سود اوراق بهادار و سپرده بانکی" sheetId="7" r:id="rId5"/>
    <sheet name="درآمد ناشی از تغییر قیمت اوراق" sheetId="9" r:id="rId6"/>
    <sheet name="درآمد ناشی از فروش" sheetId="10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جمع درآمدها" sheetId="1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E9" i="15"/>
  <c r="E8" i="15"/>
  <c r="E7" i="15"/>
  <c r="C9" i="15"/>
  <c r="K10" i="13"/>
  <c r="K9" i="13"/>
  <c r="K8" i="13"/>
  <c r="G10" i="13"/>
  <c r="G9" i="13"/>
  <c r="G8" i="13"/>
  <c r="I10" i="13"/>
  <c r="E10" i="13"/>
  <c r="Q57" i="12"/>
  <c r="I58" i="12"/>
  <c r="C59" i="12"/>
  <c r="E59" i="12"/>
  <c r="G59" i="12"/>
  <c r="I59" i="12"/>
  <c r="K59" i="12"/>
  <c r="M59" i="12"/>
  <c r="O59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8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8" i="12"/>
  <c r="Q33" i="10"/>
  <c r="E35" i="10"/>
  <c r="G35" i="10"/>
  <c r="I35" i="10"/>
  <c r="M35" i="10"/>
  <c r="O35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5" i="10" s="1"/>
  <c r="Q34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8" i="10"/>
  <c r="Q45" i="9"/>
  <c r="O45" i="9"/>
  <c r="M45" i="9"/>
  <c r="I45" i="9"/>
  <c r="G45" i="9"/>
  <c r="E45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8" i="9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8" i="7"/>
  <c r="I23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8" i="7"/>
  <c r="M23" i="7" s="1"/>
  <c r="K23" i="7"/>
  <c r="O23" i="7"/>
  <c r="Q23" i="7"/>
  <c r="S10" i="6"/>
  <c r="K10" i="6"/>
  <c r="M10" i="6"/>
  <c r="O10" i="6"/>
  <c r="Q10" i="6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8" i="4"/>
  <c r="K30" i="4"/>
  <c r="AI50" i="3"/>
  <c r="AK50" i="3"/>
  <c r="AG50" i="3"/>
  <c r="AA50" i="3"/>
  <c r="W50" i="3"/>
  <c r="S50" i="3"/>
  <c r="Q50" i="3"/>
  <c r="Q59" i="12" l="1"/>
  <c r="S23" i="7"/>
</calcChain>
</file>

<file path=xl/sharedStrings.xml><?xml version="1.0" encoding="utf-8"?>
<sst xmlns="http://schemas.openxmlformats.org/spreadsheetml/2006/main" count="696" uniqueCount="198">
  <si>
    <t>صندوق سرمایه‌گذاری ثابت آوند مفید</t>
  </si>
  <si>
    <t>صورت وضعیت سبد</t>
  </si>
  <si>
    <t>برای ماه منتهی به 1402/01/31</t>
  </si>
  <si>
    <t>نام شرکت</t>
  </si>
  <si>
    <t>1401/12/29</t>
  </si>
  <si>
    <t>تغییرات طی دوره</t>
  </si>
  <si>
    <t>1402/01/31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</si>
  <si>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</si>
  <si>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</si>
  <si>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</si>
  <si>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</si>
  <si>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</si>
  <si>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</si>
  <si>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</si>
  <si>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</si>
  <si>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</si>
  <si>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</si>
  <si>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</si>
  <si>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</si>
  <si>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</si>
  <si>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</si>
  <si>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</si>
  <si>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</si>
  <si>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لوتوس14021206</t>
  </si>
  <si>
    <t>بله</t>
  </si>
  <si>
    <t>1398/12/06</t>
  </si>
  <si>
    <t>1402/12/06</t>
  </si>
  <si>
    <t>اسناد خزانه-م10بودجه00-031115</t>
  </si>
  <si>
    <t>1400/07/06</t>
  </si>
  <si>
    <t>1403/11/15</t>
  </si>
  <si>
    <t>اسناد خزانه-م9بودجه00-031101</t>
  </si>
  <si>
    <t>1400/06/01</t>
  </si>
  <si>
    <t>1403/11/01</t>
  </si>
  <si>
    <t>اسنادخزانه-م10بودجه99-020807</t>
  </si>
  <si>
    <t>1399/11/21</t>
  </si>
  <si>
    <t>1402/08/07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</si>
  <si>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</si>
  <si>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</si>
  <si>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</si>
  <si>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</si>
  <si>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</si>
  <si>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</si>
  <si>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اسنادخزانه-م1بودجه00-030821</t>
  </si>
  <si>
    <t>1400/02/22</t>
  </si>
  <si>
    <t>1403/08/21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</si>
  <si>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</si>
  <si>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</si>
  <si>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</si>
  <si>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</si>
  <si>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</si>
  <si>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اسنادخزانه-م2بودجه00-031024</t>
  </si>
  <si>
    <t>1403/10/24</t>
  </si>
  <si>
    <t>اسنادخزانه-م3بودجه00-030418</t>
  </si>
  <si>
    <t>1403/04/18</t>
  </si>
  <si>
    <t>اسنادخزانه-م4بودجه00-030522</t>
  </si>
  <si>
    <t>1400/03/11</t>
  </si>
  <si>
    <t>1403/05/22</t>
  </si>
  <si>
    <t>اسنادخزانه-م5بودجه00-030626</t>
  </si>
  <si>
    <t>اسنادخزانه-م5بودجه99-020218</t>
  </si>
  <si>
    <t>1399/09/05</t>
  </si>
  <si>
    <t>1402/02/18</t>
  </si>
  <si>
    <t>اسنادخزانه-م6بودجه00-030723</t>
  </si>
  <si>
    <t>1403/07/23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</si>
  <si>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</si>
  <si>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</si>
  <si>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</si>
  <si>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</si>
  <si>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</si>
  <si>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</si>
  <si>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اسنادخزانه-م8بودجه00-030919</t>
  </si>
  <si>
    <t>1400/06/16</t>
  </si>
  <si>
    <t>1403/09/19</t>
  </si>
  <si>
    <t>اسنادخزانه-م8بودجه99-020606</t>
  </si>
  <si>
    <t>1402/06/06</t>
  </si>
  <si>
    <t>اسنادخزانه-م9بودجه99-020316</t>
  </si>
  <si>
    <t>1399/10/15</t>
  </si>
  <si>
    <t>1402/03/16</t>
  </si>
  <si>
    <t>صکوک اجاره فارس147- 3ماهه18%</t>
  </si>
  <si>
    <t>1399/07/13</t>
  </si>
  <si>
    <t>1403/07/13</t>
  </si>
  <si>
    <t>صکوک مرابحه کرازی505-3ماهه18%</t>
  </si>
  <si>
    <t>1401/05/22</t>
  </si>
  <si>
    <t>1405/05/22</t>
  </si>
  <si>
    <t>گام بانک اقتصاد نوین0205</t>
  </si>
  <si>
    <t>1401/04/01</t>
  </si>
  <si>
    <t>1402/05/31</t>
  </si>
  <si>
    <t>گام بانک تجارت0203</t>
  </si>
  <si>
    <t>1401/04/25</t>
  </si>
  <si>
    <t>1402/03/30</t>
  </si>
  <si>
    <t>گام بانک تجارت0204</t>
  </si>
  <si>
    <t>1401/04/31</t>
  </si>
  <si>
    <t>1402/04/28</t>
  </si>
  <si>
    <t>گام بانک صادرات ایران0207</t>
  </si>
  <si>
    <t>1402/07/30</t>
  </si>
  <si>
    <t>گواهی اعتبار مولد رفاه0201</t>
  </si>
  <si>
    <t>1401/02/01</t>
  </si>
  <si>
    <t>گواهی اعتبار مولد رفاه0202</t>
  </si>
  <si>
    <t>1401/03/17</t>
  </si>
  <si>
    <t>1402/02/31</t>
  </si>
  <si>
    <t>گواهی اعتبار مولد رفاه0203</t>
  </si>
  <si>
    <t>1401/05/01</t>
  </si>
  <si>
    <t>1402/03/31</t>
  </si>
  <si>
    <t>گواهی اعتبار مولد رفاه0204</t>
  </si>
  <si>
    <t>1401/05/20</t>
  </si>
  <si>
    <t>1402/04/31</t>
  </si>
  <si>
    <t>گواهی اعتبار مولد سامان0204</t>
  </si>
  <si>
    <t>گواهی اعتبار مولد سامان0207</t>
  </si>
  <si>
    <t>1401/08/01</t>
  </si>
  <si>
    <t>گواهی اعتبار مولد سپه0208</t>
  </si>
  <si>
    <t>1401/09/01</t>
  </si>
  <si>
    <t>1402/08/30</t>
  </si>
  <si>
    <t>گواهی اعتبار مولد شهر0206</t>
  </si>
  <si>
    <t>1401/07/01</t>
  </si>
  <si>
    <t>1402/06/31</t>
  </si>
  <si>
    <t>گواهی اعتبارمولد رفاه0208</t>
  </si>
  <si>
    <t>مرابحه عام دولت104-ش.خ020303</t>
  </si>
  <si>
    <t>1401/03/03</t>
  </si>
  <si>
    <t>1402/03/03</t>
  </si>
  <si>
    <t>مرابحه عام دولت112-ش.خ 040408</t>
  </si>
  <si>
    <t>1401/06/08</t>
  </si>
  <si>
    <t>1404/04/07</t>
  </si>
  <si>
    <t>مرابحه عام دولت5-ش.خ 0207</t>
  </si>
  <si>
    <t>1399/06/25</t>
  </si>
  <si>
    <t>1402/07/25</t>
  </si>
  <si>
    <t>مرابحه عام دولت94-ش.خ030816</t>
  </si>
  <si>
    <t>1400/09/16</t>
  </si>
  <si>
    <t>1403/08/16</t>
  </si>
  <si>
    <t>مرابحه عام دولت5-ش.خ 0209</t>
  </si>
  <si>
    <t>1399/08/27</t>
  </si>
  <si>
    <t>1402/09/27</t>
  </si>
  <si>
    <t>گواهی اعتبار مولد سامان0208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</si>
  <si>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</si>
  <si>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</si>
  <si>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</si>
  <si>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</si>
  <si>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</si>
  <si>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</si>
  <si>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</si>
  <si>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</si>
  <si>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</si>
  <si>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</si>
  <si>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</si>
  <si>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</si>
  <si>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</si>
  <si>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</si>
  <si>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</si>
  <si>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207-8100-16111111-1</t>
  </si>
  <si>
    <t>سپرده کوتاه مدت</t>
  </si>
  <si>
    <t>1401/03/02</t>
  </si>
  <si>
    <t xml:space="preserve">بانک خاورمیانه ظفر </t>
  </si>
  <si>
    <t>100910810707074692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</si>
  <si>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</si>
  <si>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</si>
  <si>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</si>
  <si>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</si>
  <si>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</si>
  <si>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</si>
  <si>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</si>
  <si>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</si>
  <si>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</si>
  <si>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</si>
  <si>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</si>
  <si>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دولت86-ش.خ020404</t>
  </si>
  <si>
    <t>1402/04/04</t>
  </si>
  <si>
    <t>مرابحه عام دولت70-ش.خ0112</t>
  </si>
  <si>
    <t>1401/12/07</t>
  </si>
  <si>
    <t>مرابحه عام دولتی64-ش.خ0111</t>
  </si>
  <si>
    <t>1401/11/09</t>
  </si>
  <si>
    <t>صکوک اجاره معادن212-6ماهه21%</t>
  </si>
  <si>
    <t>1402/12/14</t>
  </si>
  <si>
    <t>مرابحه عام دولت105-ش.خ030503</t>
  </si>
  <si>
    <t>1403/05/03</t>
  </si>
  <si>
    <t>بهای فروش</t>
  </si>
  <si>
    <t>ارزش دفتری</t>
  </si>
  <si>
    <t>سود و زیان ناشی از تغییر قیمت</t>
  </si>
  <si>
    <t>سود و زیان ناشی از فروش</t>
  </si>
  <si>
    <t>گام بانک اقتصاد نوین0201</t>
  </si>
  <si>
    <t>اسنادخزانه-م2بودجه99-011019</t>
  </si>
  <si>
    <t>اسنادخزانه-م3بودجه99-011110</t>
  </si>
  <si>
    <t>اسنادخزانه-م4بودجه99-011215</t>
  </si>
  <si>
    <t>اسنادخزانه-م6بودجه99-020321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</si>
  <si>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</si>
  <si>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</si>
  <si>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</si>
  <si>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</si>
  <si>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</si>
  <si>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</si>
  <si>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</si>
  <si>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</si>
  <si>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</si>
  <si>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</si>
  <si>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اوراق بهادار</t>
  </si>
  <si>
    <t>درآمد سپرده بانکی</t>
  </si>
  <si>
    <t>1402/01/01</t>
  </si>
  <si>
    <t>جلوگیری از نوسانات ناگهانی</t>
  </si>
  <si>
    <t>-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</si>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</sst>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10</xdr:col>
          <xdr:colOff>238125</xdr:colOff>
          <xdr:row>33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76594A9-B7BC-A6CA-0584-5BC226A257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E8EAB-1E18-4EC5-A799-6054FAB29E71}">
  <dimension ref="A1"/>
  <sheetViews>
    <sheetView rightToLeft="1" workbookViewId="0">
      <selection activeCell="A2" sqref="A2"/>
    </sheetView>
  </sheetViews>
  <sheetFormatPr defaultRowHeight="1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10</xdr:col>
                <xdr:colOff>238125</xdr:colOff>
                <xdr:row>33</xdr:row>
                <xdr:rowOff>9525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F10"/>
  <sheetViews>
    <sheetView rightToLeft="1" workbookViewId="0">
      <selection activeCell="I12" sqref="I12"/>
    </sheetView>
  </sheetViews>
  <sheetFormatPr defaultRowHeight="24"/>
  <cols>
    <col min="1" max="1" width="14.710937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6" ht="24.75">
      <c r="A2" s="15" t="s">
        <v>0</v>
      </c>
      <c r="B2" s="15"/>
      <c r="C2" s="15"/>
      <c r="D2" s="15"/>
      <c r="E2" s="15"/>
    </row>
    <row r="3" spans="1:6" ht="24.75">
      <c r="A3" s="15" t="s">
        <v>152</v>
      </c>
      <c r="B3" s="15"/>
      <c r="C3" s="15"/>
      <c r="D3" s="15"/>
      <c r="E3" s="15"/>
    </row>
    <row r="4" spans="1:6" ht="24.75">
      <c r="A4" s="15" t="s">
        <v>2</v>
      </c>
      <c r="B4" s="15"/>
      <c r="C4" s="15"/>
      <c r="D4" s="15"/>
      <c r="E4" s="15"/>
    </row>
    <row r="5" spans="1:6" ht="24.75">
      <c r="C5" s="15" t="s">
        <v>154</v>
      </c>
      <c r="E5" s="2" t="s">
        <v>196</v>
      </c>
    </row>
    <row r="6" spans="1:6" ht="24.75">
      <c r="A6" s="15" t="s">
        <v>190</v>
      </c>
      <c r="C6" s="14"/>
      <c r="E6" s="5" t="s">
        <v>197</v>
      </c>
    </row>
    <row r="7" spans="1:6" ht="24.75">
      <c r="A7" s="14" t="s">
        <v>190</v>
      </c>
      <c r="C7" s="14" t="s">
        <v>142</v>
      </c>
      <c r="E7" s="14" t="s">
        <v>142</v>
      </c>
    </row>
    <row r="8" spans="1:6">
      <c r="A8" s="1" t="s">
        <v>190</v>
      </c>
      <c r="C8" s="6">
        <v>0</v>
      </c>
      <c r="D8" s="4"/>
      <c r="E8" s="6">
        <v>516000</v>
      </c>
      <c r="F8" s="4"/>
    </row>
    <row r="9" spans="1:6" ht="25.5" thickBot="1">
      <c r="A9" s="2" t="s">
        <v>161</v>
      </c>
      <c r="C9" s="8">
        <v>0</v>
      </c>
      <c r="D9" s="4"/>
      <c r="E9" s="8">
        <v>516000</v>
      </c>
      <c r="F9" s="4"/>
    </row>
    <row r="10" spans="1:6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6"/>
  <sheetViews>
    <sheetView rightToLeft="1" workbookViewId="0">
      <selection activeCell="A23" sqref="A23"/>
    </sheetView>
  </sheetViews>
  <sheetFormatPr defaultRowHeight="24"/>
  <cols>
    <col min="1" max="1" width="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11" ht="24.75">
      <c r="A2" s="15" t="s">
        <v>0</v>
      </c>
      <c r="B2" s="15"/>
      <c r="C2" s="15"/>
      <c r="D2" s="15"/>
      <c r="E2" s="15"/>
      <c r="F2" s="15"/>
      <c r="G2" s="15"/>
    </row>
    <row r="3" spans="1:11" ht="24.75">
      <c r="A3" s="15" t="s">
        <v>152</v>
      </c>
      <c r="B3" s="15"/>
      <c r="C3" s="15"/>
      <c r="D3" s="15"/>
      <c r="E3" s="15"/>
      <c r="F3" s="15"/>
      <c r="G3" s="15"/>
    </row>
    <row r="4" spans="1:11" ht="24.75">
      <c r="A4" s="15" t="s">
        <v>2</v>
      </c>
      <c r="B4" s="15"/>
      <c r="C4" s="15"/>
      <c r="D4" s="15"/>
      <c r="E4" s="15"/>
      <c r="F4" s="15"/>
      <c r="G4" s="15"/>
    </row>
    <row r="6" spans="1:11" ht="24.75">
      <c r="A6" s="14" t="s">
        <v>156</v>
      </c>
      <c r="C6" s="14" t="s">
        <v>142</v>
      </c>
      <c r="E6" s="14" t="s">
        <v>183</v>
      </c>
      <c r="G6" s="14" t="s">
        <v>12</v>
      </c>
    </row>
    <row r="7" spans="1:11">
      <c r="A7" s="1" t="s">
        <v>191</v>
      </c>
      <c r="C7" s="6">
        <v>372550967109</v>
      </c>
      <c r="D7" s="4"/>
      <c r="E7" s="9">
        <f>C7/$C$9</f>
        <v>0.99999229786216559</v>
      </c>
      <c r="F7" s="4"/>
      <c r="G7" s="9">
        <v>2.2453502765606068E-2</v>
      </c>
      <c r="H7" s="4"/>
      <c r="I7" s="4"/>
      <c r="J7" s="4"/>
      <c r="K7" s="4"/>
    </row>
    <row r="8" spans="1:11">
      <c r="A8" s="1" t="s">
        <v>192</v>
      </c>
      <c r="C8" s="6">
        <v>2869461</v>
      </c>
      <c r="D8" s="4"/>
      <c r="E8" s="9">
        <f>C8/$C$9</f>
        <v>7.7021378344089341E-6</v>
      </c>
      <c r="F8" s="4"/>
      <c r="G8" s="9">
        <v>1.7294130518374994E-7</v>
      </c>
      <c r="H8" s="4"/>
      <c r="I8" s="4"/>
      <c r="J8" s="4"/>
      <c r="K8" s="4"/>
    </row>
    <row r="9" spans="1:11" ht="24.75" thickBot="1">
      <c r="C9" s="8">
        <f>SUM(C7:C8)</f>
        <v>372553836570</v>
      </c>
      <c r="D9" s="4"/>
      <c r="E9" s="10">
        <f>SUM(E7:E8)</f>
        <v>1</v>
      </c>
      <c r="F9" s="4"/>
      <c r="G9" s="10">
        <f>SUM(G7:G8)</f>
        <v>2.2453675706911251E-2</v>
      </c>
      <c r="H9" s="4"/>
      <c r="I9" s="4"/>
      <c r="J9" s="4"/>
      <c r="K9" s="4"/>
    </row>
    <row r="10" spans="1:11" ht="24.75" thickTop="1"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C11" s="4"/>
      <c r="D11" s="4"/>
      <c r="E11" s="4"/>
      <c r="F11" s="4"/>
      <c r="G11" s="4"/>
      <c r="H11" s="4"/>
      <c r="I11" s="4"/>
      <c r="J11" s="4"/>
      <c r="K11" s="4"/>
    </row>
    <row r="12" spans="1:11"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C15" s="4"/>
      <c r="D15" s="4"/>
      <c r="E15" s="4"/>
      <c r="F15" s="4"/>
      <c r="G15" s="4"/>
      <c r="H15" s="4"/>
      <c r="I15" s="4"/>
      <c r="J15" s="4"/>
      <c r="K15" s="4"/>
    </row>
    <row r="16" spans="1:11">
      <c r="C16" s="4"/>
      <c r="D16" s="4"/>
      <c r="E16" s="4"/>
      <c r="F16" s="4"/>
      <c r="G16" s="4"/>
      <c r="H16" s="4"/>
      <c r="I16" s="4"/>
      <c r="J16" s="4"/>
      <c r="K16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53"/>
  <sheetViews>
    <sheetView rightToLeft="1" topLeftCell="H5" workbookViewId="0">
      <selection activeCell="AK53" sqref="AK53"/>
    </sheetView>
  </sheetViews>
  <sheetFormatPr defaultRowHeight="24"/>
  <cols>
    <col min="1" max="1" width="33.28515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10.14062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10.1406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7" ht="24.7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7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6" spans="1:37" ht="24.75">
      <c r="A6" s="14" t="s">
        <v>15</v>
      </c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15</v>
      </c>
      <c r="G6" s="14" t="s">
        <v>15</v>
      </c>
      <c r="H6" s="14" t="s">
        <v>15</v>
      </c>
      <c r="I6" s="14" t="s">
        <v>15</v>
      </c>
      <c r="J6" s="14" t="s">
        <v>15</v>
      </c>
      <c r="K6" s="14" t="s">
        <v>15</v>
      </c>
      <c r="L6" s="14" t="s">
        <v>15</v>
      </c>
      <c r="M6" s="14" t="s">
        <v>15</v>
      </c>
      <c r="O6" s="14" t="s">
        <v>193</v>
      </c>
      <c r="P6" s="14" t="s">
        <v>4</v>
      </c>
      <c r="Q6" s="14" t="s">
        <v>4</v>
      </c>
      <c r="R6" s="14" t="s">
        <v>4</v>
      </c>
      <c r="S6" s="14" t="s">
        <v>4</v>
      </c>
      <c r="U6" s="14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4" t="s">
        <v>5</v>
      </c>
      <c r="AC6" s="14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4" t="s">
        <v>6</v>
      </c>
    </row>
    <row r="7" spans="1:37" ht="24.75">
      <c r="A7" s="15" t="s">
        <v>16</v>
      </c>
      <c r="C7" s="15" t="s">
        <v>17</v>
      </c>
      <c r="E7" s="15" t="s">
        <v>18</v>
      </c>
      <c r="G7" s="15" t="s">
        <v>19</v>
      </c>
      <c r="I7" s="15" t="s">
        <v>20</v>
      </c>
      <c r="K7" s="15" t="s">
        <v>21</v>
      </c>
      <c r="M7" s="15" t="s">
        <v>14</v>
      </c>
      <c r="O7" s="15" t="s">
        <v>7</v>
      </c>
      <c r="Q7" s="15" t="s">
        <v>8</v>
      </c>
      <c r="S7" s="15" t="s">
        <v>9</v>
      </c>
      <c r="U7" s="14" t="s">
        <v>10</v>
      </c>
      <c r="V7" s="14" t="s">
        <v>10</v>
      </c>
      <c r="W7" s="14" t="s">
        <v>10</v>
      </c>
      <c r="Y7" s="14" t="s">
        <v>11</v>
      </c>
      <c r="Z7" s="14" t="s">
        <v>11</v>
      </c>
      <c r="AA7" s="14" t="s">
        <v>11</v>
      </c>
      <c r="AC7" s="15" t="s">
        <v>7</v>
      </c>
      <c r="AE7" s="15" t="s">
        <v>22</v>
      </c>
      <c r="AG7" s="15" t="s">
        <v>8</v>
      </c>
      <c r="AI7" s="15" t="s">
        <v>9</v>
      </c>
      <c r="AK7" s="15" t="s">
        <v>12</v>
      </c>
    </row>
    <row r="8" spans="1:37" ht="24.75">
      <c r="A8" s="14" t="s">
        <v>16</v>
      </c>
      <c r="C8" s="14" t="s">
        <v>17</v>
      </c>
      <c r="E8" s="14" t="s">
        <v>18</v>
      </c>
      <c r="G8" s="14" t="s">
        <v>19</v>
      </c>
      <c r="I8" s="14" t="s">
        <v>20</v>
      </c>
      <c r="K8" s="14" t="s">
        <v>21</v>
      </c>
      <c r="M8" s="14" t="s">
        <v>14</v>
      </c>
      <c r="O8" s="14" t="s">
        <v>7</v>
      </c>
      <c r="Q8" s="14" t="s">
        <v>8</v>
      </c>
      <c r="S8" s="14" t="s">
        <v>9</v>
      </c>
      <c r="U8" s="14" t="s">
        <v>7</v>
      </c>
      <c r="W8" s="14" t="s">
        <v>8</v>
      </c>
      <c r="Y8" s="14" t="s">
        <v>7</v>
      </c>
      <c r="AA8" s="14" t="s">
        <v>13</v>
      </c>
      <c r="AC8" s="14" t="s">
        <v>7</v>
      </c>
      <c r="AE8" s="14" t="s">
        <v>22</v>
      </c>
      <c r="AG8" s="14" t="s">
        <v>8</v>
      </c>
      <c r="AI8" s="14" t="s">
        <v>9</v>
      </c>
      <c r="AK8" s="14" t="s">
        <v>12</v>
      </c>
    </row>
    <row r="9" spans="1:37">
      <c r="A9" s="1" t="s">
        <v>23</v>
      </c>
      <c r="C9" s="4" t="s">
        <v>24</v>
      </c>
      <c r="D9" s="4"/>
      <c r="E9" s="4" t="s">
        <v>24</v>
      </c>
      <c r="F9" s="4"/>
      <c r="G9" s="4" t="s">
        <v>25</v>
      </c>
      <c r="H9" s="4"/>
      <c r="I9" s="4" t="s">
        <v>26</v>
      </c>
      <c r="J9" s="4"/>
      <c r="K9" s="6">
        <v>18</v>
      </c>
      <c r="L9" s="4"/>
      <c r="M9" s="6">
        <v>18</v>
      </c>
      <c r="N9" s="4"/>
      <c r="O9" s="6">
        <v>155000</v>
      </c>
      <c r="P9" s="4"/>
      <c r="Q9" s="6">
        <v>146018312812</v>
      </c>
      <c r="R9" s="4"/>
      <c r="S9" s="6">
        <v>145998866737</v>
      </c>
      <c r="T9" s="4"/>
      <c r="U9" s="6">
        <v>0</v>
      </c>
      <c r="V9" s="4"/>
      <c r="W9" s="6">
        <v>0</v>
      </c>
      <c r="X9" s="4"/>
      <c r="Y9" s="6">
        <v>0</v>
      </c>
      <c r="Z9" s="4"/>
      <c r="AA9" s="6">
        <v>0</v>
      </c>
      <c r="AB9" s="4"/>
      <c r="AC9" s="6">
        <v>155000</v>
      </c>
      <c r="AD9" s="4"/>
      <c r="AE9" s="6">
        <v>942000</v>
      </c>
      <c r="AF9" s="4"/>
      <c r="AG9" s="6">
        <v>146018312812</v>
      </c>
      <c r="AH9" s="4"/>
      <c r="AI9" s="6">
        <v>145998866737</v>
      </c>
      <c r="AK9" s="9">
        <v>8.7992952574874345E-3</v>
      </c>
    </row>
    <row r="10" spans="1:37">
      <c r="A10" s="1" t="s">
        <v>27</v>
      </c>
      <c r="C10" s="4" t="s">
        <v>24</v>
      </c>
      <c r="D10" s="4"/>
      <c r="E10" s="4" t="s">
        <v>24</v>
      </c>
      <c r="F10" s="4"/>
      <c r="G10" s="4" t="s">
        <v>28</v>
      </c>
      <c r="H10" s="4"/>
      <c r="I10" s="4" t="s">
        <v>29</v>
      </c>
      <c r="J10" s="4"/>
      <c r="K10" s="6">
        <v>0</v>
      </c>
      <c r="L10" s="4"/>
      <c r="M10" s="6">
        <v>0</v>
      </c>
      <c r="N10" s="4"/>
      <c r="O10" s="6">
        <v>664156</v>
      </c>
      <c r="P10" s="4"/>
      <c r="Q10" s="6">
        <v>402263691535</v>
      </c>
      <c r="R10" s="4"/>
      <c r="S10" s="6">
        <v>447928859531</v>
      </c>
      <c r="T10" s="4"/>
      <c r="U10" s="6">
        <v>25000</v>
      </c>
      <c r="V10" s="4"/>
      <c r="W10" s="6">
        <v>16377288659</v>
      </c>
      <c r="X10" s="4"/>
      <c r="Y10" s="6">
        <v>0</v>
      </c>
      <c r="Z10" s="4"/>
      <c r="AA10" s="6">
        <v>0</v>
      </c>
      <c r="AB10" s="4"/>
      <c r="AC10" s="6">
        <v>689156</v>
      </c>
      <c r="AD10" s="4"/>
      <c r="AE10" s="6">
        <v>686287</v>
      </c>
      <c r="AF10" s="4"/>
      <c r="AG10" s="6">
        <v>418640980194</v>
      </c>
      <c r="AH10" s="4"/>
      <c r="AI10" s="6">
        <v>472923348728</v>
      </c>
      <c r="AK10" s="9">
        <v>2.850290740347753E-2</v>
      </c>
    </row>
    <row r="11" spans="1:37">
      <c r="A11" s="1" t="s">
        <v>30</v>
      </c>
      <c r="C11" s="4" t="s">
        <v>24</v>
      </c>
      <c r="D11" s="4"/>
      <c r="E11" s="4" t="s">
        <v>24</v>
      </c>
      <c r="F11" s="4"/>
      <c r="G11" s="4" t="s">
        <v>31</v>
      </c>
      <c r="H11" s="4"/>
      <c r="I11" s="4" t="s">
        <v>32</v>
      </c>
      <c r="J11" s="4"/>
      <c r="K11" s="6">
        <v>0</v>
      </c>
      <c r="L11" s="4"/>
      <c r="M11" s="6">
        <v>0</v>
      </c>
      <c r="N11" s="4"/>
      <c r="O11" s="6">
        <v>398200</v>
      </c>
      <c r="P11" s="4"/>
      <c r="Q11" s="6">
        <v>244402595087</v>
      </c>
      <c r="R11" s="4"/>
      <c r="S11" s="6">
        <v>262764088710</v>
      </c>
      <c r="T11" s="4"/>
      <c r="U11" s="6">
        <v>200</v>
      </c>
      <c r="V11" s="4"/>
      <c r="W11" s="6">
        <v>131910055</v>
      </c>
      <c r="X11" s="4"/>
      <c r="Y11" s="6">
        <v>0</v>
      </c>
      <c r="Z11" s="4"/>
      <c r="AA11" s="6">
        <v>0</v>
      </c>
      <c r="AB11" s="4"/>
      <c r="AC11" s="6">
        <v>398400</v>
      </c>
      <c r="AD11" s="4"/>
      <c r="AE11" s="6">
        <v>666960</v>
      </c>
      <c r="AF11" s="4"/>
      <c r="AG11" s="6">
        <v>244534505142</v>
      </c>
      <c r="AH11" s="4"/>
      <c r="AI11" s="6">
        <v>265696603089</v>
      </c>
      <c r="AK11" s="9">
        <v>1.6013431554253717E-2</v>
      </c>
    </row>
    <row r="12" spans="1:37">
      <c r="A12" s="1" t="s">
        <v>33</v>
      </c>
      <c r="C12" s="4" t="s">
        <v>24</v>
      </c>
      <c r="D12" s="4"/>
      <c r="E12" s="4" t="s">
        <v>24</v>
      </c>
      <c r="F12" s="4"/>
      <c r="G12" s="4" t="s">
        <v>34</v>
      </c>
      <c r="H12" s="4"/>
      <c r="I12" s="4" t="s">
        <v>35</v>
      </c>
      <c r="J12" s="4"/>
      <c r="K12" s="6">
        <v>0</v>
      </c>
      <c r="L12" s="4"/>
      <c r="M12" s="6">
        <v>0</v>
      </c>
      <c r="N12" s="4"/>
      <c r="O12" s="6">
        <v>539107</v>
      </c>
      <c r="P12" s="4"/>
      <c r="Q12" s="6">
        <v>425613616517</v>
      </c>
      <c r="R12" s="4"/>
      <c r="S12" s="6">
        <v>481385842530</v>
      </c>
      <c r="T12" s="4"/>
      <c r="U12" s="6">
        <v>0</v>
      </c>
      <c r="V12" s="4"/>
      <c r="W12" s="6">
        <v>0</v>
      </c>
      <c r="X12" s="4"/>
      <c r="Y12" s="6">
        <v>0</v>
      </c>
      <c r="Z12" s="4"/>
      <c r="AA12" s="6">
        <v>0</v>
      </c>
      <c r="AB12" s="4"/>
      <c r="AC12" s="6">
        <v>539107</v>
      </c>
      <c r="AD12" s="4"/>
      <c r="AE12" s="6">
        <v>885000</v>
      </c>
      <c r="AF12" s="4"/>
      <c r="AG12" s="6">
        <v>425613616517</v>
      </c>
      <c r="AH12" s="4"/>
      <c r="AI12" s="6">
        <v>477073315385</v>
      </c>
      <c r="AK12" s="9">
        <v>2.8753024289586326E-2</v>
      </c>
    </row>
    <row r="13" spans="1:37">
      <c r="A13" s="1" t="s">
        <v>36</v>
      </c>
      <c r="C13" s="4" t="s">
        <v>24</v>
      </c>
      <c r="D13" s="4"/>
      <c r="E13" s="4" t="s">
        <v>24</v>
      </c>
      <c r="F13" s="4"/>
      <c r="G13" s="4" t="s">
        <v>37</v>
      </c>
      <c r="H13" s="4"/>
      <c r="I13" s="4" t="s">
        <v>38</v>
      </c>
      <c r="J13" s="4"/>
      <c r="K13" s="6">
        <v>0</v>
      </c>
      <c r="L13" s="4"/>
      <c r="M13" s="6">
        <v>0</v>
      </c>
      <c r="N13" s="4"/>
      <c r="O13" s="6">
        <v>1207389</v>
      </c>
      <c r="P13" s="4"/>
      <c r="Q13" s="6">
        <v>939794422535</v>
      </c>
      <c r="R13" s="4"/>
      <c r="S13" s="6">
        <v>1045248703879</v>
      </c>
      <c r="T13" s="4"/>
      <c r="U13" s="6">
        <v>0</v>
      </c>
      <c r="V13" s="4"/>
      <c r="W13" s="6">
        <v>0</v>
      </c>
      <c r="X13" s="4"/>
      <c r="Y13" s="6">
        <v>0</v>
      </c>
      <c r="Z13" s="4"/>
      <c r="AA13" s="6">
        <v>0</v>
      </c>
      <c r="AB13" s="4"/>
      <c r="AC13" s="6">
        <v>1207389</v>
      </c>
      <c r="AD13" s="4"/>
      <c r="AE13" s="6">
        <v>881065</v>
      </c>
      <c r="AF13" s="4"/>
      <c r="AG13" s="6">
        <v>939794422535</v>
      </c>
      <c r="AH13" s="4"/>
      <c r="AI13" s="6">
        <v>1063707456941</v>
      </c>
      <c r="AK13" s="9">
        <v>6.4109237218092183E-2</v>
      </c>
    </row>
    <row r="14" spans="1:37">
      <c r="A14" s="1" t="s">
        <v>39</v>
      </c>
      <c r="C14" s="4" t="s">
        <v>24</v>
      </c>
      <c r="D14" s="4"/>
      <c r="E14" s="4" t="s">
        <v>24</v>
      </c>
      <c r="F14" s="4"/>
      <c r="G14" s="4" t="s">
        <v>40</v>
      </c>
      <c r="H14" s="4"/>
      <c r="I14" s="4" t="s">
        <v>41</v>
      </c>
      <c r="J14" s="4"/>
      <c r="K14" s="6">
        <v>0</v>
      </c>
      <c r="L14" s="4"/>
      <c r="M14" s="6">
        <v>0</v>
      </c>
      <c r="N14" s="4"/>
      <c r="O14" s="6">
        <v>777993</v>
      </c>
      <c r="P14" s="4"/>
      <c r="Q14" s="6">
        <v>602623808177</v>
      </c>
      <c r="R14" s="4"/>
      <c r="S14" s="6">
        <v>661835797068</v>
      </c>
      <c r="T14" s="4"/>
      <c r="U14" s="6">
        <v>0</v>
      </c>
      <c r="V14" s="4"/>
      <c r="W14" s="6">
        <v>0</v>
      </c>
      <c r="X14" s="4"/>
      <c r="Y14" s="6">
        <v>0</v>
      </c>
      <c r="Z14" s="4"/>
      <c r="AA14" s="6">
        <v>0</v>
      </c>
      <c r="AB14" s="4"/>
      <c r="AC14" s="6">
        <v>777993</v>
      </c>
      <c r="AD14" s="4"/>
      <c r="AE14" s="6">
        <v>864812</v>
      </c>
      <c r="AF14" s="4"/>
      <c r="AG14" s="6">
        <v>602623808177</v>
      </c>
      <c r="AH14" s="4"/>
      <c r="AI14" s="6">
        <v>672766471997</v>
      </c>
      <c r="AK14" s="9">
        <v>4.0547375186847957E-2</v>
      </c>
    </row>
    <row r="15" spans="1:37">
      <c r="A15" s="1" t="s">
        <v>42</v>
      </c>
      <c r="C15" s="4" t="s">
        <v>24</v>
      </c>
      <c r="D15" s="4"/>
      <c r="E15" s="4" t="s">
        <v>24</v>
      </c>
      <c r="F15" s="4"/>
      <c r="G15" s="4" t="s">
        <v>43</v>
      </c>
      <c r="H15" s="4"/>
      <c r="I15" s="4" t="s">
        <v>44</v>
      </c>
      <c r="J15" s="4"/>
      <c r="K15" s="6">
        <v>0</v>
      </c>
      <c r="L15" s="4"/>
      <c r="M15" s="6">
        <v>0</v>
      </c>
      <c r="N15" s="4"/>
      <c r="O15" s="6">
        <v>905696</v>
      </c>
      <c r="P15" s="4"/>
      <c r="Q15" s="6">
        <v>571371411035</v>
      </c>
      <c r="R15" s="4"/>
      <c r="S15" s="6">
        <v>641226987911</v>
      </c>
      <c r="T15" s="4"/>
      <c r="U15" s="6">
        <v>0</v>
      </c>
      <c r="V15" s="4"/>
      <c r="W15" s="6">
        <v>0</v>
      </c>
      <c r="X15" s="4"/>
      <c r="Y15" s="6">
        <v>0</v>
      </c>
      <c r="Z15" s="4"/>
      <c r="AA15" s="6">
        <v>0</v>
      </c>
      <c r="AB15" s="4"/>
      <c r="AC15" s="6">
        <v>905696</v>
      </c>
      <c r="AD15" s="4"/>
      <c r="AE15" s="6">
        <v>720438</v>
      </c>
      <c r="AF15" s="4"/>
      <c r="AG15" s="6">
        <v>571371411035</v>
      </c>
      <c r="AH15" s="4"/>
      <c r="AI15" s="6">
        <v>652448658335</v>
      </c>
      <c r="AK15" s="9">
        <v>3.9322828411970545E-2</v>
      </c>
    </row>
    <row r="16" spans="1:37">
      <c r="A16" s="1" t="s">
        <v>45</v>
      </c>
      <c r="C16" s="4" t="s">
        <v>24</v>
      </c>
      <c r="D16" s="4"/>
      <c r="E16" s="4" t="s">
        <v>24</v>
      </c>
      <c r="F16" s="4"/>
      <c r="G16" s="4" t="s">
        <v>46</v>
      </c>
      <c r="H16" s="4"/>
      <c r="I16" s="4" t="s">
        <v>47</v>
      </c>
      <c r="J16" s="4"/>
      <c r="K16" s="6">
        <v>0</v>
      </c>
      <c r="L16" s="4"/>
      <c r="M16" s="6">
        <v>0</v>
      </c>
      <c r="N16" s="4"/>
      <c r="O16" s="6">
        <v>129200</v>
      </c>
      <c r="P16" s="4"/>
      <c r="Q16" s="6">
        <v>105931784667</v>
      </c>
      <c r="R16" s="4"/>
      <c r="S16" s="6">
        <v>112201643972</v>
      </c>
      <c r="T16" s="4"/>
      <c r="U16" s="6">
        <v>0</v>
      </c>
      <c r="V16" s="4"/>
      <c r="W16" s="6">
        <v>0</v>
      </c>
      <c r="X16" s="4"/>
      <c r="Y16" s="6">
        <v>56400</v>
      </c>
      <c r="Z16" s="4"/>
      <c r="AA16" s="6">
        <v>50013398192</v>
      </c>
      <c r="AB16" s="4"/>
      <c r="AC16" s="6">
        <v>72800</v>
      </c>
      <c r="AD16" s="4"/>
      <c r="AE16" s="6">
        <v>886830</v>
      </c>
      <c r="AF16" s="4"/>
      <c r="AG16" s="6">
        <v>59689117057</v>
      </c>
      <c r="AH16" s="4"/>
      <c r="AI16" s="6">
        <v>64556301206</v>
      </c>
      <c r="AK16" s="9">
        <v>3.8907833172853474E-3</v>
      </c>
    </row>
    <row r="17" spans="1:37">
      <c r="A17" s="1" t="s">
        <v>48</v>
      </c>
      <c r="C17" s="4" t="s">
        <v>24</v>
      </c>
      <c r="D17" s="4"/>
      <c r="E17" s="4" t="s">
        <v>24</v>
      </c>
      <c r="F17" s="4"/>
      <c r="G17" s="4" t="s">
        <v>49</v>
      </c>
      <c r="H17" s="4"/>
      <c r="I17" s="4" t="s">
        <v>38</v>
      </c>
      <c r="J17" s="4"/>
      <c r="K17" s="6">
        <v>0</v>
      </c>
      <c r="L17" s="4"/>
      <c r="M17" s="6">
        <v>0</v>
      </c>
      <c r="N17" s="4"/>
      <c r="O17" s="6">
        <v>206200</v>
      </c>
      <c r="P17" s="4"/>
      <c r="Q17" s="6">
        <v>161944709322</v>
      </c>
      <c r="R17" s="4"/>
      <c r="S17" s="6">
        <v>173514378519</v>
      </c>
      <c r="T17" s="4"/>
      <c r="U17" s="6">
        <v>0</v>
      </c>
      <c r="V17" s="4"/>
      <c r="W17" s="6">
        <v>0</v>
      </c>
      <c r="X17" s="4"/>
      <c r="Y17" s="6">
        <v>0</v>
      </c>
      <c r="Z17" s="4"/>
      <c r="AA17" s="6">
        <v>0</v>
      </c>
      <c r="AB17" s="4"/>
      <c r="AC17" s="6">
        <v>206200</v>
      </c>
      <c r="AD17" s="4"/>
      <c r="AE17" s="6">
        <v>867500</v>
      </c>
      <c r="AF17" s="4"/>
      <c r="AG17" s="6">
        <v>161944709322</v>
      </c>
      <c r="AH17" s="4"/>
      <c r="AI17" s="6">
        <v>178864860514</v>
      </c>
      <c r="AK17" s="9">
        <v>1.0780115996976623E-2</v>
      </c>
    </row>
    <row r="18" spans="1:37">
      <c r="A18" s="1" t="s">
        <v>50</v>
      </c>
      <c r="C18" s="4" t="s">
        <v>24</v>
      </c>
      <c r="D18" s="4"/>
      <c r="E18" s="4" t="s">
        <v>24</v>
      </c>
      <c r="F18" s="4"/>
      <c r="G18" s="4" t="s">
        <v>43</v>
      </c>
      <c r="H18" s="4"/>
      <c r="I18" s="4" t="s">
        <v>51</v>
      </c>
      <c r="J18" s="4"/>
      <c r="K18" s="6">
        <v>0</v>
      </c>
      <c r="L18" s="4"/>
      <c r="M18" s="6">
        <v>0</v>
      </c>
      <c r="N18" s="4"/>
      <c r="O18" s="6">
        <v>730900</v>
      </c>
      <c r="P18" s="4"/>
      <c r="Q18" s="6">
        <v>449625075537</v>
      </c>
      <c r="R18" s="4"/>
      <c r="S18" s="6">
        <v>498964548942</v>
      </c>
      <c r="T18" s="4"/>
      <c r="U18" s="6">
        <v>0</v>
      </c>
      <c r="V18" s="4"/>
      <c r="W18" s="6">
        <v>0</v>
      </c>
      <c r="X18" s="4"/>
      <c r="Y18" s="6">
        <v>0</v>
      </c>
      <c r="Z18" s="4"/>
      <c r="AA18" s="6">
        <v>0</v>
      </c>
      <c r="AB18" s="4"/>
      <c r="AC18" s="6">
        <v>730900</v>
      </c>
      <c r="AD18" s="4"/>
      <c r="AE18" s="6">
        <v>694671</v>
      </c>
      <c r="AF18" s="4"/>
      <c r="AG18" s="6">
        <v>449625075537</v>
      </c>
      <c r="AH18" s="4"/>
      <c r="AI18" s="6">
        <v>507696320273</v>
      </c>
      <c r="AK18" s="9">
        <v>3.0598660955837957E-2</v>
      </c>
    </row>
    <row r="19" spans="1:37">
      <c r="A19" s="1" t="s">
        <v>52</v>
      </c>
      <c r="C19" s="4" t="s">
        <v>24</v>
      </c>
      <c r="D19" s="4"/>
      <c r="E19" s="4" t="s">
        <v>24</v>
      </c>
      <c r="F19" s="4"/>
      <c r="G19" s="4" t="s">
        <v>43</v>
      </c>
      <c r="H19" s="4"/>
      <c r="I19" s="4" t="s">
        <v>53</v>
      </c>
      <c r="J19" s="4"/>
      <c r="K19" s="6">
        <v>0</v>
      </c>
      <c r="L19" s="4"/>
      <c r="M19" s="6">
        <v>0</v>
      </c>
      <c r="N19" s="4"/>
      <c r="O19" s="6">
        <v>143600</v>
      </c>
      <c r="P19" s="4"/>
      <c r="Q19" s="6">
        <v>99335198341</v>
      </c>
      <c r="R19" s="4"/>
      <c r="S19" s="6">
        <v>104851596456</v>
      </c>
      <c r="T19" s="4"/>
      <c r="U19" s="6">
        <v>2000</v>
      </c>
      <c r="V19" s="4"/>
      <c r="W19" s="6">
        <v>1500334389</v>
      </c>
      <c r="X19" s="4"/>
      <c r="Y19" s="6">
        <v>0</v>
      </c>
      <c r="Z19" s="4"/>
      <c r="AA19" s="6">
        <v>0</v>
      </c>
      <c r="AB19" s="4"/>
      <c r="AC19" s="6">
        <v>145600</v>
      </c>
      <c r="AD19" s="4"/>
      <c r="AE19" s="6">
        <v>755260</v>
      </c>
      <c r="AF19" s="4"/>
      <c r="AG19" s="6">
        <v>100835532730</v>
      </c>
      <c r="AH19" s="4"/>
      <c r="AI19" s="6">
        <v>109957471103</v>
      </c>
      <c r="AK19" s="9">
        <v>6.6270942756347919E-3</v>
      </c>
    </row>
    <row r="20" spans="1:37">
      <c r="A20" s="1" t="s">
        <v>54</v>
      </c>
      <c r="C20" s="4" t="s">
        <v>24</v>
      </c>
      <c r="D20" s="4"/>
      <c r="E20" s="4" t="s">
        <v>24</v>
      </c>
      <c r="F20" s="4"/>
      <c r="G20" s="4" t="s">
        <v>55</v>
      </c>
      <c r="H20" s="4"/>
      <c r="I20" s="4" t="s">
        <v>56</v>
      </c>
      <c r="J20" s="4"/>
      <c r="K20" s="6">
        <v>0</v>
      </c>
      <c r="L20" s="4"/>
      <c r="M20" s="6">
        <v>0</v>
      </c>
      <c r="N20" s="4"/>
      <c r="O20" s="6">
        <v>840287</v>
      </c>
      <c r="P20" s="4"/>
      <c r="Q20" s="6">
        <v>562050007837</v>
      </c>
      <c r="R20" s="4"/>
      <c r="S20" s="6">
        <v>626673733160</v>
      </c>
      <c r="T20" s="4"/>
      <c r="U20" s="6">
        <v>600</v>
      </c>
      <c r="V20" s="4"/>
      <c r="W20" s="6">
        <v>440651587</v>
      </c>
      <c r="X20" s="4"/>
      <c r="Y20" s="6">
        <v>0</v>
      </c>
      <c r="Z20" s="4"/>
      <c r="AA20" s="6">
        <v>0</v>
      </c>
      <c r="AB20" s="4"/>
      <c r="AC20" s="6">
        <v>840887</v>
      </c>
      <c r="AD20" s="4"/>
      <c r="AE20" s="6">
        <v>758922</v>
      </c>
      <c r="AF20" s="4"/>
      <c r="AG20" s="6">
        <v>562490659424</v>
      </c>
      <c r="AH20" s="4"/>
      <c r="AI20" s="6">
        <v>638119565464</v>
      </c>
      <c r="AK20" s="9">
        <v>3.8459219524026117E-2</v>
      </c>
    </row>
    <row r="21" spans="1:37">
      <c r="A21" s="1" t="s">
        <v>57</v>
      </c>
      <c r="C21" s="4" t="s">
        <v>24</v>
      </c>
      <c r="D21" s="4"/>
      <c r="E21" s="4" t="s">
        <v>24</v>
      </c>
      <c r="F21" s="4"/>
      <c r="G21" s="4" t="s">
        <v>43</v>
      </c>
      <c r="H21" s="4"/>
      <c r="I21" s="4" t="s">
        <v>51</v>
      </c>
      <c r="J21" s="4"/>
      <c r="K21" s="6">
        <v>0</v>
      </c>
      <c r="L21" s="4"/>
      <c r="M21" s="6">
        <v>0</v>
      </c>
      <c r="N21" s="4"/>
      <c r="O21" s="6">
        <v>398400</v>
      </c>
      <c r="P21" s="4"/>
      <c r="Q21" s="6">
        <v>262913872225</v>
      </c>
      <c r="R21" s="4"/>
      <c r="S21" s="6">
        <v>282842431620</v>
      </c>
      <c r="T21" s="4"/>
      <c r="U21" s="6">
        <v>15800</v>
      </c>
      <c r="V21" s="4"/>
      <c r="W21" s="6">
        <v>11300908617</v>
      </c>
      <c r="X21" s="4"/>
      <c r="Y21" s="6">
        <v>0</v>
      </c>
      <c r="Z21" s="4"/>
      <c r="AA21" s="6">
        <v>0</v>
      </c>
      <c r="AB21" s="4"/>
      <c r="AC21" s="6">
        <v>414200</v>
      </c>
      <c r="AD21" s="4"/>
      <c r="AE21" s="6">
        <v>720130</v>
      </c>
      <c r="AF21" s="4"/>
      <c r="AG21" s="6">
        <v>274214780842</v>
      </c>
      <c r="AH21" s="4"/>
      <c r="AI21" s="6">
        <v>298255102314</v>
      </c>
      <c r="AK21" s="9">
        <v>1.797571971596618E-2</v>
      </c>
    </row>
    <row r="22" spans="1:37">
      <c r="A22" s="1" t="s">
        <v>58</v>
      </c>
      <c r="C22" s="4" t="s">
        <v>24</v>
      </c>
      <c r="D22" s="4"/>
      <c r="E22" s="4" t="s">
        <v>24</v>
      </c>
      <c r="F22" s="4"/>
      <c r="G22" s="4" t="s">
        <v>59</v>
      </c>
      <c r="H22" s="4"/>
      <c r="I22" s="4" t="s">
        <v>60</v>
      </c>
      <c r="J22" s="4"/>
      <c r="K22" s="6">
        <v>0</v>
      </c>
      <c r="L22" s="4"/>
      <c r="M22" s="6">
        <v>0</v>
      </c>
      <c r="N22" s="4"/>
      <c r="O22" s="6">
        <v>20100</v>
      </c>
      <c r="P22" s="4"/>
      <c r="Q22" s="6">
        <v>17213027389</v>
      </c>
      <c r="R22" s="4"/>
      <c r="S22" s="6">
        <v>19515611821</v>
      </c>
      <c r="T22" s="4"/>
      <c r="U22" s="6">
        <v>0</v>
      </c>
      <c r="V22" s="4"/>
      <c r="W22" s="6">
        <v>0</v>
      </c>
      <c r="X22" s="4"/>
      <c r="Y22" s="6">
        <v>20100</v>
      </c>
      <c r="Z22" s="4"/>
      <c r="AA22" s="6">
        <v>19734685118</v>
      </c>
      <c r="AB22" s="4"/>
      <c r="AC22" s="6">
        <v>0</v>
      </c>
      <c r="AD22" s="4"/>
      <c r="AE22" s="6">
        <v>0</v>
      </c>
      <c r="AF22" s="4"/>
      <c r="AG22" s="6">
        <v>0</v>
      </c>
      <c r="AH22" s="4"/>
      <c r="AI22" s="6">
        <v>0</v>
      </c>
      <c r="AK22" s="9">
        <v>0</v>
      </c>
    </row>
    <row r="23" spans="1:37">
      <c r="A23" s="1" t="s">
        <v>61</v>
      </c>
      <c r="C23" s="4" t="s">
        <v>24</v>
      </c>
      <c r="D23" s="4"/>
      <c r="E23" s="4" t="s">
        <v>24</v>
      </c>
      <c r="F23" s="4"/>
      <c r="G23" s="4" t="s">
        <v>43</v>
      </c>
      <c r="H23" s="4"/>
      <c r="I23" s="4" t="s">
        <v>62</v>
      </c>
      <c r="J23" s="4"/>
      <c r="K23" s="6">
        <v>0</v>
      </c>
      <c r="L23" s="4"/>
      <c r="M23" s="6">
        <v>0</v>
      </c>
      <c r="N23" s="4"/>
      <c r="O23" s="6">
        <v>1125326</v>
      </c>
      <c r="P23" s="4"/>
      <c r="Q23" s="6">
        <v>725197269249</v>
      </c>
      <c r="R23" s="4"/>
      <c r="S23" s="6">
        <v>809738406384</v>
      </c>
      <c r="T23" s="4"/>
      <c r="U23" s="6">
        <v>19300</v>
      </c>
      <c r="V23" s="4"/>
      <c r="W23" s="6">
        <v>13590566189</v>
      </c>
      <c r="X23" s="4"/>
      <c r="Y23" s="6">
        <v>0</v>
      </c>
      <c r="Z23" s="4"/>
      <c r="AA23" s="6">
        <v>0</v>
      </c>
      <c r="AB23" s="4"/>
      <c r="AC23" s="6">
        <v>1144626</v>
      </c>
      <c r="AD23" s="4"/>
      <c r="AE23" s="6">
        <v>732206</v>
      </c>
      <c r="AF23" s="4"/>
      <c r="AG23" s="6">
        <v>738787835438</v>
      </c>
      <c r="AH23" s="4"/>
      <c r="AI23" s="6">
        <v>838039114051</v>
      </c>
      <c r="AK23" s="9">
        <v>5.0508293431767638E-2</v>
      </c>
    </row>
    <row r="24" spans="1:37">
      <c r="A24" s="1" t="s">
        <v>63</v>
      </c>
      <c r="C24" s="4" t="s">
        <v>24</v>
      </c>
      <c r="D24" s="4"/>
      <c r="E24" s="4" t="s">
        <v>24</v>
      </c>
      <c r="F24" s="4"/>
      <c r="G24" s="4" t="s">
        <v>64</v>
      </c>
      <c r="H24" s="4"/>
      <c r="I24" s="4" t="s">
        <v>65</v>
      </c>
      <c r="J24" s="4"/>
      <c r="K24" s="6">
        <v>0</v>
      </c>
      <c r="L24" s="4"/>
      <c r="M24" s="6">
        <v>0</v>
      </c>
      <c r="N24" s="4"/>
      <c r="O24" s="6">
        <v>332900</v>
      </c>
      <c r="P24" s="4"/>
      <c r="Q24" s="6">
        <v>209875899575</v>
      </c>
      <c r="R24" s="4"/>
      <c r="S24" s="6">
        <v>223025992971</v>
      </c>
      <c r="T24" s="4"/>
      <c r="U24" s="6">
        <v>4600</v>
      </c>
      <c r="V24" s="4"/>
      <c r="W24" s="6">
        <v>3140293422</v>
      </c>
      <c r="X24" s="4"/>
      <c r="Y24" s="6">
        <v>0</v>
      </c>
      <c r="Z24" s="4"/>
      <c r="AA24" s="6">
        <v>0</v>
      </c>
      <c r="AB24" s="4"/>
      <c r="AC24" s="6">
        <v>337500</v>
      </c>
      <c r="AD24" s="4"/>
      <c r="AE24" s="6">
        <v>686650</v>
      </c>
      <c r="AF24" s="4"/>
      <c r="AG24" s="6">
        <v>213016192997</v>
      </c>
      <c r="AH24" s="4"/>
      <c r="AI24" s="6">
        <v>231726704491</v>
      </c>
      <c r="AK24" s="9">
        <v>1.3966078897954239E-2</v>
      </c>
    </row>
    <row r="25" spans="1:37">
      <c r="A25" s="1" t="s">
        <v>66</v>
      </c>
      <c r="C25" s="4" t="s">
        <v>24</v>
      </c>
      <c r="D25" s="4"/>
      <c r="E25" s="4" t="s">
        <v>24</v>
      </c>
      <c r="F25" s="4"/>
      <c r="G25" s="4" t="s">
        <v>67</v>
      </c>
      <c r="H25" s="4"/>
      <c r="I25" s="4" t="s">
        <v>68</v>
      </c>
      <c r="J25" s="4"/>
      <c r="K25" s="6">
        <v>0</v>
      </c>
      <c r="L25" s="4"/>
      <c r="M25" s="6">
        <v>0</v>
      </c>
      <c r="N25" s="4"/>
      <c r="O25" s="6">
        <v>11300</v>
      </c>
      <c r="P25" s="4"/>
      <c r="Q25" s="6">
        <v>9323210839</v>
      </c>
      <c r="R25" s="4"/>
      <c r="S25" s="6">
        <v>9934202459</v>
      </c>
      <c r="T25" s="4"/>
      <c r="U25" s="6">
        <v>0</v>
      </c>
      <c r="V25" s="4"/>
      <c r="W25" s="6">
        <v>0</v>
      </c>
      <c r="X25" s="4"/>
      <c r="Y25" s="6">
        <v>0</v>
      </c>
      <c r="Z25" s="4"/>
      <c r="AA25" s="6">
        <v>0</v>
      </c>
      <c r="AB25" s="4"/>
      <c r="AC25" s="6">
        <v>11300</v>
      </c>
      <c r="AD25" s="4"/>
      <c r="AE25" s="6">
        <v>905000</v>
      </c>
      <c r="AF25" s="4"/>
      <c r="AG25" s="6">
        <v>9323210839</v>
      </c>
      <c r="AH25" s="4"/>
      <c r="AI25" s="6">
        <v>10225720229</v>
      </c>
      <c r="AK25" s="9">
        <v>6.1630020510720798E-4</v>
      </c>
    </row>
    <row r="26" spans="1:37">
      <c r="A26" s="1" t="s">
        <v>69</v>
      </c>
      <c r="C26" s="4" t="s">
        <v>24</v>
      </c>
      <c r="D26" s="4"/>
      <c r="E26" s="4" t="s">
        <v>24</v>
      </c>
      <c r="F26" s="4"/>
      <c r="G26" s="4" t="s">
        <v>70</v>
      </c>
      <c r="H26" s="4"/>
      <c r="I26" s="4" t="s">
        <v>71</v>
      </c>
      <c r="J26" s="4"/>
      <c r="K26" s="6">
        <v>0</v>
      </c>
      <c r="L26" s="4"/>
      <c r="M26" s="6">
        <v>0</v>
      </c>
      <c r="N26" s="4"/>
      <c r="O26" s="6">
        <v>167000</v>
      </c>
      <c r="P26" s="4"/>
      <c r="Q26" s="6">
        <v>104318794564</v>
      </c>
      <c r="R26" s="4"/>
      <c r="S26" s="6">
        <v>111797974754</v>
      </c>
      <c r="T26" s="4"/>
      <c r="U26" s="6">
        <v>12600</v>
      </c>
      <c r="V26" s="4"/>
      <c r="W26" s="6">
        <v>8542355295</v>
      </c>
      <c r="X26" s="4"/>
      <c r="Y26" s="6">
        <v>0</v>
      </c>
      <c r="Z26" s="4"/>
      <c r="AA26" s="6">
        <v>0</v>
      </c>
      <c r="AB26" s="4"/>
      <c r="AC26" s="6">
        <v>179600</v>
      </c>
      <c r="AD26" s="4"/>
      <c r="AE26" s="6">
        <v>681660</v>
      </c>
      <c r="AF26" s="4"/>
      <c r="AG26" s="6">
        <v>112861149859</v>
      </c>
      <c r="AH26" s="4"/>
      <c r="AI26" s="6">
        <v>122416801007</v>
      </c>
      <c r="AK26" s="9">
        <v>7.3780132723776249E-3</v>
      </c>
    </row>
    <row r="27" spans="1:37">
      <c r="A27" s="1" t="s">
        <v>72</v>
      </c>
      <c r="C27" s="4" t="s">
        <v>24</v>
      </c>
      <c r="D27" s="4"/>
      <c r="E27" s="4" t="s">
        <v>24</v>
      </c>
      <c r="F27" s="4"/>
      <c r="G27" s="4" t="s">
        <v>67</v>
      </c>
      <c r="H27" s="4"/>
      <c r="I27" s="4" t="s">
        <v>73</v>
      </c>
      <c r="J27" s="4"/>
      <c r="K27" s="6">
        <v>0</v>
      </c>
      <c r="L27" s="4"/>
      <c r="M27" s="6">
        <v>0</v>
      </c>
      <c r="N27" s="4"/>
      <c r="O27" s="6">
        <v>152282</v>
      </c>
      <c r="P27" s="4"/>
      <c r="Q27" s="6">
        <v>122674676243</v>
      </c>
      <c r="R27" s="4"/>
      <c r="S27" s="6">
        <v>137637204162</v>
      </c>
      <c r="T27" s="4"/>
      <c r="U27" s="6">
        <v>0</v>
      </c>
      <c r="V27" s="4"/>
      <c r="W27" s="6">
        <v>0</v>
      </c>
      <c r="X27" s="4"/>
      <c r="Y27" s="6">
        <v>152282</v>
      </c>
      <c r="Z27" s="4"/>
      <c r="AA27" s="6">
        <v>140264907949</v>
      </c>
      <c r="AB27" s="4"/>
      <c r="AC27" s="6">
        <v>0</v>
      </c>
      <c r="AD27" s="4"/>
      <c r="AE27" s="6">
        <v>0</v>
      </c>
      <c r="AF27" s="4"/>
      <c r="AG27" s="6">
        <v>0</v>
      </c>
      <c r="AH27" s="4"/>
      <c r="AI27" s="6">
        <v>0</v>
      </c>
      <c r="AK27" s="9">
        <v>0</v>
      </c>
    </row>
    <row r="28" spans="1:37">
      <c r="A28" s="1" t="s">
        <v>74</v>
      </c>
      <c r="C28" s="4" t="s">
        <v>24</v>
      </c>
      <c r="D28" s="4"/>
      <c r="E28" s="4" t="s">
        <v>24</v>
      </c>
      <c r="F28" s="4"/>
      <c r="G28" s="4" t="s">
        <v>75</v>
      </c>
      <c r="H28" s="4"/>
      <c r="I28" s="4" t="s">
        <v>76</v>
      </c>
      <c r="J28" s="4"/>
      <c r="K28" s="6">
        <v>0</v>
      </c>
      <c r="L28" s="4"/>
      <c r="M28" s="6">
        <v>0</v>
      </c>
      <c r="N28" s="4"/>
      <c r="O28" s="6">
        <v>53300</v>
      </c>
      <c r="P28" s="4"/>
      <c r="Q28" s="6">
        <v>46291389423</v>
      </c>
      <c r="R28" s="4"/>
      <c r="S28" s="6">
        <v>50791026888</v>
      </c>
      <c r="T28" s="4"/>
      <c r="U28" s="6">
        <v>0</v>
      </c>
      <c r="V28" s="4"/>
      <c r="W28" s="6">
        <v>0</v>
      </c>
      <c r="X28" s="4"/>
      <c r="Y28" s="6">
        <v>41500</v>
      </c>
      <c r="Z28" s="4"/>
      <c r="AA28" s="6">
        <v>40000459735</v>
      </c>
      <c r="AB28" s="4"/>
      <c r="AC28" s="6">
        <v>11800</v>
      </c>
      <c r="AD28" s="4"/>
      <c r="AE28" s="6">
        <v>968120</v>
      </c>
      <c r="AF28" s="4"/>
      <c r="AG28" s="6">
        <v>10248375144</v>
      </c>
      <c r="AH28" s="4"/>
      <c r="AI28" s="6">
        <v>11422944934</v>
      </c>
      <c r="AK28" s="9">
        <v>6.8845647525025229E-4</v>
      </c>
    </row>
    <row r="29" spans="1:37">
      <c r="A29" s="1" t="s">
        <v>77</v>
      </c>
      <c r="C29" s="4" t="s">
        <v>24</v>
      </c>
      <c r="D29" s="4"/>
      <c r="E29" s="4" t="s">
        <v>24</v>
      </c>
      <c r="F29" s="4"/>
      <c r="G29" s="4" t="s">
        <v>78</v>
      </c>
      <c r="H29" s="4"/>
      <c r="I29" s="4" t="s">
        <v>79</v>
      </c>
      <c r="J29" s="4"/>
      <c r="K29" s="6">
        <v>18</v>
      </c>
      <c r="L29" s="4"/>
      <c r="M29" s="6">
        <v>18</v>
      </c>
      <c r="N29" s="4"/>
      <c r="O29" s="6">
        <v>130000</v>
      </c>
      <c r="P29" s="4"/>
      <c r="Q29" s="6">
        <v>122618381587</v>
      </c>
      <c r="R29" s="4"/>
      <c r="S29" s="6">
        <v>124305750963</v>
      </c>
      <c r="T29" s="4"/>
      <c r="U29" s="6">
        <v>0</v>
      </c>
      <c r="V29" s="4"/>
      <c r="W29" s="6">
        <v>0</v>
      </c>
      <c r="X29" s="4"/>
      <c r="Y29" s="6">
        <v>130000</v>
      </c>
      <c r="Z29" s="4"/>
      <c r="AA29" s="6">
        <v>122257429220</v>
      </c>
      <c r="AB29" s="4"/>
      <c r="AC29" s="6">
        <v>0</v>
      </c>
      <c r="AD29" s="4"/>
      <c r="AE29" s="6">
        <v>0</v>
      </c>
      <c r="AF29" s="4"/>
      <c r="AG29" s="6">
        <v>0</v>
      </c>
      <c r="AH29" s="4"/>
      <c r="AI29" s="6">
        <v>0</v>
      </c>
      <c r="AK29" s="9">
        <v>0</v>
      </c>
    </row>
    <row r="30" spans="1:37">
      <c r="A30" s="1" t="s">
        <v>80</v>
      </c>
      <c r="C30" s="4" t="s">
        <v>24</v>
      </c>
      <c r="D30" s="4"/>
      <c r="E30" s="4" t="s">
        <v>24</v>
      </c>
      <c r="F30" s="4"/>
      <c r="G30" s="4" t="s">
        <v>81</v>
      </c>
      <c r="H30" s="4"/>
      <c r="I30" s="4" t="s">
        <v>82</v>
      </c>
      <c r="J30" s="4"/>
      <c r="K30" s="6">
        <v>18</v>
      </c>
      <c r="L30" s="4"/>
      <c r="M30" s="6">
        <v>18</v>
      </c>
      <c r="N30" s="4"/>
      <c r="O30" s="6">
        <v>950000</v>
      </c>
      <c r="P30" s="4"/>
      <c r="Q30" s="6">
        <v>950011250000</v>
      </c>
      <c r="R30" s="4"/>
      <c r="S30" s="6">
        <v>878158635298</v>
      </c>
      <c r="T30" s="4"/>
      <c r="U30" s="6">
        <v>0</v>
      </c>
      <c r="V30" s="4"/>
      <c r="W30" s="6">
        <v>0</v>
      </c>
      <c r="X30" s="4"/>
      <c r="Y30" s="6">
        <v>0</v>
      </c>
      <c r="Z30" s="4"/>
      <c r="AA30" s="6">
        <v>0</v>
      </c>
      <c r="AB30" s="4"/>
      <c r="AC30" s="6">
        <v>950000</v>
      </c>
      <c r="AD30" s="4"/>
      <c r="AE30" s="6">
        <v>938848</v>
      </c>
      <c r="AF30" s="4"/>
      <c r="AG30" s="6">
        <v>950011250000</v>
      </c>
      <c r="AH30" s="4"/>
      <c r="AI30" s="6">
        <v>891837592198</v>
      </c>
      <c r="AK30" s="9">
        <v>5.3750706912083848E-2</v>
      </c>
    </row>
    <row r="31" spans="1:37">
      <c r="A31" s="1" t="s">
        <v>83</v>
      </c>
      <c r="C31" s="4" t="s">
        <v>24</v>
      </c>
      <c r="D31" s="4"/>
      <c r="E31" s="4" t="s">
        <v>24</v>
      </c>
      <c r="F31" s="4"/>
      <c r="G31" s="4" t="s">
        <v>84</v>
      </c>
      <c r="H31" s="4"/>
      <c r="I31" s="4" t="s">
        <v>85</v>
      </c>
      <c r="J31" s="4"/>
      <c r="K31" s="6">
        <v>0</v>
      </c>
      <c r="L31" s="4"/>
      <c r="M31" s="6">
        <v>0</v>
      </c>
      <c r="N31" s="4"/>
      <c r="O31" s="6">
        <v>866805</v>
      </c>
      <c r="P31" s="4"/>
      <c r="Q31" s="6">
        <v>715719468186</v>
      </c>
      <c r="R31" s="4"/>
      <c r="S31" s="6">
        <v>793544690827</v>
      </c>
      <c r="T31" s="4"/>
      <c r="U31" s="6">
        <v>0</v>
      </c>
      <c r="V31" s="4"/>
      <c r="W31" s="6">
        <v>0</v>
      </c>
      <c r="X31" s="4"/>
      <c r="Y31" s="6">
        <v>0</v>
      </c>
      <c r="Z31" s="4"/>
      <c r="AA31" s="6">
        <v>0</v>
      </c>
      <c r="AB31" s="4"/>
      <c r="AC31" s="6">
        <v>866805</v>
      </c>
      <c r="AD31" s="4"/>
      <c r="AE31" s="6">
        <v>931851</v>
      </c>
      <c r="AF31" s="4"/>
      <c r="AG31" s="6">
        <v>715719468186</v>
      </c>
      <c r="AH31" s="4"/>
      <c r="AI31" s="6">
        <v>807671522732</v>
      </c>
      <c r="AK31" s="9">
        <v>4.8678050442580972E-2</v>
      </c>
    </row>
    <row r="32" spans="1:37">
      <c r="A32" s="1" t="s">
        <v>86</v>
      </c>
      <c r="C32" s="4" t="s">
        <v>24</v>
      </c>
      <c r="D32" s="4"/>
      <c r="E32" s="4" t="s">
        <v>24</v>
      </c>
      <c r="F32" s="4"/>
      <c r="G32" s="4" t="s">
        <v>87</v>
      </c>
      <c r="H32" s="4"/>
      <c r="I32" s="4" t="s">
        <v>88</v>
      </c>
      <c r="J32" s="4"/>
      <c r="K32" s="6">
        <v>0</v>
      </c>
      <c r="L32" s="4"/>
      <c r="M32" s="6">
        <v>0</v>
      </c>
      <c r="N32" s="4"/>
      <c r="O32" s="6">
        <v>822479</v>
      </c>
      <c r="P32" s="4"/>
      <c r="Q32" s="6">
        <v>677380327400</v>
      </c>
      <c r="R32" s="4"/>
      <c r="S32" s="6">
        <v>780632645765</v>
      </c>
      <c r="T32" s="4"/>
      <c r="U32" s="6">
        <v>0</v>
      </c>
      <c r="V32" s="4"/>
      <c r="W32" s="6">
        <v>0</v>
      </c>
      <c r="X32" s="4"/>
      <c r="Y32" s="6">
        <v>0</v>
      </c>
      <c r="Z32" s="4"/>
      <c r="AA32" s="6">
        <v>0</v>
      </c>
      <c r="AB32" s="4"/>
      <c r="AC32" s="6">
        <v>822479</v>
      </c>
      <c r="AD32" s="4"/>
      <c r="AE32" s="6">
        <v>966414</v>
      </c>
      <c r="AF32" s="4"/>
      <c r="AG32" s="6">
        <v>677380327400</v>
      </c>
      <c r="AH32" s="4"/>
      <c r="AI32" s="6">
        <v>794795368149</v>
      </c>
      <c r="AK32" s="9">
        <v>4.7902009583572346E-2</v>
      </c>
    </row>
    <row r="33" spans="1:37">
      <c r="A33" s="1" t="s">
        <v>89</v>
      </c>
      <c r="C33" s="4" t="s">
        <v>24</v>
      </c>
      <c r="D33" s="4"/>
      <c r="E33" s="4" t="s">
        <v>24</v>
      </c>
      <c r="F33" s="4"/>
      <c r="G33" s="4" t="s">
        <v>90</v>
      </c>
      <c r="H33" s="4"/>
      <c r="I33" s="4" t="s">
        <v>91</v>
      </c>
      <c r="J33" s="4"/>
      <c r="K33" s="6">
        <v>0</v>
      </c>
      <c r="L33" s="4"/>
      <c r="M33" s="6">
        <v>0</v>
      </c>
      <c r="N33" s="4"/>
      <c r="O33" s="6">
        <v>1352183</v>
      </c>
      <c r="P33" s="4"/>
      <c r="Q33" s="6">
        <v>1133948825000</v>
      </c>
      <c r="R33" s="4"/>
      <c r="S33" s="6">
        <v>1249525995988</v>
      </c>
      <c r="T33" s="4"/>
      <c r="U33" s="6">
        <v>87400</v>
      </c>
      <c r="V33" s="4"/>
      <c r="W33" s="6">
        <v>80001921279</v>
      </c>
      <c r="X33" s="4"/>
      <c r="Y33" s="6">
        <v>0</v>
      </c>
      <c r="Z33" s="4"/>
      <c r="AA33" s="6">
        <v>0</v>
      </c>
      <c r="AB33" s="4"/>
      <c r="AC33" s="6">
        <v>1439583</v>
      </c>
      <c r="AD33" s="4"/>
      <c r="AE33" s="6">
        <v>943197</v>
      </c>
      <c r="AF33" s="4"/>
      <c r="AG33" s="6">
        <v>1213950746279</v>
      </c>
      <c r="AH33" s="4"/>
      <c r="AI33" s="6">
        <v>1357707190655</v>
      </c>
      <c r="AK33" s="9">
        <v>8.1828487513591619E-2</v>
      </c>
    </row>
    <row r="34" spans="1:37">
      <c r="A34" s="1" t="s">
        <v>92</v>
      </c>
      <c r="C34" s="4" t="s">
        <v>24</v>
      </c>
      <c r="D34" s="4"/>
      <c r="E34" s="4" t="s">
        <v>24</v>
      </c>
      <c r="F34" s="4"/>
      <c r="G34" s="4" t="s">
        <v>84</v>
      </c>
      <c r="H34" s="4"/>
      <c r="I34" s="4" t="s">
        <v>93</v>
      </c>
      <c r="J34" s="4"/>
      <c r="K34" s="6">
        <v>0</v>
      </c>
      <c r="L34" s="4"/>
      <c r="M34" s="6">
        <v>0</v>
      </c>
      <c r="N34" s="4"/>
      <c r="O34" s="6">
        <v>1600000</v>
      </c>
      <c r="P34" s="4"/>
      <c r="Q34" s="6">
        <v>1280888159868</v>
      </c>
      <c r="R34" s="4"/>
      <c r="S34" s="6">
        <v>1383361473844</v>
      </c>
      <c r="T34" s="4"/>
      <c r="U34" s="6">
        <v>0</v>
      </c>
      <c r="V34" s="4"/>
      <c r="W34" s="6">
        <v>0</v>
      </c>
      <c r="X34" s="4"/>
      <c r="Y34" s="6">
        <v>0</v>
      </c>
      <c r="Z34" s="4"/>
      <c r="AA34" s="6">
        <v>0</v>
      </c>
      <c r="AB34" s="4"/>
      <c r="AC34" s="6">
        <v>1600000</v>
      </c>
      <c r="AD34" s="4"/>
      <c r="AE34" s="6">
        <v>882729</v>
      </c>
      <c r="AF34" s="4"/>
      <c r="AG34" s="6">
        <v>1280888159868</v>
      </c>
      <c r="AH34" s="4"/>
      <c r="AI34" s="6">
        <v>1412259545238</v>
      </c>
      <c r="AK34" s="9">
        <v>8.5116336835269354E-2</v>
      </c>
    </row>
    <row r="35" spans="1:37">
      <c r="A35" s="1" t="s">
        <v>94</v>
      </c>
      <c r="C35" s="4" t="s">
        <v>24</v>
      </c>
      <c r="D35" s="4"/>
      <c r="E35" s="4" t="s">
        <v>24</v>
      </c>
      <c r="F35" s="4"/>
      <c r="G35" s="4" t="s">
        <v>95</v>
      </c>
      <c r="H35" s="4"/>
      <c r="I35" s="4" t="s">
        <v>6</v>
      </c>
      <c r="J35" s="4"/>
      <c r="K35" s="6">
        <v>0</v>
      </c>
      <c r="L35" s="4"/>
      <c r="M35" s="6">
        <v>0</v>
      </c>
      <c r="N35" s="4"/>
      <c r="O35" s="6">
        <v>290000</v>
      </c>
      <c r="P35" s="4"/>
      <c r="Q35" s="6">
        <v>249410308750</v>
      </c>
      <c r="R35" s="4"/>
      <c r="S35" s="6">
        <v>285535426321</v>
      </c>
      <c r="T35" s="4"/>
      <c r="U35" s="6">
        <v>0</v>
      </c>
      <c r="V35" s="4"/>
      <c r="W35" s="6">
        <v>0</v>
      </c>
      <c r="X35" s="4"/>
      <c r="Y35" s="6">
        <v>290000</v>
      </c>
      <c r="Z35" s="4"/>
      <c r="AA35" s="6">
        <v>290000000000</v>
      </c>
      <c r="AB35" s="4"/>
      <c r="AC35" s="6">
        <v>0</v>
      </c>
      <c r="AD35" s="4"/>
      <c r="AE35" s="6">
        <v>0</v>
      </c>
      <c r="AF35" s="4"/>
      <c r="AG35" s="6">
        <v>0</v>
      </c>
      <c r="AH35" s="4"/>
      <c r="AI35" s="6">
        <v>0</v>
      </c>
      <c r="AK35" s="9">
        <v>0</v>
      </c>
    </row>
    <row r="36" spans="1:37">
      <c r="A36" s="1" t="s">
        <v>96</v>
      </c>
      <c r="C36" s="4" t="s">
        <v>24</v>
      </c>
      <c r="D36" s="4"/>
      <c r="E36" s="4" t="s">
        <v>24</v>
      </c>
      <c r="F36" s="4"/>
      <c r="G36" s="4" t="s">
        <v>97</v>
      </c>
      <c r="H36" s="4"/>
      <c r="I36" s="4" t="s">
        <v>98</v>
      </c>
      <c r="J36" s="4"/>
      <c r="K36" s="6">
        <v>0</v>
      </c>
      <c r="L36" s="4"/>
      <c r="M36" s="6">
        <v>0</v>
      </c>
      <c r="N36" s="4"/>
      <c r="O36" s="6">
        <v>287900</v>
      </c>
      <c r="P36" s="4"/>
      <c r="Q36" s="6">
        <v>251588726283</v>
      </c>
      <c r="R36" s="4"/>
      <c r="S36" s="6">
        <v>278368121922</v>
      </c>
      <c r="T36" s="4"/>
      <c r="U36" s="6">
        <v>0</v>
      </c>
      <c r="V36" s="4"/>
      <c r="W36" s="6">
        <v>0</v>
      </c>
      <c r="X36" s="4"/>
      <c r="Y36" s="6">
        <v>0</v>
      </c>
      <c r="Z36" s="4"/>
      <c r="AA36" s="6">
        <v>0</v>
      </c>
      <c r="AB36" s="4"/>
      <c r="AC36" s="6">
        <v>287900</v>
      </c>
      <c r="AD36" s="4"/>
      <c r="AE36" s="6">
        <v>984213</v>
      </c>
      <c r="AF36" s="4"/>
      <c r="AG36" s="6">
        <v>251588726283</v>
      </c>
      <c r="AH36" s="4"/>
      <c r="AI36" s="6">
        <v>283333512989</v>
      </c>
      <c r="AK36" s="9">
        <v>1.707640129578852E-2</v>
      </c>
    </row>
    <row r="37" spans="1:37">
      <c r="A37" s="1" t="s">
        <v>99</v>
      </c>
      <c r="C37" s="4" t="s">
        <v>24</v>
      </c>
      <c r="D37" s="4"/>
      <c r="E37" s="4" t="s">
        <v>24</v>
      </c>
      <c r="F37" s="4"/>
      <c r="G37" s="4" t="s">
        <v>100</v>
      </c>
      <c r="H37" s="4"/>
      <c r="I37" s="4" t="s">
        <v>101</v>
      </c>
      <c r="J37" s="4"/>
      <c r="K37" s="6">
        <v>0</v>
      </c>
      <c r="L37" s="4"/>
      <c r="M37" s="6">
        <v>0</v>
      </c>
      <c r="N37" s="4"/>
      <c r="O37" s="6">
        <v>40000</v>
      </c>
      <c r="P37" s="4"/>
      <c r="Q37" s="6">
        <v>36495982606</v>
      </c>
      <c r="R37" s="4"/>
      <c r="S37" s="6">
        <v>35917261100</v>
      </c>
      <c r="T37" s="4"/>
      <c r="U37" s="6">
        <v>0</v>
      </c>
      <c r="V37" s="4"/>
      <c r="W37" s="6">
        <v>0</v>
      </c>
      <c r="X37" s="4"/>
      <c r="Y37" s="6">
        <v>0</v>
      </c>
      <c r="Z37" s="4"/>
      <c r="AA37" s="6">
        <v>0</v>
      </c>
      <c r="AB37" s="4"/>
      <c r="AC37" s="6">
        <v>40000</v>
      </c>
      <c r="AD37" s="4"/>
      <c r="AE37" s="6">
        <v>898000</v>
      </c>
      <c r="AF37" s="4"/>
      <c r="AG37" s="6">
        <v>36495982606</v>
      </c>
      <c r="AH37" s="4"/>
      <c r="AI37" s="6">
        <v>35917261100</v>
      </c>
      <c r="AK37" s="9">
        <v>2.1647194414768241E-3</v>
      </c>
    </row>
    <row r="38" spans="1:37">
      <c r="A38" s="1" t="s">
        <v>102</v>
      </c>
      <c r="C38" s="4" t="s">
        <v>24</v>
      </c>
      <c r="D38" s="4"/>
      <c r="E38" s="4" t="s">
        <v>24</v>
      </c>
      <c r="F38" s="4"/>
      <c r="G38" s="4" t="s">
        <v>103</v>
      </c>
      <c r="H38" s="4"/>
      <c r="I38" s="4" t="s">
        <v>104</v>
      </c>
      <c r="J38" s="4"/>
      <c r="K38" s="6">
        <v>0</v>
      </c>
      <c r="L38" s="4"/>
      <c r="M38" s="6">
        <v>0</v>
      </c>
      <c r="N38" s="4"/>
      <c r="O38" s="6">
        <v>150000</v>
      </c>
      <c r="P38" s="4"/>
      <c r="Q38" s="6">
        <v>133626929785</v>
      </c>
      <c r="R38" s="4"/>
      <c r="S38" s="6">
        <v>134239763437</v>
      </c>
      <c r="T38" s="4"/>
      <c r="U38" s="6">
        <v>0</v>
      </c>
      <c r="V38" s="4"/>
      <c r="W38" s="6">
        <v>0</v>
      </c>
      <c r="X38" s="4"/>
      <c r="Y38" s="6">
        <v>0</v>
      </c>
      <c r="Z38" s="4"/>
      <c r="AA38" s="6">
        <v>0</v>
      </c>
      <c r="AB38" s="4"/>
      <c r="AC38" s="6">
        <v>150000</v>
      </c>
      <c r="AD38" s="4"/>
      <c r="AE38" s="6">
        <v>918650</v>
      </c>
      <c r="AF38" s="4"/>
      <c r="AG38" s="6">
        <v>133626929785</v>
      </c>
      <c r="AH38" s="4"/>
      <c r="AI38" s="6">
        <v>137786992940</v>
      </c>
      <c r="AK38" s="9">
        <v>8.3043687983170838E-3</v>
      </c>
    </row>
    <row r="39" spans="1:37">
      <c r="A39" s="1" t="s">
        <v>105</v>
      </c>
      <c r="C39" s="4" t="s">
        <v>24</v>
      </c>
      <c r="D39" s="4"/>
      <c r="E39" s="4" t="s">
        <v>24</v>
      </c>
      <c r="F39" s="4"/>
      <c r="G39" s="4" t="s">
        <v>100</v>
      </c>
      <c r="H39" s="4"/>
      <c r="I39" s="4" t="s">
        <v>104</v>
      </c>
      <c r="J39" s="4"/>
      <c r="K39" s="6">
        <v>0</v>
      </c>
      <c r="L39" s="4"/>
      <c r="M39" s="6">
        <v>0</v>
      </c>
      <c r="N39" s="4"/>
      <c r="O39" s="6">
        <v>822700</v>
      </c>
      <c r="P39" s="4"/>
      <c r="Q39" s="6">
        <v>683057619162</v>
      </c>
      <c r="R39" s="4"/>
      <c r="S39" s="6">
        <v>762595993189</v>
      </c>
      <c r="T39" s="4"/>
      <c r="U39" s="6">
        <v>0</v>
      </c>
      <c r="V39" s="4"/>
      <c r="W39" s="6">
        <v>0</v>
      </c>
      <c r="X39" s="4"/>
      <c r="Y39" s="6">
        <v>0</v>
      </c>
      <c r="Z39" s="4"/>
      <c r="AA39" s="6">
        <v>0</v>
      </c>
      <c r="AB39" s="4"/>
      <c r="AC39" s="6">
        <v>822700</v>
      </c>
      <c r="AD39" s="4"/>
      <c r="AE39" s="6">
        <v>944390</v>
      </c>
      <c r="AF39" s="4"/>
      <c r="AG39" s="6">
        <v>683057619162</v>
      </c>
      <c r="AH39" s="4"/>
      <c r="AI39" s="6">
        <v>776890716610</v>
      </c>
      <c r="AK39" s="9">
        <v>4.6822903156959507E-2</v>
      </c>
    </row>
    <row r="40" spans="1:37">
      <c r="A40" s="1" t="s">
        <v>106</v>
      </c>
      <c r="C40" s="4" t="s">
        <v>24</v>
      </c>
      <c r="D40" s="4"/>
      <c r="E40" s="4" t="s">
        <v>24</v>
      </c>
      <c r="F40" s="4"/>
      <c r="G40" s="4" t="s">
        <v>107</v>
      </c>
      <c r="H40" s="4"/>
      <c r="I40" s="4" t="s">
        <v>93</v>
      </c>
      <c r="J40" s="4"/>
      <c r="K40" s="6">
        <v>0</v>
      </c>
      <c r="L40" s="4"/>
      <c r="M40" s="6">
        <v>0</v>
      </c>
      <c r="N40" s="4"/>
      <c r="O40" s="6">
        <v>975000</v>
      </c>
      <c r="P40" s="4"/>
      <c r="Q40" s="6">
        <v>787984788461</v>
      </c>
      <c r="R40" s="4"/>
      <c r="S40" s="6">
        <v>833034710572</v>
      </c>
      <c r="T40" s="4"/>
      <c r="U40" s="6">
        <v>0</v>
      </c>
      <c r="V40" s="4"/>
      <c r="W40" s="6">
        <v>0</v>
      </c>
      <c r="X40" s="4"/>
      <c r="Y40" s="6">
        <v>0</v>
      </c>
      <c r="Z40" s="4"/>
      <c r="AA40" s="6">
        <v>0</v>
      </c>
      <c r="AB40" s="4"/>
      <c r="AC40" s="6">
        <v>975000</v>
      </c>
      <c r="AD40" s="4"/>
      <c r="AE40" s="6">
        <v>873783</v>
      </c>
      <c r="AF40" s="4"/>
      <c r="AG40" s="6">
        <v>787984788461</v>
      </c>
      <c r="AH40" s="4"/>
      <c r="AI40" s="6">
        <v>851873665529</v>
      </c>
      <c r="AK40" s="9">
        <v>5.1342096501137496E-2</v>
      </c>
    </row>
    <row r="41" spans="1:37">
      <c r="A41" s="1" t="s">
        <v>108</v>
      </c>
      <c r="C41" s="4" t="s">
        <v>24</v>
      </c>
      <c r="D41" s="4"/>
      <c r="E41" s="4" t="s">
        <v>24</v>
      </c>
      <c r="F41" s="4"/>
      <c r="G41" s="4" t="s">
        <v>109</v>
      </c>
      <c r="H41" s="4"/>
      <c r="I41" s="4" t="s">
        <v>110</v>
      </c>
      <c r="J41" s="4"/>
      <c r="K41" s="6">
        <v>0</v>
      </c>
      <c r="L41" s="4"/>
      <c r="M41" s="6">
        <v>0</v>
      </c>
      <c r="N41" s="4"/>
      <c r="O41" s="6">
        <v>262574</v>
      </c>
      <c r="P41" s="4"/>
      <c r="Q41" s="6">
        <v>208785022313</v>
      </c>
      <c r="R41" s="4"/>
      <c r="S41" s="6">
        <v>220232904659</v>
      </c>
      <c r="T41" s="4"/>
      <c r="U41" s="6">
        <v>0</v>
      </c>
      <c r="V41" s="4"/>
      <c r="W41" s="6">
        <v>0</v>
      </c>
      <c r="X41" s="4"/>
      <c r="Y41" s="6">
        <v>0</v>
      </c>
      <c r="Z41" s="4"/>
      <c r="AA41" s="6">
        <v>0</v>
      </c>
      <c r="AB41" s="4"/>
      <c r="AC41" s="6">
        <v>262574</v>
      </c>
      <c r="AD41" s="4"/>
      <c r="AE41" s="6">
        <v>857365</v>
      </c>
      <c r="AF41" s="4"/>
      <c r="AG41" s="6">
        <v>208785022313</v>
      </c>
      <c r="AH41" s="4"/>
      <c r="AI41" s="6">
        <v>225104751871</v>
      </c>
      <c r="AK41" s="9">
        <v>1.3566976373484398E-2</v>
      </c>
    </row>
    <row r="42" spans="1:37">
      <c r="A42" s="1" t="s">
        <v>111</v>
      </c>
      <c r="C42" s="4" t="s">
        <v>24</v>
      </c>
      <c r="D42" s="4"/>
      <c r="E42" s="4" t="s">
        <v>24</v>
      </c>
      <c r="F42" s="4"/>
      <c r="G42" s="4" t="s">
        <v>112</v>
      </c>
      <c r="H42" s="4"/>
      <c r="I42" s="4" t="s">
        <v>113</v>
      </c>
      <c r="J42" s="4"/>
      <c r="K42" s="6">
        <v>0</v>
      </c>
      <c r="L42" s="4"/>
      <c r="M42" s="6">
        <v>0</v>
      </c>
      <c r="N42" s="4"/>
      <c r="O42" s="6">
        <v>90000</v>
      </c>
      <c r="P42" s="4"/>
      <c r="Q42" s="6">
        <v>75155730187</v>
      </c>
      <c r="R42" s="4"/>
      <c r="S42" s="6">
        <v>77826065310</v>
      </c>
      <c r="T42" s="4"/>
      <c r="U42" s="6">
        <v>0</v>
      </c>
      <c r="V42" s="4"/>
      <c r="W42" s="6">
        <v>0</v>
      </c>
      <c r="X42" s="4"/>
      <c r="Y42" s="6">
        <v>0</v>
      </c>
      <c r="Z42" s="4"/>
      <c r="AA42" s="6">
        <v>0</v>
      </c>
      <c r="AB42" s="4"/>
      <c r="AC42" s="6">
        <v>90000</v>
      </c>
      <c r="AD42" s="4"/>
      <c r="AE42" s="6">
        <v>890000</v>
      </c>
      <c r="AF42" s="4"/>
      <c r="AG42" s="6">
        <v>75155730187</v>
      </c>
      <c r="AH42" s="4"/>
      <c r="AI42" s="6">
        <v>80093892375</v>
      </c>
      <c r="AK42" s="9">
        <v>4.8272279304647442E-3</v>
      </c>
    </row>
    <row r="43" spans="1:37">
      <c r="A43" s="1" t="s">
        <v>114</v>
      </c>
      <c r="C43" s="4" t="s">
        <v>24</v>
      </c>
      <c r="D43" s="4"/>
      <c r="E43" s="4" t="s">
        <v>24</v>
      </c>
      <c r="F43" s="4"/>
      <c r="G43" s="4" t="s">
        <v>109</v>
      </c>
      <c r="H43" s="4"/>
      <c r="I43" s="4" t="s">
        <v>110</v>
      </c>
      <c r="J43" s="4"/>
      <c r="K43" s="6">
        <v>0</v>
      </c>
      <c r="L43" s="4"/>
      <c r="M43" s="6">
        <v>0</v>
      </c>
      <c r="N43" s="4"/>
      <c r="O43" s="6">
        <v>915000</v>
      </c>
      <c r="P43" s="4"/>
      <c r="Q43" s="6">
        <v>730541628221</v>
      </c>
      <c r="R43" s="4"/>
      <c r="S43" s="6">
        <v>760729414897</v>
      </c>
      <c r="T43" s="4"/>
      <c r="U43" s="6">
        <v>0</v>
      </c>
      <c r="V43" s="4"/>
      <c r="W43" s="6">
        <v>0</v>
      </c>
      <c r="X43" s="4"/>
      <c r="Y43" s="6">
        <v>0</v>
      </c>
      <c r="Z43" s="4"/>
      <c r="AA43" s="6">
        <v>0</v>
      </c>
      <c r="AB43" s="4"/>
      <c r="AC43" s="6">
        <v>915000</v>
      </c>
      <c r="AD43" s="4"/>
      <c r="AE43" s="6">
        <v>850786</v>
      </c>
      <c r="AF43" s="4"/>
      <c r="AG43" s="6">
        <v>730541628221</v>
      </c>
      <c r="AH43" s="4"/>
      <c r="AI43" s="6">
        <v>778409907206</v>
      </c>
      <c r="AK43" s="9">
        <v>4.6914464186886426E-2</v>
      </c>
    </row>
    <row r="44" spans="1:37">
      <c r="A44" s="1" t="s">
        <v>115</v>
      </c>
      <c r="C44" s="4" t="s">
        <v>24</v>
      </c>
      <c r="D44" s="4"/>
      <c r="E44" s="4" t="s">
        <v>24</v>
      </c>
      <c r="F44" s="4"/>
      <c r="G44" s="4" t="s">
        <v>116</v>
      </c>
      <c r="H44" s="4"/>
      <c r="I44" s="4" t="s">
        <v>117</v>
      </c>
      <c r="J44" s="4"/>
      <c r="K44" s="6">
        <v>18</v>
      </c>
      <c r="L44" s="4"/>
      <c r="M44" s="6">
        <v>18</v>
      </c>
      <c r="N44" s="4"/>
      <c r="O44" s="6">
        <v>1420</v>
      </c>
      <c r="P44" s="4"/>
      <c r="Q44" s="6">
        <v>1391876522</v>
      </c>
      <c r="R44" s="4"/>
      <c r="S44" s="6">
        <v>1404627888</v>
      </c>
      <c r="T44" s="4"/>
      <c r="U44" s="6">
        <v>0</v>
      </c>
      <c r="V44" s="4"/>
      <c r="W44" s="6">
        <v>0</v>
      </c>
      <c r="X44" s="4"/>
      <c r="Y44" s="6">
        <v>0</v>
      </c>
      <c r="Z44" s="4"/>
      <c r="AA44" s="6">
        <v>0</v>
      </c>
      <c r="AB44" s="4"/>
      <c r="AC44" s="6">
        <v>1420</v>
      </c>
      <c r="AD44" s="4"/>
      <c r="AE44" s="6">
        <v>989250</v>
      </c>
      <c r="AF44" s="4"/>
      <c r="AG44" s="6">
        <v>1391876522</v>
      </c>
      <c r="AH44" s="4"/>
      <c r="AI44" s="6">
        <v>1404627888</v>
      </c>
      <c r="AK44" s="9">
        <v>8.46563798038078E-5</v>
      </c>
    </row>
    <row r="45" spans="1:37">
      <c r="A45" s="1" t="s">
        <v>118</v>
      </c>
      <c r="C45" s="4" t="s">
        <v>24</v>
      </c>
      <c r="D45" s="4"/>
      <c r="E45" s="4" t="s">
        <v>24</v>
      </c>
      <c r="F45" s="4"/>
      <c r="G45" s="4" t="s">
        <v>119</v>
      </c>
      <c r="H45" s="4"/>
      <c r="I45" s="4" t="s">
        <v>120</v>
      </c>
      <c r="J45" s="4"/>
      <c r="K45" s="6">
        <v>18</v>
      </c>
      <c r="L45" s="4"/>
      <c r="M45" s="6">
        <v>18</v>
      </c>
      <c r="N45" s="4"/>
      <c r="O45" s="6">
        <v>78400</v>
      </c>
      <c r="P45" s="4"/>
      <c r="Q45" s="6">
        <v>73369856000</v>
      </c>
      <c r="R45" s="4"/>
      <c r="S45" s="6">
        <v>74634401492</v>
      </c>
      <c r="T45" s="4"/>
      <c r="U45" s="6">
        <v>0</v>
      </c>
      <c r="V45" s="4"/>
      <c r="W45" s="6">
        <v>0</v>
      </c>
      <c r="X45" s="4"/>
      <c r="Y45" s="6">
        <v>0</v>
      </c>
      <c r="Z45" s="4"/>
      <c r="AA45" s="6">
        <v>0</v>
      </c>
      <c r="AB45" s="4"/>
      <c r="AC45" s="6">
        <v>78400</v>
      </c>
      <c r="AD45" s="4"/>
      <c r="AE45" s="6">
        <v>952042</v>
      </c>
      <c r="AF45" s="4"/>
      <c r="AG45" s="6">
        <v>73369856000</v>
      </c>
      <c r="AH45" s="4"/>
      <c r="AI45" s="6">
        <v>74634401492</v>
      </c>
      <c r="AK45" s="9">
        <v>4.4981865254953785E-3</v>
      </c>
    </row>
    <row r="46" spans="1:37">
      <c r="A46" s="1" t="s">
        <v>121</v>
      </c>
      <c r="C46" s="4" t="s">
        <v>24</v>
      </c>
      <c r="D46" s="4"/>
      <c r="E46" s="4" t="s">
        <v>24</v>
      </c>
      <c r="F46" s="4"/>
      <c r="G46" s="4" t="s">
        <v>122</v>
      </c>
      <c r="H46" s="4"/>
      <c r="I46" s="4" t="s">
        <v>123</v>
      </c>
      <c r="J46" s="4"/>
      <c r="K46" s="6">
        <v>17</v>
      </c>
      <c r="L46" s="4"/>
      <c r="M46" s="6">
        <v>17</v>
      </c>
      <c r="N46" s="4"/>
      <c r="O46" s="6">
        <v>5000</v>
      </c>
      <c r="P46" s="4"/>
      <c r="Q46" s="6">
        <v>4722710076</v>
      </c>
      <c r="R46" s="4"/>
      <c r="S46" s="6">
        <v>4835131293</v>
      </c>
      <c r="T46" s="4"/>
      <c r="U46" s="6">
        <v>0</v>
      </c>
      <c r="V46" s="4"/>
      <c r="W46" s="6">
        <v>0</v>
      </c>
      <c r="X46" s="4"/>
      <c r="Y46" s="6">
        <v>0</v>
      </c>
      <c r="Z46" s="4"/>
      <c r="AA46" s="6">
        <v>0</v>
      </c>
      <c r="AB46" s="4"/>
      <c r="AC46" s="6">
        <v>5000</v>
      </c>
      <c r="AD46" s="4"/>
      <c r="AE46" s="6">
        <v>967100</v>
      </c>
      <c r="AF46" s="4"/>
      <c r="AG46" s="6">
        <v>4722710076</v>
      </c>
      <c r="AH46" s="4"/>
      <c r="AI46" s="6">
        <v>4835131293</v>
      </c>
      <c r="AK46" s="9">
        <v>2.9141149384717631E-4</v>
      </c>
    </row>
    <row r="47" spans="1:37">
      <c r="A47" s="1" t="s">
        <v>124</v>
      </c>
      <c r="C47" s="4" t="s">
        <v>24</v>
      </c>
      <c r="D47" s="4"/>
      <c r="E47" s="4" t="s">
        <v>24</v>
      </c>
      <c r="F47" s="4"/>
      <c r="G47" s="4" t="s">
        <v>125</v>
      </c>
      <c r="H47" s="4"/>
      <c r="I47" s="4" t="s">
        <v>126</v>
      </c>
      <c r="J47" s="4"/>
      <c r="K47" s="6">
        <v>17</v>
      </c>
      <c r="L47" s="4"/>
      <c r="M47" s="6">
        <v>17</v>
      </c>
      <c r="N47" s="4"/>
      <c r="O47" s="6">
        <v>860000</v>
      </c>
      <c r="P47" s="4"/>
      <c r="Q47" s="6">
        <v>802029385980</v>
      </c>
      <c r="R47" s="4"/>
      <c r="S47" s="6">
        <v>826797711867</v>
      </c>
      <c r="T47" s="4"/>
      <c r="U47" s="6">
        <v>0</v>
      </c>
      <c r="V47" s="4"/>
      <c r="W47" s="6">
        <v>0</v>
      </c>
      <c r="X47" s="4"/>
      <c r="Y47" s="6">
        <v>0</v>
      </c>
      <c r="Z47" s="4"/>
      <c r="AA47" s="6">
        <v>0</v>
      </c>
      <c r="AB47" s="4"/>
      <c r="AC47" s="6">
        <v>860000</v>
      </c>
      <c r="AD47" s="4"/>
      <c r="AE47" s="6">
        <v>961466</v>
      </c>
      <c r="AF47" s="4"/>
      <c r="AG47" s="6">
        <v>802029385980</v>
      </c>
      <c r="AH47" s="4"/>
      <c r="AI47" s="6">
        <v>826797711867</v>
      </c>
      <c r="AK47" s="9">
        <v>4.9830778467878457E-2</v>
      </c>
    </row>
    <row r="48" spans="1:37">
      <c r="A48" s="1" t="s">
        <v>127</v>
      </c>
      <c r="C48" s="4" t="s">
        <v>24</v>
      </c>
      <c r="D48" s="4"/>
      <c r="E48" s="4" t="s">
        <v>24</v>
      </c>
      <c r="F48" s="4"/>
      <c r="G48" s="4" t="s">
        <v>128</v>
      </c>
      <c r="H48" s="4"/>
      <c r="I48" s="4" t="s">
        <v>129</v>
      </c>
      <c r="J48" s="4"/>
      <c r="K48" s="6">
        <v>17</v>
      </c>
      <c r="L48" s="4"/>
      <c r="M48" s="6">
        <v>17</v>
      </c>
      <c r="N48" s="4"/>
      <c r="O48" s="6">
        <v>0</v>
      </c>
      <c r="P48" s="4"/>
      <c r="Q48" s="6">
        <v>0</v>
      </c>
      <c r="R48" s="4"/>
      <c r="S48" s="6">
        <v>0</v>
      </c>
      <c r="T48" s="4"/>
      <c r="U48" s="6">
        <v>10000</v>
      </c>
      <c r="V48" s="4"/>
      <c r="W48" s="6">
        <v>9486423283</v>
      </c>
      <c r="X48" s="4"/>
      <c r="Y48" s="6">
        <v>0</v>
      </c>
      <c r="Z48" s="4"/>
      <c r="AA48" s="6">
        <v>0</v>
      </c>
      <c r="AB48" s="4"/>
      <c r="AC48" s="6">
        <v>10000</v>
      </c>
      <c r="AD48" s="4"/>
      <c r="AE48" s="6">
        <v>980000</v>
      </c>
      <c r="AF48" s="4"/>
      <c r="AG48" s="6">
        <v>9486423283</v>
      </c>
      <c r="AH48" s="4"/>
      <c r="AI48" s="6">
        <v>9799252750</v>
      </c>
      <c r="AK48" s="9">
        <v>5.9059717501316476E-4</v>
      </c>
    </row>
    <row r="49" spans="1:37">
      <c r="A49" s="1" t="s">
        <v>130</v>
      </c>
      <c r="C49" s="4" t="s">
        <v>24</v>
      </c>
      <c r="D49" s="4"/>
      <c r="E49" s="4" t="s">
        <v>24</v>
      </c>
      <c r="F49" s="4"/>
      <c r="G49" s="4" t="s">
        <v>109</v>
      </c>
      <c r="H49" s="4"/>
      <c r="I49" s="4" t="s">
        <v>110</v>
      </c>
      <c r="J49" s="4"/>
      <c r="K49" s="6">
        <v>0</v>
      </c>
      <c r="L49" s="4"/>
      <c r="M49" s="6">
        <v>0</v>
      </c>
      <c r="N49" s="4"/>
      <c r="O49" s="6">
        <v>0</v>
      </c>
      <c r="P49" s="4"/>
      <c r="Q49" s="6">
        <v>0</v>
      </c>
      <c r="R49" s="4"/>
      <c r="S49" s="6">
        <v>0</v>
      </c>
      <c r="T49" s="4"/>
      <c r="U49" s="6">
        <v>110000</v>
      </c>
      <c r="V49" s="4"/>
      <c r="W49" s="6">
        <v>91770817630</v>
      </c>
      <c r="X49" s="4"/>
      <c r="Y49" s="6">
        <v>0</v>
      </c>
      <c r="Z49" s="4"/>
      <c r="AA49" s="6">
        <v>0</v>
      </c>
      <c r="AB49" s="4"/>
      <c r="AC49" s="6">
        <v>110000</v>
      </c>
      <c r="AD49" s="4"/>
      <c r="AE49" s="6">
        <v>856400</v>
      </c>
      <c r="AF49" s="4"/>
      <c r="AG49" s="6">
        <v>91770817630</v>
      </c>
      <c r="AH49" s="4"/>
      <c r="AI49" s="6">
        <v>94196816945</v>
      </c>
      <c r="AK49" s="9">
        <v>5.677205742340834E-3</v>
      </c>
    </row>
    <row r="50" spans="1:37" ht="24.75" thickBot="1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8">
        <f>SUM(Q9:Q49)</f>
        <v>15127509749296</v>
      </c>
      <c r="R50" s="4"/>
      <c r="S50" s="8">
        <f>SUM(S9:S49)</f>
        <v>16353558625106</v>
      </c>
      <c r="T50" s="4"/>
      <c r="U50" s="4"/>
      <c r="V50" s="4"/>
      <c r="W50" s="8">
        <f>SUM(W9:W49)</f>
        <v>236283470405</v>
      </c>
      <c r="X50" s="4"/>
      <c r="Y50" s="4"/>
      <c r="Z50" s="4"/>
      <c r="AA50" s="8">
        <f>SUM(AA9:AA49)</f>
        <v>662270880214</v>
      </c>
      <c r="AB50" s="4"/>
      <c r="AC50" s="4"/>
      <c r="AD50" s="4"/>
      <c r="AE50" s="4"/>
      <c r="AF50" s="4"/>
      <c r="AG50" s="8">
        <f>SUM(AG9:AG49)</f>
        <v>14769591143843</v>
      </c>
      <c r="AH50" s="4"/>
      <c r="AI50" s="8">
        <f>SUM(AI9:AI49)</f>
        <v>16207245488625</v>
      </c>
      <c r="AK50" s="10">
        <f>SUM(AK9:AK49)</f>
        <v>0.97680442014589153</v>
      </c>
    </row>
    <row r="51" spans="1:37" ht="24.75" thickTop="1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6"/>
    </row>
    <row r="52" spans="1:37">
      <c r="AI52" s="3"/>
    </row>
    <row r="53" spans="1:37">
      <c r="AK53" s="3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57"/>
  <sheetViews>
    <sheetView rightToLeft="1" workbookViewId="0">
      <selection activeCell="E35" sqref="E35"/>
    </sheetView>
  </sheetViews>
  <sheetFormatPr defaultRowHeight="24"/>
  <cols>
    <col min="1" max="1" width="33.285156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3.8554687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29.5703125" style="1" bestFit="1" customWidth="1"/>
    <col min="12" max="12" width="1" style="1" customWidth="1"/>
    <col min="13" max="13" width="24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5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5" ht="24.7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5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6" spans="1:15" ht="24.75">
      <c r="A6" s="15" t="s">
        <v>3</v>
      </c>
      <c r="C6" s="14" t="s">
        <v>193</v>
      </c>
      <c r="D6" s="14" t="s">
        <v>6</v>
      </c>
      <c r="E6" s="14" t="s">
        <v>6</v>
      </c>
      <c r="F6" s="14" t="s">
        <v>6</v>
      </c>
      <c r="G6" s="14" t="s">
        <v>6</v>
      </c>
      <c r="H6" s="14" t="s">
        <v>6</v>
      </c>
      <c r="I6" s="14" t="s">
        <v>6</v>
      </c>
      <c r="J6" s="14" t="s">
        <v>6</v>
      </c>
      <c r="K6" s="14" t="s">
        <v>6</v>
      </c>
      <c r="L6" s="14" t="s">
        <v>6</v>
      </c>
      <c r="M6" s="14" t="s">
        <v>6</v>
      </c>
    </row>
    <row r="7" spans="1:15" ht="24.75">
      <c r="A7" s="14" t="s">
        <v>3</v>
      </c>
      <c r="C7" s="14" t="s">
        <v>7</v>
      </c>
      <c r="E7" s="14" t="s">
        <v>131</v>
      </c>
      <c r="G7" s="14" t="s">
        <v>132</v>
      </c>
      <c r="I7" s="14" t="s">
        <v>133</v>
      </c>
      <c r="K7" s="14" t="s">
        <v>134</v>
      </c>
      <c r="M7" s="14" t="s">
        <v>135</v>
      </c>
    </row>
    <row r="8" spans="1:15">
      <c r="A8" s="1" t="s">
        <v>23</v>
      </c>
      <c r="C8" s="6">
        <v>155000</v>
      </c>
      <c r="D8" s="4"/>
      <c r="E8" s="6">
        <v>961100</v>
      </c>
      <c r="F8" s="4"/>
      <c r="G8" s="6">
        <v>942000</v>
      </c>
      <c r="H8" s="4"/>
      <c r="I8" s="9">
        <f t="shared" ref="I8:I29" si="0">(E8-G8)/E8</f>
        <v>1.9873062116325044E-2</v>
      </c>
      <c r="J8" s="4"/>
      <c r="K8" s="6">
        <v>146010000000</v>
      </c>
      <c r="L8" s="4"/>
      <c r="M8" s="4" t="s">
        <v>194</v>
      </c>
      <c r="N8" s="4"/>
      <c r="O8" s="4"/>
    </row>
    <row r="9" spans="1:15">
      <c r="A9" s="1" t="s">
        <v>118</v>
      </c>
      <c r="C9" s="6">
        <v>78400</v>
      </c>
      <c r="D9" s="4"/>
      <c r="E9" s="6">
        <v>895000</v>
      </c>
      <c r="F9" s="4"/>
      <c r="G9" s="6">
        <v>952042</v>
      </c>
      <c r="H9" s="4"/>
      <c r="I9" s="9">
        <f t="shared" si="0"/>
        <v>-6.3734078212290504E-2</v>
      </c>
      <c r="J9" s="4"/>
      <c r="K9" s="6">
        <v>74640092800</v>
      </c>
      <c r="L9" s="4"/>
      <c r="M9" s="4" t="s">
        <v>194</v>
      </c>
      <c r="N9" s="4"/>
      <c r="O9" s="4"/>
    </row>
    <row r="10" spans="1:15">
      <c r="A10" s="1" t="s">
        <v>106</v>
      </c>
      <c r="C10" s="6">
        <v>975000</v>
      </c>
      <c r="D10" s="4"/>
      <c r="E10" s="6">
        <v>863000</v>
      </c>
      <c r="F10" s="4"/>
      <c r="G10" s="6">
        <v>873783.20600000001</v>
      </c>
      <c r="H10" s="4"/>
      <c r="I10" s="9">
        <f t="shared" si="0"/>
        <v>-1.2495024333719589E-2</v>
      </c>
      <c r="J10" s="4"/>
      <c r="K10" s="6">
        <v>851938625850</v>
      </c>
      <c r="L10" s="4"/>
      <c r="M10" s="4" t="s">
        <v>194</v>
      </c>
      <c r="N10" s="4"/>
      <c r="O10" s="4"/>
    </row>
    <row r="11" spans="1:15">
      <c r="A11" s="1" t="s">
        <v>27</v>
      </c>
      <c r="C11" s="6">
        <v>689156</v>
      </c>
      <c r="D11" s="4"/>
      <c r="E11" s="6">
        <v>658150</v>
      </c>
      <c r="F11" s="4"/>
      <c r="G11" s="6">
        <v>686287.8824</v>
      </c>
      <c r="H11" s="4"/>
      <c r="I11" s="9">
        <f t="shared" si="0"/>
        <v>-4.2752993086682373E-2</v>
      </c>
      <c r="J11" s="4"/>
      <c r="K11" s="6">
        <v>472959411883.25403</v>
      </c>
      <c r="L11" s="4"/>
      <c r="M11" s="4" t="s">
        <v>194</v>
      </c>
      <c r="N11" s="4"/>
      <c r="O11" s="4"/>
    </row>
    <row r="12" spans="1:15">
      <c r="A12" s="1" t="s">
        <v>36</v>
      </c>
      <c r="C12" s="6">
        <v>1207389</v>
      </c>
      <c r="D12" s="4"/>
      <c r="E12" s="6">
        <v>865000</v>
      </c>
      <c r="F12" s="4"/>
      <c r="G12" s="6">
        <v>881065.31599999999</v>
      </c>
      <c r="H12" s="4"/>
      <c r="I12" s="9">
        <f t="shared" si="0"/>
        <v>-1.8572619653179179E-2</v>
      </c>
      <c r="J12" s="4"/>
      <c r="K12" s="6">
        <v>1063788570819.92</v>
      </c>
      <c r="L12" s="4"/>
      <c r="M12" s="4" t="s">
        <v>194</v>
      </c>
      <c r="N12" s="4"/>
      <c r="O12" s="4"/>
    </row>
    <row r="13" spans="1:15">
      <c r="A13" s="1" t="s">
        <v>42</v>
      </c>
      <c r="C13" s="6">
        <v>905696</v>
      </c>
      <c r="D13" s="4"/>
      <c r="E13" s="6">
        <v>695420</v>
      </c>
      <c r="F13" s="4"/>
      <c r="G13" s="6">
        <v>720438.65859999997</v>
      </c>
      <c r="H13" s="4"/>
      <c r="I13" s="9">
        <f t="shared" si="0"/>
        <v>-3.5976328837249383E-2</v>
      </c>
      <c r="J13" s="4"/>
      <c r="K13" s="6">
        <v>652498411339.38599</v>
      </c>
      <c r="L13" s="4"/>
      <c r="M13" s="4" t="s">
        <v>194</v>
      </c>
      <c r="N13" s="4"/>
      <c r="O13" s="4"/>
    </row>
    <row r="14" spans="1:15">
      <c r="A14" s="1" t="s">
        <v>124</v>
      </c>
      <c r="C14" s="6">
        <v>860000</v>
      </c>
      <c r="D14" s="4"/>
      <c r="E14" s="6">
        <v>944990</v>
      </c>
      <c r="F14" s="4"/>
      <c r="G14" s="6">
        <v>961466</v>
      </c>
      <c r="H14" s="4"/>
      <c r="I14" s="9">
        <f t="shared" si="0"/>
        <v>-1.7435105133387654E-2</v>
      </c>
      <c r="J14" s="4"/>
      <c r="K14" s="6">
        <v>826860760000</v>
      </c>
      <c r="L14" s="4"/>
      <c r="M14" s="4" t="s">
        <v>194</v>
      </c>
      <c r="N14" s="4"/>
      <c r="O14" s="4"/>
    </row>
    <row r="15" spans="1:15">
      <c r="A15" s="1" t="s">
        <v>115</v>
      </c>
      <c r="C15" s="6">
        <v>1420</v>
      </c>
      <c r="D15" s="4"/>
      <c r="E15" s="6">
        <v>986660</v>
      </c>
      <c r="F15" s="4"/>
      <c r="G15" s="6">
        <v>989250</v>
      </c>
      <c r="H15" s="4"/>
      <c r="I15" s="9">
        <f t="shared" si="0"/>
        <v>-2.6250177366063283E-3</v>
      </c>
      <c r="J15" s="4"/>
      <c r="K15" s="6">
        <v>1404735000</v>
      </c>
      <c r="L15" s="4"/>
      <c r="M15" s="4" t="s">
        <v>194</v>
      </c>
      <c r="N15" s="4"/>
      <c r="O15" s="4"/>
    </row>
    <row r="16" spans="1:15">
      <c r="A16" s="1" t="s">
        <v>39</v>
      </c>
      <c r="C16" s="6">
        <v>777993</v>
      </c>
      <c r="D16" s="4"/>
      <c r="E16" s="6">
        <v>844000</v>
      </c>
      <c r="F16" s="4"/>
      <c r="G16" s="6">
        <v>864812.11829999997</v>
      </c>
      <c r="H16" s="4"/>
      <c r="I16" s="9">
        <f t="shared" si="0"/>
        <v>-2.4658907938388593E-2</v>
      </c>
      <c r="J16" s="4"/>
      <c r="K16" s="6">
        <v>672817774352.57202</v>
      </c>
      <c r="L16" s="4"/>
      <c r="M16" s="4" t="s">
        <v>194</v>
      </c>
      <c r="N16" s="4"/>
      <c r="O16" s="4"/>
    </row>
    <row r="17" spans="1:15">
      <c r="A17" s="1" t="s">
        <v>108</v>
      </c>
      <c r="C17" s="6">
        <v>262574</v>
      </c>
      <c r="D17" s="4"/>
      <c r="E17" s="6">
        <v>849000</v>
      </c>
      <c r="F17" s="4"/>
      <c r="G17" s="6">
        <v>857365.60900000005</v>
      </c>
      <c r="H17" s="4"/>
      <c r="I17" s="9">
        <f t="shared" si="0"/>
        <v>-9.8534852767962963E-3</v>
      </c>
      <c r="J17" s="4"/>
      <c r="K17" s="6">
        <v>225121917417.56601</v>
      </c>
      <c r="L17" s="4"/>
      <c r="M17" s="4" t="s">
        <v>194</v>
      </c>
      <c r="N17" s="4"/>
      <c r="O17" s="4"/>
    </row>
    <row r="18" spans="1:15">
      <c r="A18" s="1" t="s">
        <v>54</v>
      </c>
      <c r="C18" s="6">
        <v>840887</v>
      </c>
      <c r="D18" s="4"/>
      <c r="E18" s="6">
        <v>737610</v>
      </c>
      <c r="F18" s="4"/>
      <c r="G18" s="6">
        <v>758922.69209999999</v>
      </c>
      <c r="H18" s="4"/>
      <c r="I18" s="9">
        <f t="shared" si="0"/>
        <v>-2.8894255907593425E-2</v>
      </c>
      <c r="J18" s="4"/>
      <c r="K18" s="6">
        <v>638168225791.89294</v>
      </c>
      <c r="L18" s="4"/>
      <c r="M18" s="4" t="s">
        <v>194</v>
      </c>
      <c r="N18" s="4"/>
      <c r="O18" s="4"/>
    </row>
    <row r="19" spans="1:15">
      <c r="A19" s="1" t="s">
        <v>96</v>
      </c>
      <c r="C19" s="6">
        <v>287900</v>
      </c>
      <c r="D19" s="4"/>
      <c r="E19" s="6">
        <v>975000</v>
      </c>
      <c r="F19" s="4"/>
      <c r="G19" s="6">
        <v>984213.68119999999</v>
      </c>
      <c r="H19" s="4"/>
      <c r="I19" s="9">
        <f t="shared" si="0"/>
        <v>-9.4499294358974268E-3</v>
      </c>
      <c r="J19" s="4"/>
      <c r="K19" s="6">
        <v>283355118817.47998</v>
      </c>
      <c r="L19" s="4"/>
      <c r="M19" s="4" t="s">
        <v>194</v>
      </c>
      <c r="N19" s="4"/>
      <c r="O19" s="4"/>
    </row>
    <row r="20" spans="1:15">
      <c r="A20" s="1" t="s">
        <v>61</v>
      </c>
      <c r="C20" s="6">
        <v>1144626</v>
      </c>
      <c r="D20" s="4"/>
      <c r="E20" s="6">
        <v>706700</v>
      </c>
      <c r="F20" s="4"/>
      <c r="G20" s="6">
        <v>732206.86880000005</v>
      </c>
      <c r="H20" s="4"/>
      <c r="I20" s="9">
        <f t="shared" si="0"/>
        <v>-3.6092923164001776E-2</v>
      </c>
      <c r="J20" s="4"/>
      <c r="K20" s="6">
        <v>838103019407.06897</v>
      </c>
      <c r="L20" s="4"/>
      <c r="M20" s="4" t="s">
        <v>194</v>
      </c>
      <c r="N20" s="4"/>
      <c r="O20" s="4"/>
    </row>
    <row r="21" spans="1:15">
      <c r="A21" s="1" t="s">
        <v>105</v>
      </c>
      <c r="C21" s="6">
        <v>822700</v>
      </c>
      <c r="D21" s="4"/>
      <c r="E21" s="6">
        <v>933310</v>
      </c>
      <c r="F21" s="4"/>
      <c r="G21" s="6">
        <v>944390.37199999997</v>
      </c>
      <c r="H21" s="4"/>
      <c r="I21" s="9">
        <f t="shared" si="0"/>
        <v>-1.1872123945955763E-2</v>
      </c>
      <c r="J21" s="4"/>
      <c r="K21" s="6">
        <v>776949959044.40002</v>
      </c>
      <c r="L21" s="4"/>
      <c r="M21" s="4" t="s">
        <v>194</v>
      </c>
      <c r="N21" s="4"/>
      <c r="O21" s="4"/>
    </row>
    <row r="22" spans="1:15">
      <c r="A22" s="1" t="s">
        <v>80</v>
      </c>
      <c r="C22" s="6">
        <v>950000</v>
      </c>
      <c r="D22" s="4"/>
      <c r="E22" s="6">
        <v>1000000</v>
      </c>
      <c r="F22" s="4"/>
      <c r="G22" s="6">
        <v>938848</v>
      </c>
      <c r="H22" s="4"/>
      <c r="I22" s="9">
        <f t="shared" si="0"/>
        <v>6.1151999999999998E-2</v>
      </c>
      <c r="J22" s="4"/>
      <c r="K22" s="6">
        <v>891905600000</v>
      </c>
      <c r="L22" s="4"/>
      <c r="M22" s="4" t="s">
        <v>194</v>
      </c>
      <c r="N22" s="4"/>
      <c r="O22" s="4"/>
    </row>
    <row r="23" spans="1:15">
      <c r="A23" s="1" t="s">
        <v>50</v>
      </c>
      <c r="C23" s="6">
        <v>730900</v>
      </c>
      <c r="D23" s="4"/>
      <c r="E23" s="6">
        <v>670200</v>
      </c>
      <c r="F23" s="4"/>
      <c r="G23" s="6">
        <v>694671.00159999996</v>
      </c>
      <c r="H23" s="4"/>
      <c r="I23" s="9">
        <f t="shared" si="0"/>
        <v>-3.6512983586988901E-2</v>
      </c>
      <c r="J23" s="4"/>
      <c r="K23" s="6">
        <v>507735035069.44</v>
      </c>
      <c r="L23" s="4"/>
      <c r="M23" s="4" t="s">
        <v>194</v>
      </c>
      <c r="N23" s="4"/>
      <c r="O23" s="4"/>
    </row>
    <row r="24" spans="1:15">
      <c r="A24" s="1" t="s">
        <v>121</v>
      </c>
      <c r="C24" s="6">
        <v>5000</v>
      </c>
      <c r="D24" s="4"/>
      <c r="E24" s="6">
        <v>975370</v>
      </c>
      <c r="F24" s="4"/>
      <c r="G24" s="6">
        <v>967100</v>
      </c>
      <c r="H24" s="4"/>
      <c r="I24" s="9">
        <f t="shared" si="0"/>
        <v>8.4788336733752322E-3</v>
      </c>
      <c r="J24" s="4"/>
      <c r="K24" s="6">
        <v>4835500000</v>
      </c>
      <c r="L24" s="4"/>
      <c r="M24" s="4" t="s">
        <v>194</v>
      </c>
      <c r="N24" s="4"/>
      <c r="O24" s="4"/>
    </row>
    <row r="25" spans="1:15">
      <c r="A25" s="1" t="s">
        <v>86</v>
      </c>
      <c r="C25" s="6">
        <v>822479</v>
      </c>
      <c r="D25" s="4"/>
      <c r="E25" s="6">
        <v>946990</v>
      </c>
      <c r="F25" s="4"/>
      <c r="G25" s="6">
        <v>966414.91870000004</v>
      </c>
      <c r="H25" s="4"/>
      <c r="I25" s="9">
        <f t="shared" si="0"/>
        <v>-2.0512274364037675E-2</v>
      </c>
      <c r="J25" s="4"/>
      <c r="K25" s="6">
        <v>794855975917.45703</v>
      </c>
      <c r="L25" s="4"/>
      <c r="M25" s="4" t="s">
        <v>194</v>
      </c>
      <c r="N25" s="4"/>
      <c r="O25" s="4"/>
    </row>
    <row r="26" spans="1:15">
      <c r="A26" s="1" t="s">
        <v>114</v>
      </c>
      <c r="C26" s="6">
        <v>915000</v>
      </c>
      <c r="D26" s="4"/>
      <c r="E26" s="6">
        <v>858000</v>
      </c>
      <c r="F26" s="4"/>
      <c r="G26" s="6">
        <v>850786.08250000002</v>
      </c>
      <c r="H26" s="4"/>
      <c r="I26" s="9">
        <f t="shared" si="0"/>
        <v>8.407829254079232E-3</v>
      </c>
      <c r="J26" s="4"/>
      <c r="K26" s="6">
        <v>778469265487.5</v>
      </c>
      <c r="L26" s="4"/>
      <c r="M26" s="4" t="s">
        <v>194</v>
      </c>
      <c r="N26" s="4"/>
      <c r="O26" s="4"/>
    </row>
    <row r="27" spans="1:15">
      <c r="A27" s="1" t="s">
        <v>89</v>
      </c>
      <c r="C27" s="6">
        <v>1439583</v>
      </c>
      <c r="D27" s="4"/>
      <c r="E27" s="6">
        <v>937830</v>
      </c>
      <c r="F27" s="4"/>
      <c r="G27" s="6">
        <v>943197.24789999996</v>
      </c>
      <c r="H27" s="4"/>
      <c r="I27" s="9">
        <f t="shared" si="0"/>
        <v>-5.7230499130972124E-3</v>
      </c>
      <c r="J27" s="4"/>
      <c r="K27" s="6">
        <v>1357810723723.6299</v>
      </c>
      <c r="L27" s="4"/>
      <c r="M27" s="4" t="s">
        <v>194</v>
      </c>
      <c r="N27" s="4"/>
      <c r="O27" s="4"/>
    </row>
    <row r="28" spans="1:15">
      <c r="A28" s="1" t="s">
        <v>92</v>
      </c>
      <c r="C28" s="6">
        <v>1600000</v>
      </c>
      <c r="D28" s="4"/>
      <c r="E28" s="6">
        <v>876360</v>
      </c>
      <c r="F28" s="4"/>
      <c r="G28" s="6">
        <v>882729.52390000003</v>
      </c>
      <c r="H28" s="4"/>
      <c r="I28" s="9">
        <f t="shared" si="0"/>
        <v>-7.2681590898717756E-3</v>
      </c>
      <c r="J28" s="4"/>
      <c r="K28" s="6">
        <v>1412367238240</v>
      </c>
      <c r="L28" s="4"/>
      <c r="M28" s="4" t="s">
        <v>194</v>
      </c>
      <c r="N28" s="4"/>
      <c r="O28" s="4"/>
    </row>
    <row r="29" spans="1:15">
      <c r="A29" s="1" t="s">
        <v>83</v>
      </c>
      <c r="C29" s="6">
        <v>866805</v>
      </c>
      <c r="D29" s="4"/>
      <c r="E29" s="6">
        <v>915020</v>
      </c>
      <c r="F29" s="4"/>
      <c r="G29" s="6">
        <v>931851.00730000006</v>
      </c>
      <c r="H29" s="4"/>
      <c r="I29" s="9">
        <f t="shared" si="0"/>
        <v>-1.8394141439531438E-2</v>
      </c>
      <c r="J29" s="4"/>
      <c r="K29" s="6">
        <v>807733112382.677</v>
      </c>
      <c r="L29" s="4"/>
      <c r="M29" s="4" t="s">
        <v>194</v>
      </c>
      <c r="N29" s="4"/>
      <c r="O29" s="4"/>
    </row>
    <row r="30" spans="1:15" ht="24.75" thickBot="1">
      <c r="C30" s="4"/>
      <c r="D30" s="4"/>
      <c r="E30" s="4"/>
      <c r="F30" s="4"/>
      <c r="G30" s="4"/>
      <c r="H30" s="4"/>
      <c r="I30" s="4"/>
      <c r="J30" s="4"/>
      <c r="K30" s="8">
        <f>SUM(K8:K29)</f>
        <v>14080329073344.244</v>
      </c>
      <c r="L30" s="4"/>
      <c r="M30" s="4"/>
      <c r="N30" s="4"/>
      <c r="O30" s="4"/>
    </row>
    <row r="31" spans="1:15" ht="24.75" thickTop="1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3:1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3:1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3:1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3:1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3:1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3:1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3:15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3:15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3:15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3:1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3:1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3:1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3:1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3:15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3:15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3:1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3:15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3:15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3:15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3:15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3:15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3:15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3:15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3:1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3:1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</sheetData>
  <mergeCells count="11">
    <mergeCell ref="A4:M4"/>
    <mergeCell ref="A3:M3"/>
    <mergeCell ref="A2:M2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17"/>
  <sheetViews>
    <sheetView rightToLeft="1" tabSelected="1" workbookViewId="0">
      <selection activeCell="S9" sqref="S8:S9"/>
    </sheetView>
  </sheetViews>
  <sheetFormatPr defaultRowHeight="24"/>
  <cols>
    <col min="1" max="1" width="25.5703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3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3" ht="24.7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3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23" ht="24.75">
      <c r="A6" s="15" t="s">
        <v>137</v>
      </c>
      <c r="C6" s="14" t="s">
        <v>138</v>
      </c>
      <c r="D6" s="14" t="s">
        <v>138</v>
      </c>
      <c r="E6" s="14" t="s">
        <v>138</v>
      </c>
      <c r="F6" s="14" t="s">
        <v>138</v>
      </c>
      <c r="G6" s="14" t="s">
        <v>138</v>
      </c>
      <c r="H6" s="14" t="s">
        <v>138</v>
      </c>
      <c r="I6" s="14" t="s">
        <v>138</v>
      </c>
      <c r="K6" s="14" t="s">
        <v>193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23" ht="24.75">
      <c r="A7" s="14" t="s">
        <v>137</v>
      </c>
      <c r="C7" s="14" t="s">
        <v>139</v>
      </c>
      <c r="E7" s="14" t="s">
        <v>140</v>
      </c>
      <c r="G7" s="14" t="s">
        <v>141</v>
      </c>
      <c r="I7" s="14" t="s">
        <v>21</v>
      </c>
      <c r="K7" s="14" t="s">
        <v>142</v>
      </c>
      <c r="M7" s="14" t="s">
        <v>143</v>
      </c>
      <c r="O7" s="14" t="s">
        <v>144</v>
      </c>
      <c r="Q7" s="14" t="s">
        <v>142</v>
      </c>
      <c r="S7" s="14" t="s">
        <v>136</v>
      </c>
    </row>
    <row r="8" spans="1:23">
      <c r="A8" s="1" t="s">
        <v>145</v>
      </c>
      <c r="C8" s="4" t="s">
        <v>146</v>
      </c>
      <c r="D8" s="4"/>
      <c r="E8" s="4" t="s">
        <v>147</v>
      </c>
      <c r="F8" s="4"/>
      <c r="G8" s="4" t="s">
        <v>148</v>
      </c>
      <c r="H8" s="4"/>
      <c r="I8" s="6">
        <v>8</v>
      </c>
      <c r="J8" s="4"/>
      <c r="K8" s="6">
        <v>10071549</v>
      </c>
      <c r="L8" s="4"/>
      <c r="M8" s="6">
        <v>39846</v>
      </c>
      <c r="N8" s="4"/>
      <c r="O8" s="6">
        <v>0</v>
      </c>
      <c r="P8" s="4"/>
      <c r="Q8" s="6">
        <v>10111395</v>
      </c>
      <c r="R8" s="4"/>
      <c r="S8" s="9">
        <v>6.0940986775162416E-7</v>
      </c>
      <c r="T8" s="4"/>
      <c r="U8" s="4"/>
      <c r="V8" s="4"/>
      <c r="W8" s="4"/>
    </row>
    <row r="9" spans="1:23">
      <c r="A9" s="1" t="s">
        <v>149</v>
      </c>
      <c r="C9" s="4" t="s">
        <v>150</v>
      </c>
      <c r="D9" s="4"/>
      <c r="E9" s="4" t="s">
        <v>147</v>
      </c>
      <c r="F9" s="4"/>
      <c r="G9" s="4" t="s">
        <v>151</v>
      </c>
      <c r="H9" s="4"/>
      <c r="I9" s="6">
        <v>8</v>
      </c>
      <c r="J9" s="4"/>
      <c r="K9" s="6">
        <v>1784662414</v>
      </c>
      <c r="L9" s="4"/>
      <c r="M9" s="6">
        <v>1197069015039</v>
      </c>
      <c r="N9" s="4"/>
      <c r="O9" s="6">
        <v>907215774604</v>
      </c>
      <c r="P9" s="4"/>
      <c r="Q9" s="6">
        <v>291637902849</v>
      </c>
      <c r="R9" s="4"/>
      <c r="S9" s="9">
        <v>1.7576903662310701E-2</v>
      </c>
      <c r="T9" s="4"/>
      <c r="U9" s="4"/>
      <c r="V9" s="4"/>
      <c r="W9" s="4"/>
    </row>
    <row r="10" spans="1:23" ht="24.75" thickBot="1">
      <c r="C10" s="4"/>
      <c r="D10" s="4"/>
      <c r="E10" s="4"/>
      <c r="F10" s="4"/>
      <c r="G10" s="4"/>
      <c r="H10" s="4"/>
      <c r="I10" s="4"/>
      <c r="J10" s="4"/>
      <c r="K10" s="8">
        <f>SUM(K8:K9)</f>
        <v>1794733963</v>
      </c>
      <c r="L10" s="4"/>
      <c r="M10" s="8">
        <f>SUM(M8:M9)</f>
        <v>1197069054885</v>
      </c>
      <c r="N10" s="4"/>
      <c r="O10" s="8">
        <f>SUM(O8:O9)</f>
        <v>907215774604</v>
      </c>
      <c r="P10" s="4"/>
      <c r="Q10" s="8">
        <f>SUM(Q8:Q9)</f>
        <v>291648014244</v>
      </c>
      <c r="R10" s="4"/>
      <c r="S10" s="11">
        <f>SUM(S8:S9)</f>
        <v>1.7577513072178454E-2</v>
      </c>
      <c r="T10" s="4"/>
      <c r="U10" s="4"/>
      <c r="V10" s="4"/>
      <c r="W10" s="4"/>
    </row>
    <row r="11" spans="1:23" ht="24.75" thickTop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3:23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36"/>
  <sheetViews>
    <sheetView rightToLeft="1" workbookViewId="0">
      <selection activeCell="I29" sqref="I29"/>
    </sheetView>
  </sheetViews>
  <sheetFormatPr defaultRowHeight="24"/>
  <cols>
    <col min="1" max="1" width="41.57031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4.85546875" style="1" customWidth="1"/>
    <col min="14" max="14" width="1" style="1" customWidth="1"/>
    <col min="15" max="15" width="16.5703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3.285156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.75">
      <c r="A3" s="15" t="s">
        <v>152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.75">
      <c r="A6" s="14" t="s">
        <v>153</v>
      </c>
      <c r="B6" s="14" t="s">
        <v>153</v>
      </c>
      <c r="C6" s="14" t="s">
        <v>153</v>
      </c>
      <c r="D6" s="14" t="s">
        <v>153</v>
      </c>
      <c r="E6" s="14" t="s">
        <v>153</v>
      </c>
      <c r="F6" s="14" t="s">
        <v>153</v>
      </c>
      <c r="G6" s="14" t="s">
        <v>153</v>
      </c>
      <c r="I6" s="14" t="s">
        <v>154</v>
      </c>
      <c r="J6" s="14" t="s">
        <v>154</v>
      </c>
      <c r="K6" s="14" t="s">
        <v>154</v>
      </c>
      <c r="L6" s="14" t="s">
        <v>154</v>
      </c>
      <c r="M6" s="14" t="s">
        <v>154</v>
      </c>
      <c r="O6" s="14" t="s">
        <v>155</v>
      </c>
      <c r="P6" s="14" t="s">
        <v>155</v>
      </c>
      <c r="Q6" s="14" t="s">
        <v>155</v>
      </c>
      <c r="R6" s="14" t="s">
        <v>155</v>
      </c>
      <c r="S6" s="14" t="s">
        <v>155</v>
      </c>
    </row>
    <row r="7" spans="1:19" ht="24.75">
      <c r="A7" s="14" t="s">
        <v>156</v>
      </c>
      <c r="C7" s="14" t="s">
        <v>157</v>
      </c>
      <c r="E7" s="14" t="s">
        <v>20</v>
      </c>
      <c r="G7" s="14" t="s">
        <v>21</v>
      </c>
      <c r="I7" s="14" t="s">
        <v>158</v>
      </c>
      <c r="K7" s="14" t="s">
        <v>159</v>
      </c>
      <c r="M7" s="14" t="s">
        <v>160</v>
      </c>
      <c r="O7" s="14" t="s">
        <v>158</v>
      </c>
      <c r="Q7" s="14" t="s">
        <v>159</v>
      </c>
      <c r="S7" s="14" t="s">
        <v>160</v>
      </c>
    </row>
    <row r="8" spans="1:19">
      <c r="A8" s="1" t="s">
        <v>124</v>
      </c>
      <c r="C8" s="4" t="s">
        <v>195</v>
      </c>
      <c r="E8" s="4" t="s">
        <v>126</v>
      </c>
      <c r="F8" s="4"/>
      <c r="G8" s="6">
        <v>17</v>
      </c>
      <c r="H8" s="4"/>
      <c r="I8" s="6">
        <v>12745346605</v>
      </c>
      <c r="J8" s="4"/>
      <c r="K8" s="4">
        <v>0</v>
      </c>
      <c r="L8" s="4"/>
      <c r="M8" s="6">
        <f>I8-K8</f>
        <v>12745346605</v>
      </c>
      <c r="N8" s="4"/>
      <c r="O8" s="6">
        <v>114751950115</v>
      </c>
      <c r="P8" s="4"/>
      <c r="Q8" s="6">
        <v>0</v>
      </c>
      <c r="R8" s="4"/>
      <c r="S8" s="6">
        <f>O8-Q8</f>
        <v>114751950115</v>
      </c>
    </row>
    <row r="9" spans="1:19">
      <c r="A9" s="1" t="s">
        <v>162</v>
      </c>
      <c r="C9" s="4" t="s">
        <v>195</v>
      </c>
      <c r="E9" s="4" t="s">
        <v>163</v>
      </c>
      <c r="F9" s="4"/>
      <c r="G9" s="6">
        <v>16</v>
      </c>
      <c r="H9" s="4"/>
      <c r="I9" s="6">
        <v>0</v>
      </c>
      <c r="J9" s="4"/>
      <c r="K9" s="4">
        <v>0</v>
      </c>
      <c r="L9" s="4"/>
      <c r="M9" s="6">
        <f t="shared" ref="M9:M22" si="0">I9-K9</f>
        <v>0</v>
      </c>
      <c r="N9" s="4"/>
      <c r="O9" s="6">
        <v>1513789954</v>
      </c>
      <c r="P9" s="4"/>
      <c r="Q9" s="6">
        <v>0</v>
      </c>
      <c r="R9" s="4"/>
      <c r="S9" s="6">
        <f t="shared" ref="S9:S22" si="1">O9-Q9</f>
        <v>1513789954</v>
      </c>
    </row>
    <row r="10" spans="1:19">
      <c r="A10" s="1" t="s">
        <v>164</v>
      </c>
      <c r="C10" s="4" t="s">
        <v>195</v>
      </c>
      <c r="E10" s="4" t="s">
        <v>165</v>
      </c>
      <c r="F10" s="4"/>
      <c r="G10" s="6">
        <v>16</v>
      </c>
      <c r="H10" s="4"/>
      <c r="I10" s="6">
        <v>0</v>
      </c>
      <c r="J10" s="4"/>
      <c r="K10" s="4">
        <v>0</v>
      </c>
      <c r="L10" s="4"/>
      <c r="M10" s="6">
        <f t="shared" si="0"/>
        <v>0</v>
      </c>
      <c r="N10" s="4"/>
      <c r="O10" s="6">
        <v>5552146521</v>
      </c>
      <c r="P10" s="4"/>
      <c r="Q10" s="6">
        <v>0</v>
      </c>
      <c r="R10" s="4"/>
      <c r="S10" s="6">
        <f t="shared" si="1"/>
        <v>5552146521</v>
      </c>
    </row>
    <row r="11" spans="1:19">
      <c r="A11" s="1" t="s">
        <v>166</v>
      </c>
      <c r="C11" s="4" t="s">
        <v>195</v>
      </c>
      <c r="E11" s="4" t="s">
        <v>167</v>
      </c>
      <c r="F11" s="4"/>
      <c r="G11" s="6">
        <v>16</v>
      </c>
      <c r="H11" s="4"/>
      <c r="I11" s="6">
        <v>0</v>
      </c>
      <c r="J11" s="4"/>
      <c r="K11" s="4">
        <v>0</v>
      </c>
      <c r="L11" s="4"/>
      <c r="M11" s="6">
        <f t="shared" si="0"/>
        <v>0</v>
      </c>
      <c r="N11" s="4"/>
      <c r="O11" s="6">
        <v>4742941143</v>
      </c>
      <c r="P11" s="4"/>
      <c r="Q11" s="6">
        <v>0</v>
      </c>
      <c r="R11" s="4"/>
      <c r="S11" s="6">
        <f t="shared" si="1"/>
        <v>4742941143</v>
      </c>
    </row>
    <row r="12" spans="1:19">
      <c r="A12" s="1" t="s">
        <v>127</v>
      </c>
      <c r="C12" s="4" t="s">
        <v>195</v>
      </c>
      <c r="E12" s="4" t="s">
        <v>129</v>
      </c>
      <c r="F12" s="4"/>
      <c r="G12" s="6">
        <v>17</v>
      </c>
      <c r="H12" s="4"/>
      <c r="I12" s="6">
        <v>9863565</v>
      </c>
      <c r="J12" s="4"/>
      <c r="K12" s="4">
        <v>0</v>
      </c>
      <c r="L12" s="4"/>
      <c r="M12" s="6">
        <f t="shared" si="0"/>
        <v>9863565</v>
      </c>
      <c r="N12" s="4"/>
      <c r="O12" s="6">
        <v>9863565</v>
      </c>
      <c r="P12" s="4"/>
      <c r="Q12" s="6">
        <v>0</v>
      </c>
      <c r="R12" s="4"/>
      <c r="S12" s="6">
        <f t="shared" si="1"/>
        <v>9863565</v>
      </c>
    </row>
    <row r="13" spans="1:19">
      <c r="A13" s="1" t="s">
        <v>77</v>
      </c>
      <c r="C13" s="4" t="s">
        <v>195</v>
      </c>
      <c r="E13" s="4" t="s">
        <v>79</v>
      </c>
      <c r="F13" s="4"/>
      <c r="G13" s="6">
        <v>18</v>
      </c>
      <c r="H13" s="4"/>
      <c r="I13" s="6">
        <v>1852934998</v>
      </c>
      <c r="J13" s="4"/>
      <c r="K13" s="4">
        <v>0</v>
      </c>
      <c r="L13" s="4"/>
      <c r="M13" s="6">
        <f t="shared" si="0"/>
        <v>1852934998</v>
      </c>
      <c r="N13" s="4"/>
      <c r="O13" s="6">
        <v>15351166526</v>
      </c>
      <c r="P13" s="4"/>
      <c r="Q13" s="6">
        <v>0</v>
      </c>
      <c r="R13" s="4"/>
      <c r="S13" s="6">
        <f t="shared" si="1"/>
        <v>15351166526</v>
      </c>
    </row>
    <row r="14" spans="1:19">
      <c r="A14" s="1" t="s">
        <v>121</v>
      </c>
      <c r="C14" s="4" t="s">
        <v>195</v>
      </c>
      <c r="E14" s="4" t="s">
        <v>123</v>
      </c>
      <c r="F14" s="4"/>
      <c r="G14" s="6">
        <v>17</v>
      </c>
      <c r="H14" s="4"/>
      <c r="I14" s="6">
        <v>67329685</v>
      </c>
      <c r="J14" s="4"/>
      <c r="K14" s="4">
        <v>0</v>
      </c>
      <c r="L14" s="4"/>
      <c r="M14" s="6">
        <f t="shared" si="0"/>
        <v>67329685</v>
      </c>
      <c r="N14" s="4"/>
      <c r="O14" s="6">
        <v>252167596</v>
      </c>
      <c r="P14" s="4"/>
      <c r="Q14" s="6">
        <v>0</v>
      </c>
      <c r="R14" s="4"/>
      <c r="S14" s="6">
        <f t="shared" si="1"/>
        <v>252167596</v>
      </c>
    </row>
    <row r="15" spans="1:19">
      <c r="A15" s="1" t="s">
        <v>168</v>
      </c>
      <c r="C15" s="4" t="s">
        <v>195</v>
      </c>
      <c r="E15" s="4" t="s">
        <v>169</v>
      </c>
      <c r="F15" s="4"/>
      <c r="G15" s="6">
        <v>21</v>
      </c>
      <c r="H15" s="4"/>
      <c r="I15" s="6">
        <v>0</v>
      </c>
      <c r="J15" s="4"/>
      <c r="K15" s="4">
        <v>0</v>
      </c>
      <c r="L15" s="4"/>
      <c r="M15" s="6">
        <f t="shared" si="0"/>
        <v>0</v>
      </c>
      <c r="N15" s="4"/>
      <c r="O15" s="6">
        <v>31694358438</v>
      </c>
      <c r="P15" s="4"/>
      <c r="Q15" s="6">
        <v>0</v>
      </c>
      <c r="R15" s="4"/>
      <c r="S15" s="6">
        <f t="shared" si="1"/>
        <v>31694358438</v>
      </c>
    </row>
    <row r="16" spans="1:19">
      <c r="A16" s="1" t="s">
        <v>23</v>
      </c>
      <c r="C16" s="4" t="s">
        <v>195</v>
      </c>
      <c r="E16" s="4" t="s">
        <v>26</v>
      </c>
      <c r="F16" s="4"/>
      <c r="G16" s="6">
        <v>18</v>
      </c>
      <c r="H16" s="4"/>
      <c r="I16" s="6">
        <v>2353001918</v>
      </c>
      <c r="J16" s="4"/>
      <c r="K16" s="4">
        <v>0</v>
      </c>
      <c r="L16" s="4"/>
      <c r="M16" s="6">
        <f t="shared" si="0"/>
        <v>2353001918</v>
      </c>
      <c r="N16" s="4"/>
      <c r="O16" s="6">
        <v>6258677269</v>
      </c>
      <c r="P16" s="4"/>
      <c r="Q16" s="6">
        <v>0</v>
      </c>
      <c r="R16" s="4"/>
      <c r="S16" s="6">
        <f t="shared" si="1"/>
        <v>6258677269</v>
      </c>
    </row>
    <row r="17" spans="1:19">
      <c r="A17" s="1" t="s">
        <v>118</v>
      </c>
      <c r="C17" s="4" t="s">
        <v>195</v>
      </c>
      <c r="E17" s="4" t="s">
        <v>120</v>
      </c>
      <c r="F17" s="4"/>
      <c r="G17" s="6">
        <v>18</v>
      </c>
      <c r="H17" s="4"/>
      <c r="I17" s="6">
        <v>1133124197</v>
      </c>
      <c r="J17" s="4"/>
      <c r="K17" s="4">
        <v>0</v>
      </c>
      <c r="L17" s="4"/>
      <c r="M17" s="6">
        <f t="shared" si="0"/>
        <v>1133124197</v>
      </c>
      <c r="N17" s="4"/>
      <c r="O17" s="6">
        <v>9613186009</v>
      </c>
      <c r="P17" s="4"/>
      <c r="Q17" s="6">
        <v>0</v>
      </c>
      <c r="R17" s="4"/>
      <c r="S17" s="6">
        <f t="shared" si="1"/>
        <v>9613186009</v>
      </c>
    </row>
    <row r="18" spans="1:19">
      <c r="A18" s="1" t="s">
        <v>80</v>
      </c>
      <c r="C18" s="4" t="s">
        <v>195</v>
      </c>
      <c r="E18" s="4" t="s">
        <v>82</v>
      </c>
      <c r="F18" s="4"/>
      <c r="G18" s="6">
        <v>18</v>
      </c>
      <c r="H18" s="4"/>
      <c r="I18" s="6">
        <v>14633436201</v>
      </c>
      <c r="J18" s="4"/>
      <c r="K18" s="4">
        <v>0</v>
      </c>
      <c r="L18" s="4"/>
      <c r="M18" s="6">
        <f t="shared" si="0"/>
        <v>14633436201</v>
      </c>
      <c r="N18" s="4"/>
      <c r="O18" s="6">
        <v>158052240616</v>
      </c>
      <c r="P18" s="4"/>
      <c r="Q18" s="6">
        <v>0</v>
      </c>
      <c r="R18" s="4"/>
      <c r="S18" s="6">
        <f t="shared" si="1"/>
        <v>158052240616</v>
      </c>
    </row>
    <row r="19" spans="1:19">
      <c r="A19" s="1" t="s">
        <v>170</v>
      </c>
      <c r="C19" s="4" t="s">
        <v>195</v>
      </c>
      <c r="E19" s="4" t="s">
        <v>171</v>
      </c>
      <c r="F19" s="4"/>
      <c r="G19" s="6">
        <v>18</v>
      </c>
      <c r="H19" s="4"/>
      <c r="I19" s="6">
        <v>0</v>
      </c>
      <c r="J19" s="4"/>
      <c r="K19" s="4">
        <v>0</v>
      </c>
      <c r="L19" s="4"/>
      <c r="M19" s="6">
        <f t="shared" si="0"/>
        <v>0</v>
      </c>
      <c r="N19" s="4"/>
      <c r="O19" s="6">
        <v>147364832712</v>
      </c>
      <c r="P19" s="4"/>
      <c r="Q19" s="6">
        <v>0</v>
      </c>
      <c r="R19" s="4"/>
      <c r="S19" s="6">
        <f t="shared" si="1"/>
        <v>147364832712</v>
      </c>
    </row>
    <row r="20" spans="1:19">
      <c r="A20" s="1" t="s">
        <v>115</v>
      </c>
      <c r="C20" s="4" t="s">
        <v>195</v>
      </c>
      <c r="E20" s="4" t="s">
        <v>117</v>
      </c>
      <c r="F20" s="4"/>
      <c r="G20" s="6">
        <v>18</v>
      </c>
      <c r="H20" s="4"/>
      <c r="I20" s="6">
        <v>22598540</v>
      </c>
      <c r="J20" s="4"/>
      <c r="K20" s="4">
        <v>0</v>
      </c>
      <c r="L20" s="4"/>
      <c r="M20" s="6">
        <f t="shared" si="0"/>
        <v>22598540</v>
      </c>
      <c r="N20" s="4"/>
      <c r="O20" s="6">
        <v>497612860</v>
      </c>
      <c r="P20" s="4"/>
      <c r="Q20" s="6">
        <v>0</v>
      </c>
      <c r="R20" s="4"/>
      <c r="S20" s="6">
        <f t="shared" si="1"/>
        <v>497612860</v>
      </c>
    </row>
    <row r="21" spans="1:19">
      <c r="A21" s="1" t="s">
        <v>145</v>
      </c>
      <c r="C21" s="6">
        <v>17</v>
      </c>
      <c r="E21" s="4" t="s">
        <v>195</v>
      </c>
      <c r="F21" s="4"/>
      <c r="G21" s="6">
        <v>8</v>
      </c>
      <c r="H21" s="4"/>
      <c r="I21" s="6">
        <v>39846</v>
      </c>
      <c r="J21" s="4"/>
      <c r="K21" s="4">
        <v>0</v>
      </c>
      <c r="L21" s="4"/>
      <c r="M21" s="6">
        <f t="shared" si="0"/>
        <v>39846</v>
      </c>
      <c r="N21" s="4"/>
      <c r="O21" s="6">
        <v>14143310</v>
      </c>
      <c r="P21" s="4"/>
      <c r="Q21" s="6">
        <v>0</v>
      </c>
      <c r="R21" s="4"/>
      <c r="S21" s="6">
        <f t="shared" si="1"/>
        <v>14143310</v>
      </c>
    </row>
    <row r="22" spans="1:19">
      <c r="A22" s="1" t="s">
        <v>149</v>
      </c>
      <c r="C22" s="6">
        <v>1</v>
      </c>
      <c r="E22" s="4" t="s">
        <v>195</v>
      </c>
      <c r="F22" s="4"/>
      <c r="G22" s="6">
        <v>8</v>
      </c>
      <c r="H22" s="4"/>
      <c r="I22" s="6">
        <v>2829615</v>
      </c>
      <c r="J22" s="4"/>
      <c r="K22" s="4">
        <v>0</v>
      </c>
      <c r="L22" s="4"/>
      <c r="M22" s="6">
        <f t="shared" si="0"/>
        <v>2829615</v>
      </c>
      <c r="N22" s="4"/>
      <c r="O22" s="6">
        <v>8005827</v>
      </c>
      <c r="P22" s="4"/>
      <c r="Q22" s="6">
        <v>0</v>
      </c>
      <c r="R22" s="4"/>
      <c r="S22" s="6">
        <f t="shared" si="1"/>
        <v>8005827</v>
      </c>
    </row>
    <row r="23" spans="1:19" ht="24.75" thickBot="1">
      <c r="C23" s="4"/>
      <c r="E23" s="4"/>
      <c r="F23" s="4"/>
      <c r="G23" s="4"/>
      <c r="H23" s="4"/>
      <c r="I23" s="8">
        <f>SUM(I8:I22)</f>
        <v>32820505170</v>
      </c>
      <c r="J23" s="4"/>
      <c r="K23" s="7">
        <f>SUM(K8:K22)</f>
        <v>0</v>
      </c>
      <c r="L23" s="4"/>
      <c r="M23" s="8">
        <f>SUM(M8:M22)</f>
        <v>32820505170</v>
      </c>
      <c r="N23" s="4"/>
      <c r="O23" s="8">
        <f>SUM(O8:O22)</f>
        <v>495677082461</v>
      </c>
      <c r="P23" s="4"/>
      <c r="Q23" s="8">
        <f>SUM(Q8:Q22)</f>
        <v>0</v>
      </c>
      <c r="R23" s="4"/>
      <c r="S23" s="8">
        <f>SUM(S8:S22)</f>
        <v>495677082461</v>
      </c>
    </row>
    <row r="24" spans="1:19" ht="24.75" thickTop="1">
      <c r="E24" s="4"/>
      <c r="F24" s="4"/>
      <c r="G24" s="4"/>
      <c r="H24" s="4"/>
      <c r="I24" s="4"/>
      <c r="J24" s="4"/>
      <c r="K24" s="4"/>
      <c r="L24" s="4"/>
      <c r="M24" s="6"/>
      <c r="N24" s="6"/>
      <c r="O24" s="6"/>
      <c r="P24" s="6"/>
      <c r="Q24" s="6"/>
      <c r="R24" s="6"/>
      <c r="S24" s="6"/>
    </row>
    <row r="25" spans="1:19"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6"/>
    </row>
    <row r="26" spans="1:19"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>
      <c r="E28" s="4"/>
      <c r="F28" s="4"/>
      <c r="G28" s="4"/>
      <c r="H28" s="4"/>
      <c r="I28" s="4"/>
      <c r="J28" s="4"/>
      <c r="K28" s="4"/>
      <c r="L28" s="4"/>
      <c r="M28" s="6"/>
      <c r="N28" s="6"/>
      <c r="O28" s="6"/>
      <c r="P28" s="6"/>
      <c r="Q28" s="6"/>
      <c r="R28" s="6"/>
      <c r="S28" s="6"/>
    </row>
    <row r="29" spans="1:19"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5:19"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5:19"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5:19"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5:19"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8"/>
  <sheetViews>
    <sheetView rightToLeft="1" workbookViewId="0">
      <selection activeCell="Q11" sqref="Q11"/>
    </sheetView>
  </sheetViews>
  <sheetFormatPr defaultRowHeight="24"/>
  <cols>
    <col min="1" max="1" width="33.285156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9.57031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.75">
      <c r="A3" s="15" t="s">
        <v>152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.75">
      <c r="A6" s="15" t="s">
        <v>3</v>
      </c>
      <c r="C6" s="14" t="s">
        <v>154</v>
      </c>
      <c r="D6" s="14" t="s">
        <v>154</v>
      </c>
      <c r="E6" s="14" t="s">
        <v>154</v>
      </c>
      <c r="F6" s="14" t="s">
        <v>154</v>
      </c>
      <c r="G6" s="14" t="s">
        <v>154</v>
      </c>
      <c r="H6" s="14" t="s">
        <v>154</v>
      </c>
      <c r="I6" s="14" t="s">
        <v>154</v>
      </c>
      <c r="K6" s="14" t="s">
        <v>155</v>
      </c>
      <c r="L6" s="14" t="s">
        <v>155</v>
      </c>
      <c r="M6" s="14" t="s">
        <v>155</v>
      </c>
      <c r="N6" s="14" t="s">
        <v>155</v>
      </c>
      <c r="O6" s="14" t="s">
        <v>155</v>
      </c>
      <c r="P6" s="14" t="s">
        <v>155</v>
      </c>
      <c r="Q6" s="14" t="s">
        <v>155</v>
      </c>
    </row>
    <row r="7" spans="1:17" ht="24.75">
      <c r="A7" s="14" t="s">
        <v>3</v>
      </c>
      <c r="C7" s="14" t="s">
        <v>7</v>
      </c>
      <c r="E7" s="14" t="s">
        <v>172</v>
      </c>
      <c r="G7" s="14" t="s">
        <v>173</v>
      </c>
      <c r="I7" s="14" t="s">
        <v>174</v>
      </c>
      <c r="K7" s="14" t="s">
        <v>7</v>
      </c>
      <c r="M7" s="14" t="s">
        <v>172</v>
      </c>
      <c r="O7" s="14" t="s">
        <v>173</v>
      </c>
      <c r="Q7" s="14" t="s">
        <v>174</v>
      </c>
    </row>
    <row r="8" spans="1:17">
      <c r="A8" s="1" t="s">
        <v>23</v>
      </c>
      <c r="C8" s="6">
        <v>155000</v>
      </c>
      <c r="D8" s="4"/>
      <c r="E8" s="12">
        <v>145998866737</v>
      </c>
      <c r="F8" s="12"/>
      <c r="G8" s="12">
        <v>145998866737</v>
      </c>
      <c r="H8" s="12"/>
      <c r="I8" s="12">
        <f>E8-G8</f>
        <v>0</v>
      </c>
      <c r="J8" s="4"/>
      <c r="K8" s="6">
        <v>155000</v>
      </c>
      <c r="L8" s="4"/>
      <c r="M8" s="12">
        <v>145998866737</v>
      </c>
      <c r="N8" s="12"/>
      <c r="O8" s="12">
        <v>146018312812</v>
      </c>
      <c r="P8" s="12"/>
      <c r="Q8" s="12">
        <f>M8-O8</f>
        <v>-19446075</v>
      </c>
    </row>
    <row r="9" spans="1:17">
      <c r="A9" s="1" t="s">
        <v>45</v>
      </c>
      <c r="C9" s="6">
        <v>72800</v>
      </c>
      <c r="D9" s="4"/>
      <c r="E9" s="12">
        <v>64556301206</v>
      </c>
      <c r="F9" s="12"/>
      <c r="G9" s="12">
        <v>65958976362</v>
      </c>
      <c r="H9" s="12"/>
      <c r="I9" s="12">
        <f t="shared" ref="I9:I44" si="0">E9-G9</f>
        <v>-1402675156</v>
      </c>
      <c r="J9" s="4"/>
      <c r="K9" s="6">
        <v>72800</v>
      </c>
      <c r="L9" s="4"/>
      <c r="M9" s="12">
        <v>64556301206</v>
      </c>
      <c r="N9" s="12"/>
      <c r="O9" s="12">
        <v>59689117057</v>
      </c>
      <c r="P9" s="12"/>
      <c r="Q9" s="12">
        <f t="shared" ref="Q9:Q44" si="1">M9-O9</f>
        <v>4867184149</v>
      </c>
    </row>
    <row r="10" spans="1:17">
      <c r="A10" s="1" t="s">
        <v>48</v>
      </c>
      <c r="C10" s="6">
        <v>206200</v>
      </c>
      <c r="D10" s="4"/>
      <c r="E10" s="12">
        <v>178864860514</v>
      </c>
      <c r="F10" s="12"/>
      <c r="G10" s="12">
        <v>173514378519</v>
      </c>
      <c r="H10" s="12"/>
      <c r="I10" s="12">
        <f t="shared" si="0"/>
        <v>5350481995</v>
      </c>
      <c r="J10" s="4"/>
      <c r="K10" s="6">
        <v>206200</v>
      </c>
      <c r="L10" s="4"/>
      <c r="M10" s="12">
        <v>178864860514</v>
      </c>
      <c r="N10" s="12"/>
      <c r="O10" s="12">
        <v>161944709322</v>
      </c>
      <c r="P10" s="12"/>
      <c r="Q10" s="12">
        <f t="shared" si="1"/>
        <v>16920151192</v>
      </c>
    </row>
    <row r="11" spans="1:17">
      <c r="A11" s="1" t="s">
        <v>121</v>
      </c>
      <c r="C11" s="6">
        <v>5000</v>
      </c>
      <c r="D11" s="4"/>
      <c r="E11" s="12">
        <v>4835131293</v>
      </c>
      <c r="F11" s="12"/>
      <c r="G11" s="12">
        <v>4835131293</v>
      </c>
      <c r="H11" s="12"/>
      <c r="I11" s="12">
        <f t="shared" si="0"/>
        <v>0</v>
      </c>
      <c r="J11" s="4"/>
      <c r="K11" s="6">
        <v>5000</v>
      </c>
      <c r="L11" s="4"/>
      <c r="M11" s="12">
        <v>4835131293</v>
      </c>
      <c r="N11" s="12"/>
      <c r="O11" s="12">
        <v>4722710076</v>
      </c>
      <c r="P11" s="12"/>
      <c r="Q11" s="12">
        <f t="shared" si="1"/>
        <v>112421217</v>
      </c>
    </row>
    <row r="12" spans="1:17">
      <c r="A12" s="1" t="s">
        <v>66</v>
      </c>
      <c r="C12" s="6">
        <v>11300</v>
      </c>
      <c r="D12" s="4"/>
      <c r="E12" s="12">
        <v>10225720229</v>
      </c>
      <c r="F12" s="12"/>
      <c r="G12" s="12">
        <v>9934202459</v>
      </c>
      <c r="H12" s="12"/>
      <c r="I12" s="12">
        <f t="shared" si="0"/>
        <v>291517770</v>
      </c>
      <c r="J12" s="4"/>
      <c r="K12" s="6">
        <v>11300</v>
      </c>
      <c r="L12" s="4"/>
      <c r="M12" s="12">
        <v>10225720229</v>
      </c>
      <c r="N12" s="12"/>
      <c r="O12" s="12">
        <v>9323210839</v>
      </c>
      <c r="P12" s="12"/>
      <c r="Q12" s="12">
        <f t="shared" si="1"/>
        <v>902509390</v>
      </c>
    </row>
    <row r="13" spans="1:17">
      <c r="A13" s="1" t="s">
        <v>127</v>
      </c>
      <c r="C13" s="6">
        <v>10000</v>
      </c>
      <c r="D13" s="4"/>
      <c r="E13" s="12">
        <v>9799252750</v>
      </c>
      <c r="F13" s="12"/>
      <c r="G13" s="12">
        <v>9486423283</v>
      </c>
      <c r="H13" s="12"/>
      <c r="I13" s="12">
        <f t="shared" si="0"/>
        <v>312829467</v>
      </c>
      <c r="J13" s="4"/>
      <c r="K13" s="6">
        <v>10000</v>
      </c>
      <c r="L13" s="4"/>
      <c r="M13" s="12">
        <v>9799252750</v>
      </c>
      <c r="N13" s="12"/>
      <c r="O13" s="12">
        <v>9486423283</v>
      </c>
      <c r="P13" s="12"/>
      <c r="Q13" s="12">
        <f t="shared" si="1"/>
        <v>312829467</v>
      </c>
    </row>
    <row r="14" spans="1:17">
      <c r="A14" s="1" t="s">
        <v>74</v>
      </c>
      <c r="C14" s="6">
        <v>11800</v>
      </c>
      <c r="D14" s="4"/>
      <c r="E14" s="12">
        <v>11422944934</v>
      </c>
      <c r="F14" s="12"/>
      <c r="G14" s="12">
        <v>14748012609</v>
      </c>
      <c r="H14" s="12"/>
      <c r="I14" s="12">
        <f t="shared" si="0"/>
        <v>-3325067675</v>
      </c>
      <c r="J14" s="4"/>
      <c r="K14" s="6">
        <v>11800</v>
      </c>
      <c r="L14" s="4"/>
      <c r="M14" s="12">
        <v>11422944934</v>
      </c>
      <c r="N14" s="12"/>
      <c r="O14" s="12">
        <v>10248375144</v>
      </c>
      <c r="P14" s="12"/>
      <c r="Q14" s="12">
        <f t="shared" si="1"/>
        <v>1174569790</v>
      </c>
    </row>
    <row r="15" spans="1:17">
      <c r="A15" s="1" t="s">
        <v>33</v>
      </c>
      <c r="C15" s="6">
        <v>539107</v>
      </c>
      <c r="D15" s="4"/>
      <c r="E15" s="12">
        <v>477073315385</v>
      </c>
      <c r="F15" s="12"/>
      <c r="G15" s="12">
        <v>481385842530</v>
      </c>
      <c r="H15" s="12"/>
      <c r="I15" s="12">
        <f t="shared" si="0"/>
        <v>-4312527145</v>
      </c>
      <c r="J15" s="4"/>
      <c r="K15" s="6">
        <v>539107</v>
      </c>
      <c r="L15" s="4"/>
      <c r="M15" s="12">
        <v>477073315385</v>
      </c>
      <c r="N15" s="12"/>
      <c r="O15" s="12">
        <v>425613616517</v>
      </c>
      <c r="P15" s="12"/>
      <c r="Q15" s="12">
        <f t="shared" si="1"/>
        <v>51459698868</v>
      </c>
    </row>
    <row r="16" spans="1:17">
      <c r="A16" s="1" t="s">
        <v>36</v>
      </c>
      <c r="C16" s="6">
        <v>1207389</v>
      </c>
      <c r="D16" s="4"/>
      <c r="E16" s="12">
        <v>1063707456941</v>
      </c>
      <c r="F16" s="12"/>
      <c r="G16" s="12">
        <v>1045248703879</v>
      </c>
      <c r="H16" s="12"/>
      <c r="I16" s="12">
        <f t="shared" si="0"/>
        <v>18458753062</v>
      </c>
      <c r="J16" s="4"/>
      <c r="K16" s="6">
        <v>1207389</v>
      </c>
      <c r="L16" s="4"/>
      <c r="M16" s="12">
        <v>1063707456941</v>
      </c>
      <c r="N16" s="12"/>
      <c r="O16" s="12">
        <v>939794422535</v>
      </c>
      <c r="P16" s="12"/>
      <c r="Q16" s="12">
        <f t="shared" si="1"/>
        <v>123913034406</v>
      </c>
    </row>
    <row r="17" spans="1:17">
      <c r="A17" s="1" t="s">
        <v>39</v>
      </c>
      <c r="C17" s="6">
        <v>777993</v>
      </c>
      <c r="D17" s="4"/>
      <c r="E17" s="12">
        <v>672766471997</v>
      </c>
      <c r="F17" s="12"/>
      <c r="G17" s="12">
        <v>661835797068</v>
      </c>
      <c r="H17" s="12"/>
      <c r="I17" s="12">
        <f t="shared" si="0"/>
        <v>10930674929</v>
      </c>
      <c r="J17" s="4"/>
      <c r="K17" s="6">
        <v>777993</v>
      </c>
      <c r="L17" s="4"/>
      <c r="M17" s="12">
        <v>672766471997</v>
      </c>
      <c r="N17" s="12"/>
      <c r="O17" s="12">
        <v>602623808177</v>
      </c>
      <c r="P17" s="12"/>
      <c r="Q17" s="12">
        <f t="shared" si="1"/>
        <v>70142663820</v>
      </c>
    </row>
    <row r="18" spans="1:17">
      <c r="A18" s="1" t="s">
        <v>54</v>
      </c>
      <c r="C18" s="6">
        <v>840887</v>
      </c>
      <c r="D18" s="4"/>
      <c r="E18" s="12">
        <v>638119565464</v>
      </c>
      <c r="F18" s="12"/>
      <c r="G18" s="12">
        <v>627114384747</v>
      </c>
      <c r="H18" s="12"/>
      <c r="I18" s="12">
        <f t="shared" si="0"/>
        <v>11005180717</v>
      </c>
      <c r="J18" s="4"/>
      <c r="K18" s="6">
        <v>840887</v>
      </c>
      <c r="L18" s="4"/>
      <c r="M18" s="12">
        <v>638119565464</v>
      </c>
      <c r="N18" s="12"/>
      <c r="O18" s="12">
        <v>562490659424</v>
      </c>
      <c r="P18" s="12"/>
      <c r="Q18" s="12">
        <f t="shared" si="1"/>
        <v>75628906040</v>
      </c>
    </row>
    <row r="19" spans="1:17">
      <c r="A19" s="1" t="s">
        <v>61</v>
      </c>
      <c r="C19" s="6">
        <v>1144626</v>
      </c>
      <c r="D19" s="4"/>
      <c r="E19" s="12">
        <v>838039114051</v>
      </c>
      <c r="F19" s="12"/>
      <c r="G19" s="12">
        <v>823328972573</v>
      </c>
      <c r="H19" s="12"/>
      <c r="I19" s="12">
        <f t="shared" si="0"/>
        <v>14710141478</v>
      </c>
      <c r="J19" s="4"/>
      <c r="K19" s="6">
        <v>1144626</v>
      </c>
      <c r="L19" s="4"/>
      <c r="M19" s="12">
        <v>838039114051</v>
      </c>
      <c r="N19" s="12"/>
      <c r="O19" s="12">
        <v>738787835438</v>
      </c>
      <c r="P19" s="12"/>
      <c r="Q19" s="12">
        <f t="shared" si="1"/>
        <v>99251278613</v>
      </c>
    </row>
    <row r="20" spans="1:17">
      <c r="A20" s="1" t="s">
        <v>42</v>
      </c>
      <c r="C20" s="6">
        <v>905696</v>
      </c>
      <c r="D20" s="4"/>
      <c r="E20" s="12">
        <v>652448658335</v>
      </c>
      <c r="F20" s="12"/>
      <c r="G20" s="12">
        <v>641226987911</v>
      </c>
      <c r="H20" s="12"/>
      <c r="I20" s="12">
        <f t="shared" si="0"/>
        <v>11221670424</v>
      </c>
      <c r="J20" s="4"/>
      <c r="K20" s="6">
        <v>905696</v>
      </c>
      <c r="L20" s="4"/>
      <c r="M20" s="12">
        <v>652448658335</v>
      </c>
      <c r="N20" s="12"/>
      <c r="O20" s="12">
        <v>571371411035</v>
      </c>
      <c r="P20" s="12"/>
      <c r="Q20" s="12">
        <f t="shared" si="1"/>
        <v>81077247300</v>
      </c>
    </row>
    <row r="21" spans="1:17">
      <c r="A21" s="1" t="s">
        <v>57</v>
      </c>
      <c r="C21" s="6">
        <v>414200</v>
      </c>
      <c r="D21" s="4"/>
      <c r="E21" s="12">
        <v>298255102314</v>
      </c>
      <c r="F21" s="12"/>
      <c r="G21" s="12">
        <v>294143340237</v>
      </c>
      <c r="H21" s="12"/>
      <c r="I21" s="12">
        <f t="shared" si="0"/>
        <v>4111762077</v>
      </c>
      <c r="J21" s="4"/>
      <c r="K21" s="6">
        <v>414200</v>
      </c>
      <c r="L21" s="4"/>
      <c r="M21" s="12">
        <v>298255102314</v>
      </c>
      <c r="N21" s="12"/>
      <c r="O21" s="12">
        <v>274214780842</v>
      </c>
      <c r="P21" s="12"/>
      <c r="Q21" s="12">
        <f t="shared" si="1"/>
        <v>24040321472</v>
      </c>
    </row>
    <row r="22" spans="1:17">
      <c r="A22" s="1" t="s">
        <v>52</v>
      </c>
      <c r="C22" s="6">
        <v>145600</v>
      </c>
      <c r="D22" s="4"/>
      <c r="E22" s="12">
        <v>109957471103</v>
      </c>
      <c r="F22" s="12"/>
      <c r="G22" s="12">
        <v>106351930845</v>
      </c>
      <c r="H22" s="12"/>
      <c r="I22" s="12">
        <f t="shared" si="0"/>
        <v>3605540258</v>
      </c>
      <c r="J22" s="4"/>
      <c r="K22" s="6">
        <v>145600</v>
      </c>
      <c r="L22" s="4"/>
      <c r="M22" s="12">
        <v>109957471103</v>
      </c>
      <c r="N22" s="12"/>
      <c r="O22" s="12">
        <v>100835532730</v>
      </c>
      <c r="P22" s="12"/>
      <c r="Q22" s="12">
        <f t="shared" si="1"/>
        <v>9121938373</v>
      </c>
    </row>
    <row r="23" spans="1:17">
      <c r="A23" s="1" t="s">
        <v>50</v>
      </c>
      <c r="C23" s="6">
        <v>730900</v>
      </c>
      <c r="D23" s="4"/>
      <c r="E23" s="12">
        <v>507696320273</v>
      </c>
      <c r="F23" s="12"/>
      <c r="G23" s="12">
        <v>498964548942</v>
      </c>
      <c r="H23" s="12"/>
      <c r="I23" s="12">
        <f t="shared" si="0"/>
        <v>8731771331</v>
      </c>
      <c r="J23" s="4"/>
      <c r="K23" s="6">
        <v>730900</v>
      </c>
      <c r="L23" s="4"/>
      <c r="M23" s="12">
        <v>507696320273</v>
      </c>
      <c r="N23" s="12"/>
      <c r="O23" s="12">
        <v>449625075537</v>
      </c>
      <c r="P23" s="12"/>
      <c r="Q23" s="12">
        <f t="shared" si="1"/>
        <v>58071244736</v>
      </c>
    </row>
    <row r="24" spans="1:17">
      <c r="A24" s="1" t="s">
        <v>63</v>
      </c>
      <c r="C24" s="6">
        <v>337500</v>
      </c>
      <c r="D24" s="4"/>
      <c r="E24" s="12">
        <v>231726704491</v>
      </c>
      <c r="F24" s="12"/>
      <c r="G24" s="12">
        <v>226166286393</v>
      </c>
      <c r="H24" s="12"/>
      <c r="I24" s="12">
        <f t="shared" si="0"/>
        <v>5560418098</v>
      </c>
      <c r="J24" s="4"/>
      <c r="K24" s="6">
        <v>337500</v>
      </c>
      <c r="L24" s="4"/>
      <c r="M24" s="12">
        <v>231726704491</v>
      </c>
      <c r="N24" s="12"/>
      <c r="O24" s="12">
        <v>213016192997</v>
      </c>
      <c r="P24" s="12"/>
      <c r="Q24" s="12">
        <f t="shared" si="1"/>
        <v>18710511494</v>
      </c>
    </row>
    <row r="25" spans="1:17">
      <c r="A25" s="1" t="s">
        <v>69</v>
      </c>
      <c r="C25" s="6">
        <v>179600</v>
      </c>
      <c r="D25" s="4"/>
      <c r="E25" s="12">
        <v>122416801007</v>
      </c>
      <c r="F25" s="12"/>
      <c r="G25" s="12">
        <v>120340330049</v>
      </c>
      <c r="H25" s="12"/>
      <c r="I25" s="12">
        <f t="shared" si="0"/>
        <v>2076470958</v>
      </c>
      <c r="J25" s="4"/>
      <c r="K25" s="6">
        <v>179600</v>
      </c>
      <c r="L25" s="4"/>
      <c r="M25" s="12">
        <v>122416801007</v>
      </c>
      <c r="N25" s="12"/>
      <c r="O25" s="12">
        <v>112861149859</v>
      </c>
      <c r="P25" s="12"/>
      <c r="Q25" s="12">
        <f t="shared" si="1"/>
        <v>9555651148</v>
      </c>
    </row>
    <row r="26" spans="1:17">
      <c r="A26" s="1" t="s">
        <v>30</v>
      </c>
      <c r="C26" s="6">
        <v>398400</v>
      </c>
      <c r="D26" s="4"/>
      <c r="E26" s="12">
        <v>265696603089</v>
      </c>
      <c r="F26" s="12"/>
      <c r="G26" s="12">
        <v>262895998765</v>
      </c>
      <c r="H26" s="12"/>
      <c r="I26" s="12">
        <f t="shared" si="0"/>
        <v>2800604324</v>
      </c>
      <c r="J26" s="4"/>
      <c r="K26" s="6">
        <v>398400</v>
      </c>
      <c r="L26" s="4"/>
      <c r="M26" s="12">
        <v>265696603089</v>
      </c>
      <c r="N26" s="12"/>
      <c r="O26" s="12">
        <v>244534505142</v>
      </c>
      <c r="P26" s="12"/>
      <c r="Q26" s="12">
        <f t="shared" si="1"/>
        <v>21162097947</v>
      </c>
    </row>
    <row r="27" spans="1:17">
      <c r="A27" s="1" t="s">
        <v>27</v>
      </c>
      <c r="C27" s="6">
        <v>689156</v>
      </c>
      <c r="D27" s="4"/>
      <c r="E27" s="12">
        <v>472923348728</v>
      </c>
      <c r="F27" s="12"/>
      <c r="G27" s="12">
        <v>464306148190</v>
      </c>
      <c r="H27" s="12"/>
      <c r="I27" s="12">
        <f t="shared" si="0"/>
        <v>8617200538</v>
      </c>
      <c r="J27" s="4"/>
      <c r="K27" s="6">
        <v>689156</v>
      </c>
      <c r="L27" s="4"/>
      <c r="M27" s="12">
        <v>472923348728</v>
      </c>
      <c r="N27" s="12"/>
      <c r="O27" s="12">
        <v>418640980194</v>
      </c>
      <c r="P27" s="12"/>
      <c r="Q27" s="12">
        <f t="shared" si="1"/>
        <v>54282368534</v>
      </c>
    </row>
    <row r="28" spans="1:17">
      <c r="A28" s="1" t="s">
        <v>124</v>
      </c>
      <c r="C28" s="6">
        <v>860000</v>
      </c>
      <c r="D28" s="4"/>
      <c r="E28" s="12">
        <v>826797711867</v>
      </c>
      <c r="F28" s="12"/>
      <c r="G28" s="12">
        <v>826797711867</v>
      </c>
      <c r="H28" s="12"/>
      <c r="I28" s="12">
        <f t="shared" si="0"/>
        <v>0</v>
      </c>
      <c r="J28" s="4"/>
      <c r="K28" s="6">
        <v>860000</v>
      </c>
      <c r="L28" s="4"/>
      <c r="M28" s="12">
        <v>826797711867</v>
      </c>
      <c r="N28" s="12"/>
      <c r="O28" s="12">
        <v>802029385980</v>
      </c>
      <c r="P28" s="12"/>
      <c r="Q28" s="12">
        <f t="shared" si="1"/>
        <v>24768325887</v>
      </c>
    </row>
    <row r="29" spans="1:17">
      <c r="A29" s="1" t="s">
        <v>115</v>
      </c>
      <c r="C29" s="6">
        <v>1420</v>
      </c>
      <c r="D29" s="4"/>
      <c r="E29" s="12">
        <v>1404627888</v>
      </c>
      <c r="F29" s="12"/>
      <c r="G29" s="12">
        <v>1404627888</v>
      </c>
      <c r="H29" s="12"/>
      <c r="I29" s="12">
        <f t="shared" si="0"/>
        <v>0</v>
      </c>
      <c r="J29" s="4"/>
      <c r="K29" s="6">
        <v>1420</v>
      </c>
      <c r="L29" s="4"/>
      <c r="M29" s="12">
        <v>1404627888</v>
      </c>
      <c r="N29" s="12"/>
      <c r="O29" s="12">
        <v>1391876522</v>
      </c>
      <c r="P29" s="12"/>
      <c r="Q29" s="12">
        <f t="shared" si="1"/>
        <v>12751366</v>
      </c>
    </row>
    <row r="30" spans="1:17">
      <c r="A30" s="1" t="s">
        <v>86</v>
      </c>
      <c r="C30" s="6">
        <v>822479</v>
      </c>
      <c r="D30" s="4"/>
      <c r="E30" s="12">
        <v>794795368149</v>
      </c>
      <c r="F30" s="12"/>
      <c r="G30" s="12">
        <v>780632645765</v>
      </c>
      <c r="H30" s="12"/>
      <c r="I30" s="12">
        <f t="shared" si="0"/>
        <v>14162722384</v>
      </c>
      <c r="J30" s="4"/>
      <c r="K30" s="6">
        <v>822479</v>
      </c>
      <c r="L30" s="4"/>
      <c r="M30" s="12">
        <v>794795368149</v>
      </c>
      <c r="N30" s="12"/>
      <c r="O30" s="12">
        <v>677380327400</v>
      </c>
      <c r="P30" s="12"/>
      <c r="Q30" s="12">
        <f t="shared" si="1"/>
        <v>117415040749</v>
      </c>
    </row>
    <row r="31" spans="1:17">
      <c r="A31" s="1" t="s">
        <v>96</v>
      </c>
      <c r="C31" s="6">
        <v>287900</v>
      </c>
      <c r="D31" s="4"/>
      <c r="E31" s="12">
        <v>283333512989</v>
      </c>
      <c r="F31" s="12"/>
      <c r="G31" s="12">
        <v>278368121922</v>
      </c>
      <c r="H31" s="12"/>
      <c r="I31" s="12">
        <f t="shared" si="0"/>
        <v>4965391067</v>
      </c>
      <c r="J31" s="4"/>
      <c r="K31" s="6">
        <v>287900</v>
      </c>
      <c r="L31" s="4"/>
      <c r="M31" s="12">
        <v>283333512989</v>
      </c>
      <c r="N31" s="12"/>
      <c r="O31" s="12">
        <v>251588726283</v>
      </c>
      <c r="P31" s="12"/>
      <c r="Q31" s="12">
        <f t="shared" si="1"/>
        <v>31744786706</v>
      </c>
    </row>
    <row r="32" spans="1:17">
      <c r="A32" s="1" t="s">
        <v>80</v>
      </c>
      <c r="C32" s="6">
        <v>950000</v>
      </c>
      <c r="D32" s="4"/>
      <c r="E32" s="12">
        <v>891837592198</v>
      </c>
      <c r="F32" s="12"/>
      <c r="G32" s="12">
        <v>878158635298</v>
      </c>
      <c r="H32" s="12"/>
      <c r="I32" s="12">
        <f t="shared" si="0"/>
        <v>13678956900</v>
      </c>
      <c r="J32" s="4"/>
      <c r="K32" s="6">
        <v>950000</v>
      </c>
      <c r="L32" s="4"/>
      <c r="M32" s="12">
        <v>891837592198</v>
      </c>
      <c r="N32" s="12"/>
      <c r="O32" s="12">
        <v>950011250000</v>
      </c>
      <c r="P32" s="12"/>
      <c r="Q32" s="12">
        <f t="shared" si="1"/>
        <v>-58173657802</v>
      </c>
    </row>
    <row r="33" spans="1:17">
      <c r="A33" s="1" t="s">
        <v>89</v>
      </c>
      <c r="C33" s="6">
        <v>1439583</v>
      </c>
      <c r="D33" s="4"/>
      <c r="E33" s="12">
        <v>1357707190655</v>
      </c>
      <c r="F33" s="12"/>
      <c r="G33" s="12">
        <v>1329527917267</v>
      </c>
      <c r="H33" s="12"/>
      <c r="I33" s="12">
        <f t="shared" si="0"/>
        <v>28179273388</v>
      </c>
      <c r="J33" s="4"/>
      <c r="K33" s="6">
        <v>1439583</v>
      </c>
      <c r="L33" s="4"/>
      <c r="M33" s="12">
        <v>1357707190655</v>
      </c>
      <c r="N33" s="12"/>
      <c r="O33" s="12">
        <v>1213950746279</v>
      </c>
      <c r="P33" s="12"/>
      <c r="Q33" s="12">
        <f t="shared" si="1"/>
        <v>143756444376</v>
      </c>
    </row>
    <row r="34" spans="1:17">
      <c r="A34" s="1" t="s">
        <v>118</v>
      </c>
      <c r="C34" s="6">
        <v>78400</v>
      </c>
      <c r="D34" s="4"/>
      <c r="E34" s="12">
        <v>74634401492</v>
      </c>
      <c r="F34" s="12"/>
      <c r="G34" s="12">
        <v>74634401492</v>
      </c>
      <c r="H34" s="12"/>
      <c r="I34" s="12">
        <f t="shared" si="0"/>
        <v>0</v>
      </c>
      <c r="J34" s="4"/>
      <c r="K34" s="6">
        <v>78400</v>
      </c>
      <c r="L34" s="4"/>
      <c r="M34" s="12">
        <v>74634401492</v>
      </c>
      <c r="N34" s="12"/>
      <c r="O34" s="12">
        <v>73369856000</v>
      </c>
      <c r="P34" s="12"/>
      <c r="Q34" s="12">
        <f t="shared" si="1"/>
        <v>1264545492</v>
      </c>
    </row>
    <row r="35" spans="1:17">
      <c r="A35" s="1" t="s">
        <v>105</v>
      </c>
      <c r="C35" s="6">
        <v>822700</v>
      </c>
      <c r="D35" s="4"/>
      <c r="E35" s="12">
        <v>776890716610</v>
      </c>
      <c r="F35" s="12"/>
      <c r="G35" s="12">
        <v>762595993189</v>
      </c>
      <c r="H35" s="12"/>
      <c r="I35" s="12">
        <f t="shared" si="0"/>
        <v>14294723421</v>
      </c>
      <c r="J35" s="4"/>
      <c r="K35" s="6">
        <v>822700</v>
      </c>
      <c r="L35" s="4"/>
      <c r="M35" s="12">
        <v>776890716610</v>
      </c>
      <c r="N35" s="12"/>
      <c r="O35" s="12">
        <v>683057619162</v>
      </c>
      <c r="P35" s="12"/>
      <c r="Q35" s="12">
        <f t="shared" si="1"/>
        <v>93833097448</v>
      </c>
    </row>
    <row r="36" spans="1:17">
      <c r="A36" s="1" t="s">
        <v>99</v>
      </c>
      <c r="C36" s="6">
        <v>40000</v>
      </c>
      <c r="D36" s="4"/>
      <c r="E36" s="12">
        <v>35917261100</v>
      </c>
      <c r="F36" s="12"/>
      <c r="G36" s="12">
        <v>35917261100</v>
      </c>
      <c r="H36" s="12"/>
      <c r="I36" s="12">
        <f t="shared" si="0"/>
        <v>0</v>
      </c>
      <c r="J36" s="4"/>
      <c r="K36" s="6">
        <v>40000</v>
      </c>
      <c r="L36" s="4"/>
      <c r="M36" s="12">
        <v>35917261100</v>
      </c>
      <c r="N36" s="12"/>
      <c r="O36" s="12">
        <v>36495982606</v>
      </c>
      <c r="P36" s="12"/>
      <c r="Q36" s="12">
        <f t="shared" si="1"/>
        <v>-578721506</v>
      </c>
    </row>
    <row r="37" spans="1:17">
      <c r="A37" s="1" t="s">
        <v>83</v>
      </c>
      <c r="C37" s="6">
        <v>866805</v>
      </c>
      <c r="D37" s="4"/>
      <c r="E37" s="12">
        <v>807671522732</v>
      </c>
      <c r="F37" s="12"/>
      <c r="G37" s="12">
        <v>793544690827</v>
      </c>
      <c r="H37" s="12"/>
      <c r="I37" s="12">
        <f t="shared" si="0"/>
        <v>14126831905</v>
      </c>
      <c r="J37" s="4"/>
      <c r="K37" s="6">
        <v>866805</v>
      </c>
      <c r="L37" s="4"/>
      <c r="M37" s="12">
        <v>807671522732</v>
      </c>
      <c r="N37" s="12"/>
      <c r="O37" s="12">
        <v>715719468186</v>
      </c>
      <c r="P37" s="12"/>
      <c r="Q37" s="12">
        <f t="shared" si="1"/>
        <v>91952054546</v>
      </c>
    </row>
    <row r="38" spans="1:17">
      <c r="A38" s="1" t="s">
        <v>102</v>
      </c>
      <c r="C38" s="6">
        <v>150000</v>
      </c>
      <c r="D38" s="4"/>
      <c r="E38" s="12">
        <v>137786992940</v>
      </c>
      <c r="F38" s="12"/>
      <c r="G38" s="12">
        <v>134239763437</v>
      </c>
      <c r="H38" s="12"/>
      <c r="I38" s="12">
        <f t="shared" si="0"/>
        <v>3547229503</v>
      </c>
      <c r="J38" s="4"/>
      <c r="K38" s="6">
        <v>150000</v>
      </c>
      <c r="L38" s="4"/>
      <c r="M38" s="12">
        <v>137786992940</v>
      </c>
      <c r="N38" s="12"/>
      <c r="O38" s="12">
        <v>133626929785</v>
      </c>
      <c r="P38" s="12"/>
      <c r="Q38" s="12">
        <f t="shared" si="1"/>
        <v>4160063155</v>
      </c>
    </row>
    <row r="39" spans="1:17">
      <c r="A39" s="1" t="s">
        <v>108</v>
      </c>
      <c r="C39" s="6">
        <v>262574</v>
      </c>
      <c r="D39" s="4"/>
      <c r="E39" s="12">
        <v>225104751871</v>
      </c>
      <c r="F39" s="12"/>
      <c r="G39" s="12">
        <v>220232904659</v>
      </c>
      <c r="H39" s="12"/>
      <c r="I39" s="12">
        <f t="shared" si="0"/>
        <v>4871847212</v>
      </c>
      <c r="J39" s="4"/>
      <c r="K39" s="6">
        <v>262574</v>
      </c>
      <c r="L39" s="4"/>
      <c r="M39" s="12">
        <v>225104751871</v>
      </c>
      <c r="N39" s="12"/>
      <c r="O39" s="12">
        <v>208785022313</v>
      </c>
      <c r="P39" s="12"/>
      <c r="Q39" s="12">
        <f t="shared" si="1"/>
        <v>16319729558</v>
      </c>
    </row>
    <row r="40" spans="1:17">
      <c r="A40" s="1" t="s">
        <v>111</v>
      </c>
      <c r="C40" s="6">
        <v>90000</v>
      </c>
      <c r="D40" s="4"/>
      <c r="E40" s="12">
        <v>80093892375</v>
      </c>
      <c r="F40" s="12"/>
      <c r="G40" s="12">
        <v>77826065310</v>
      </c>
      <c r="H40" s="12"/>
      <c r="I40" s="12">
        <f t="shared" si="0"/>
        <v>2267827065</v>
      </c>
      <c r="J40" s="4"/>
      <c r="K40" s="6">
        <v>90000</v>
      </c>
      <c r="L40" s="4"/>
      <c r="M40" s="12">
        <v>80093892375</v>
      </c>
      <c r="N40" s="12"/>
      <c r="O40" s="12">
        <v>75155730187</v>
      </c>
      <c r="P40" s="12"/>
      <c r="Q40" s="12">
        <f t="shared" si="1"/>
        <v>4938162188</v>
      </c>
    </row>
    <row r="41" spans="1:17">
      <c r="A41" s="1" t="s">
        <v>106</v>
      </c>
      <c r="C41" s="6">
        <v>975000</v>
      </c>
      <c r="D41" s="4"/>
      <c r="E41" s="12">
        <v>851873665529</v>
      </c>
      <c r="F41" s="12"/>
      <c r="G41" s="12">
        <v>833034710572</v>
      </c>
      <c r="H41" s="12"/>
      <c r="I41" s="12">
        <f t="shared" si="0"/>
        <v>18838954957</v>
      </c>
      <c r="J41" s="4"/>
      <c r="K41" s="6">
        <v>975000</v>
      </c>
      <c r="L41" s="4"/>
      <c r="M41" s="12">
        <v>851873665529</v>
      </c>
      <c r="N41" s="12"/>
      <c r="O41" s="12">
        <v>787984788461</v>
      </c>
      <c r="P41" s="12"/>
      <c r="Q41" s="12">
        <f t="shared" si="1"/>
        <v>63888877068</v>
      </c>
    </row>
    <row r="42" spans="1:17">
      <c r="A42" s="1" t="s">
        <v>92</v>
      </c>
      <c r="C42" s="6">
        <v>1600000</v>
      </c>
      <c r="D42" s="4"/>
      <c r="E42" s="12">
        <v>1412259545238</v>
      </c>
      <c r="F42" s="12"/>
      <c r="G42" s="12">
        <v>1383361473844</v>
      </c>
      <c r="H42" s="12"/>
      <c r="I42" s="12">
        <f t="shared" si="0"/>
        <v>28898071394</v>
      </c>
      <c r="J42" s="4"/>
      <c r="K42" s="6">
        <v>1600000</v>
      </c>
      <c r="L42" s="4"/>
      <c r="M42" s="12">
        <v>1412259545238</v>
      </c>
      <c r="N42" s="12"/>
      <c r="O42" s="12">
        <v>1280888159868</v>
      </c>
      <c r="P42" s="12"/>
      <c r="Q42" s="12">
        <f t="shared" si="1"/>
        <v>131371385370</v>
      </c>
    </row>
    <row r="43" spans="1:17">
      <c r="A43" s="1" t="s">
        <v>114</v>
      </c>
      <c r="C43" s="6">
        <v>915000</v>
      </c>
      <c r="D43" s="4"/>
      <c r="E43" s="12">
        <v>778409907206</v>
      </c>
      <c r="F43" s="12"/>
      <c r="G43" s="12">
        <v>760729414897</v>
      </c>
      <c r="H43" s="12"/>
      <c r="I43" s="12">
        <f t="shared" si="0"/>
        <v>17680492309</v>
      </c>
      <c r="J43" s="4"/>
      <c r="K43" s="6">
        <v>915000</v>
      </c>
      <c r="L43" s="4"/>
      <c r="M43" s="12">
        <v>778409907206</v>
      </c>
      <c r="N43" s="12"/>
      <c r="O43" s="12">
        <v>730541628221</v>
      </c>
      <c r="P43" s="12"/>
      <c r="Q43" s="12">
        <f t="shared" si="1"/>
        <v>47868278985</v>
      </c>
    </row>
    <row r="44" spans="1:17">
      <c r="A44" s="1" t="s">
        <v>130</v>
      </c>
      <c r="C44" s="6">
        <v>110000</v>
      </c>
      <c r="D44" s="4"/>
      <c r="E44" s="12">
        <v>94196816945</v>
      </c>
      <c r="F44" s="12"/>
      <c r="G44" s="12">
        <v>91770817630</v>
      </c>
      <c r="H44" s="12"/>
      <c r="I44" s="12">
        <f t="shared" si="0"/>
        <v>2425999315</v>
      </c>
      <c r="J44" s="4"/>
      <c r="K44" s="6">
        <v>110000</v>
      </c>
      <c r="L44" s="4"/>
      <c r="M44" s="12">
        <v>94196816945</v>
      </c>
      <c r="N44" s="12"/>
      <c r="O44" s="12">
        <v>91770817630</v>
      </c>
      <c r="P44" s="12"/>
      <c r="Q44" s="12">
        <f t="shared" si="1"/>
        <v>2425999315</v>
      </c>
    </row>
    <row r="45" spans="1:17" ht="24.75" thickBot="1">
      <c r="C45" s="4"/>
      <c r="D45" s="4"/>
      <c r="E45" s="8">
        <f>SUM(E8:E44)</f>
        <v>16207245488625</v>
      </c>
      <c r="F45" s="4"/>
      <c r="G45" s="8">
        <f>SUM(G8:G44)</f>
        <v>15940562420355</v>
      </c>
      <c r="H45" s="4"/>
      <c r="I45" s="8">
        <f>SUM(I8:I44)</f>
        <v>266683068270</v>
      </c>
      <c r="J45" s="4"/>
      <c r="K45" s="4"/>
      <c r="L45" s="4"/>
      <c r="M45" s="8">
        <f>SUM(M8:M44)</f>
        <v>16207245488625</v>
      </c>
      <c r="N45" s="4"/>
      <c r="O45" s="8">
        <f>SUM(O8:O44)</f>
        <v>14769591143843</v>
      </c>
      <c r="P45" s="4"/>
      <c r="Q45" s="8">
        <f>SUM(Q8:Q44)</f>
        <v>1437654344782</v>
      </c>
    </row>
    <row r="46" spans="1:17" ht="24.75" thickTop="1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39"/>
  <sheetViews>
    <sheetView rightToLeft="1" workbookViewId="0">
      <selection activeCell="W28" sqref="W28"/>
    </sheetView>
  </sheetViews>
  <sheetFormatPr defaultRowHeight="24"/>
  <cols>
    <col min="1" max="1" width="41.5703125" style="1" bestFit="1" customWidth="1"/>
    <col min="2" max="2" width="1" style="1" customWidth="1"/>
    <col min="3" max="3" width="9.14062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0.855468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20" width="16.5703125" style="1" bestFit="1" customWidth="1"/>
    <col min="21" max="16384" width="9.140625" style="1"/>
  </cols>
  <sheetData>
    <row r="2" spans="1:17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.75">
      <c r="A3" s="15" t="s">
        <v>152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.75">
      <c r="A6" s="15" t="s">
        <v>3</v>
      </c>
      <c r="C6" s="14" t="s">
        <v>154</v>
      </c>
      <c r="D6" s="14" t="s">
        <v>154</v>
      </c>
      <c r="E6" s="14" t="s">
        <v>154</v>
      </c>
      <c r="F6" s="14" t="s">
        <v>154</v>
      </c>
      <c r="G6" s="14" t="s">
        <v>154</v>
      </c>
      <c r="H6" s="14" t="s">
        <v>154</v>
      </c>
      <c r="I6" s="14" t="s">
        <v>154</v>
      </c>
      <c r="K6" s="14" t="s">
        <v>155</v>
      </c>
      <c r="L6" s="14" t="s">
        <v>155</v>
      </c>
      <c r="M6" s="14" t="s">
        <v>155</v>
      </c>
      <c r="N6" s="14" t="s">
        <v>155</v>
      </c>
      <c r="O6" s="14" t="s">
        <v>155</v>
      </c>
      <c r="P6" s="14" t="s">
        <v>155</v>
      </c>
      <c r="Q6" s="14" t="s">
        <v>155</v>
      </c>
    </row>
    <row r="7" spans="1:17" ht="24.75">
      <c r="A7" s="14" t="s">
        <v>3</v>
      </c>
      <c r="C7" s="14" t="s">
        <v>7</v>
      </c>
      <c r="E7" s="14" t="s">
        <v>172</v>
      </c>
      <c r="G7" s="14" t="s">
        <v>173</v>
      </c>
      <c r="I7" s="14" t="s">
        <v>175</v>
      </c>
      <c r="K7" s="14" t="s">
        <v>7</v>
      </c>
      <c r="M7" s="14" t="s">
        <v>172</v>
      </c>
      <c r="O7" s="14" t="s">
        <v>173</v>
      </c>
      <c r="Q7" s="14" t="s">
        <v>175</v>
      </c>
    </row>
    <row r="8" spans="1:17">
      <c r="A8" s="1" t="s">
        <v>77</v>
      </c>
      <c r="C8" s="12">
        <v>130000</v>
      </c>
      <c r="D8" s="12"/>
      <c r="E8" s="12">
        <v>122257429220</v>
      </c>
      <c r="F8" s="12"/>
      <c r="G8" s="12">
        <v>122618381587</v>
      </c>
      <c r="H8" s="12"/>
      <c r="I8" s="12">
        <f>E8-G8</f>
        <v>-360952367</v>
      </c>
      <c r="J8" s="12"/>
      <c r="K8" s="12">
        <v>130000</v>
      </c>
      <c r="L8" s="12"/>
      <c r="M8" s="12">
        <v>122257429220</v>
      </c>
      <c r="N8" s="12"/>
      <c r="O8" s="12">
        <v>122618381587</v>
      </c>
      <c r="P8" s="12"/>
      <c r="Q8" s="12">
        <f>M8-O8</f>
        <v>-360952367</v>
      </c>
    </row>
    <row r="9" spans="1:17">
      <c r="A9" s="1" t="s">
        <v>45</v>
      </c>
      <c r="C9" s="12">
        <v>56400</v>
      </c>
      <c r="D9" s="12"/>
      <c r="E9" s="12">
        <v>50013398192</v>
      </c>
      <c r="F9" s="12"/>
      <c r="G9" s="12">
        <v>46242667610</v>
      </c>
      <c r="H9" s="12"/>
      <c r="I9" s="12">
        <f t="shared" ref="I9:I34" si="0">E9-G9</f>
        <v>3770730582</v>
      </c>
      <c r="J9" s="12"/>
      <c r="K9" s="12">
        <v>56400</v>
      </c>
      <c r="L9" s="12"/>
      <c r="M9" s="12">
        <v>50013398192</v>
      </c>
      <c r="N9" s="12"/>
      <c r="O9" s="12">
        <v>46242667610</v>
      </c>
      <c r="P9" s="12"/>
      <c r="Q9" s="12">
        <f t="shared" ref="Q9:Q34" si="1">M9-O9</f>
        <v>3770730582</v>
      </c>
    </row>
    <row r="10" spans="1:17">
      <c r="A10" s="1" t="s">
        <v>72</v>
      </c>
      <c r="C10" s="12">
        <v>152282</v>
      </c>
      <c r="D10" s="12"/>
      <c r="E10" s="12">
        <v>140264907949</v>
      </c>
      <c r="F10" s="12"/>
      <c r="G10" s="12">
        <v>122674676243</v>
      </c>
      <c r="H10" s="12"/>
      <c r="I10" s="12">
        <f t="shared" si="0"/>
        <v>17590231706</v>
      </c>
      <c r="J10" s="12"/>
      <c r="K10" s="12">
        <v>582432</v>
      </c>
      <c r="L10" s="12"/>
      <c r="M10" s="12">
        <v>503299166860</v>
      </c>
      <c r="N10" s="12"/>
      <c r="O10" s="12">
        <v>469193056525</v>
      </c>
      <c r="P10" s="12"/>
      <c r="Q10" s="12">
        <f t="shared" si="1"/>
        <v>34106110335</v>
      </c>
    </row>
    <row r="11" spans="1:17">
      <c r="A11" s="1" t="s">
        <v>94</v>
      </c>
      <c r="C11" s="12">
        <v>290000</v>
      </c>
      <c r="D11" s="12"/>
      <c r="E11" s="12">
        <v>290000000000</v>
      </c>
      <c r="F11" s="12"/>
      <c r="G11" s="12">
        <v>249410308750</v>
      </c>
      <c r="H11" s="12"/>
      <c r="I11" s="12">
        <f t="shared" si="0"/>
        <v>40589691250</v>
      </c>
      <c r="J11" s="12"/>
      <c r="K11" s="12">
        <v>290000</v>
      </c>
      <c r="L11" s="12"/>
      <c r="M11" s="12">
        <v>290000000000</v>
      </c>
      <c r="N11" s="12"/>
      <c r="O11" s="12">
        <v>249410308750</v>
      </c>
      <c r="P11" s="12"/>
      <c r="Q11" s="12">
        <f t="shared" si="1"/>
        <v>40589691250</v>
      </c>
    </row>
    <row r="12" spans="1:17">
      <c r="A12" s="1" t="s">
        <v>176</v>
      </c>
      <c r="C12" s="12">
        <v>305000</v>
      </c>
      <c r="D12" s="12"/>
      <c r="E12" s="12">
        <v>305000000000</v>
      </c>
      <c r="F12" s="12"/>
      <c r="G12" s="12">
        <v>300018541229</v>
      </c>
      <c r="H12" s="12"/>
      <c r="I12" s="12">
        <f t="shared" si="0"/>
        <v>4981458771</v>
      </c>
      <c r="J12" s="12"/>
      <c r="K12" s="12">
        <v>305000</v>
      </c>
      <c r="L12" s="12"/>
      <c r="M12" s="12">
        <v>305000000000</v>
      </c>
      <c r="N12" s="12"/>
      <c r="O12" s="12">
        <v>300018541229</v>
      </c>
      <c r="P12" s="12"/>
      <c r="Q12" s="12">
        <f t="shared" si="1"/>
        <v>4981458771</v>
      </c>
    </row>
    <row r="13" spans="1:17">
      <c r="A13" s="1" t="s">
        <v>58</v>
      </c>
      <c r="C13" s="12">
        <v>20100</v>
      </c>
      <c r="D13" s="12"/>
      <c r="E13" s="12">
        <v>19734685118</v>
      </c>
      <c r="F13" s="12"/>
      <c r="G13" s="12">
        <v>17213027389</v>
      </c>
      <c r="H13" s="12"/>
      <c r="I13" s="12">
        <f t="shared" si="0"/>
        <v>2521657729</v>
      </c>
      <c r="J13" s="12"/>
      <c r="K13" s="12">
        <v>20100</v>
      </c>
      <c r="L13" s="12"/>
      <c r="M13" s="12">
        <v>19734685118</v>
      </c>
      <c r="N13" s="12"/>
      <c r="O13" s="12">
        <v>17213027389</v>
      </c>
      <c r="P13" s="12"/>
      <c r="Q13" s="12">
        <f t="shared" si="1"/>
        <v>2521657729</v>
      </c>
    </row>
    <row r="14" spans="1:17">
      <c r="A14" s="1" t="s">
        <v>74</v>
      </c>
      <c r="C14" s="12">
        <v>41500</v>
      </c>
      <c r="D14" s="12"/>
      <c r="E14" s="12">
        <v>40000459735</v>
      </c>
      <c r="F14" s="12"/>
      <c r="G14" s="12">
        <v>36043014279</v>
      </c>
      <c r="H14" s="12"/>
      <c r="I14" s="12">
        <f t="shared" si="0"/>
        <v>3957445456</v>
      </c>
      <c r="J14" s="12"/>
      <c r="K14" s="12">
        <v>41500</v>
      </c>
      <c r="L14" s="12"/>
      <c r="M14" s="12">
        <v>40000459735</v>
      </c>
      <c r="N14" s="12"/>
      <c r="O14" s="12">
        <v>36043014279</v>
      </c>
      <c r="P14" s="12"/>
      <c r="Q14" s="12">
        <f t="shared" si="1"/>
        <v>3957445456</v>
      </c>
    </row>
    <row r="15" spans="1:17">
      <c r="A15" s="1" t="s">
        <v>168</v>
      </c>
      <c r="C15" s="12">
        <v>0</v>
      </c>
      <c r="D15" s="12"/>
      <c r="E15" s="12">
        <v>0</v>
      </c>
      <c r="F15" s="12"/>
      <c r="G15" s="12">
        <v>0</v>
      </c>
      <c r="H15" s="12"/>
      <c r="I15" s="12">
        <f t="shared" si="0"/>
        <v>0</v>
      </c>
      <c r="J15" s="12"/>
      <c r="K15" s="12">
        <v>688671</v>
      </c>
      <c r="L15" s="12"/>
      <c r="M15" s="12">
        <v>668137354200</v>
      </c>
      <c r="N15" s="12"/>
      <c r="O15" s="12">
        <v>667219158029</v>
      </c>
      <c r="P15" s="12"/>
      <c r="Q15" s="12">
        <f t="shared" si="1"/>
        <v>918196171</v>
      </c>
    </row>
    <row r="16" spans="1:17">
      <c r="A16" s="1" t="s">
        <v>177</v>
      </c>
      <c r="C16" s="12">
        <v>0</v>
      </c>
      <c r="D16" s="12"/>
      <c r="E16" s="12">
        <v>0</v>
      </c>
      <c r="F16" s="12"/>
      <c r="G16" s="12">
        <v>0</v>
      </c>
      <c r="H16" s="12"/>
      <c r="I16" s="12">
        <f t="shared" si="0"/>
        <v>0</v>
      </c>
      <c r="J16" s="12"/>
      <c r="K16" s="12">
        <v>200000</v>
      </c>
      <c r="L16" s="12"/>
      <c r="M16" s="12">
        <v>200000000000</v>
      </c>
      <c r="N16" s="12"/>
      <c r="O16" s="12">
        <v>191409731250</v>
      </c>
      <c r="P16" s="12"/>
      <c r="Q16" s="12">
        <f t="shared" si="1"/>
        <v>8590268750</v>
      </c>
    </row>
    <row r="17" spans="1:17">
      <c r="A17" s="1" t="s">
        <v>178</v>
      </c>
      <c r="C17" s="12">
        <v>0</v>
      </c>
      <c r="D17" s="12"/>
      <c r="E17" s="12">
        <v>0</v>
      </c>
      <c r="F17" s="12"/>
      <c r="G17" s="12">
        <v>0</v>
      </c>
      <c r="H17" s="12"/>
      <c r="I17" s="12">
        <f t="shared" si="0"/>
        <v>0</v>
      </c>
      <c r="J17" s="12"/>
      <c r="K17" s="12">
        <v>733137</v>
      </c>
      <c r="L17" s="12"/>
      <c r="M17" s="12">
        <v>733137000000</v>
      </c>
      <c r="N17" s="12"/>
      <c r="O17" s="12">
        <v>701315326165</v>
      </c>
      <c r="P17" s="12"/>
      <c r="Q17" s="12">
        <f t="shared" si="1"/>
        <v>31821673835</v>
      </c>
    </row>
    <row r="18" spans="1:17">
      <c r="A18" s="1" t="s">
        <v>179</v>
      </c>
      <c r="C18" s="12">
        <v>0</v>
      </c>
      <c r="D18" s="12"/>
      <c r="E18" s="12">
        <v>0</v>
      </c>
      <c r="F18" s="12"/>
      <c r="G18" s="12">
        <v>0</v>
      </c>
      <c r="H18" s="12"/>
      <c r="I18" s="12">
        <f t="shared" si="0"/>
        <v>0</v>
      </c>
      <c r="J18" s="12"/>
      <c r="K18" s="12">
        <v>1434629</v>
      </c>
      <c r="L18" s="12"/>
      <c r="M18" s="12">
        <v>1414267323552</v>
      </c>
      <c r="N18" s="12"/>
      <c r="O18" s="12">
        <v>1374478816888</v>
      </c>
      <c r="P18" s="12"/>
      <c r="Q18" s="12">
        <f t="shared" si="1"/>
        <v>39788506664</v>
      </c>
    </row>
    <row r="19" spans="1:17">
      <c r="A19" s="1" t="s">
        <v>180</v>
      </c>
      <c r="C19" s="12">
        <v>0</v>
      </c>
      <c r="D19" s="12"/>
      <c r="E19" s="12">
        <v>0</v>
      </c>
      <c r="F19" s="12"/>
      <c r="G19" s="12">
        <v>0</v>
      </c>
      <c r="H19" s="12"/>
      <c r="I19" s="12">
        <f t="shared" si="0"/>
        <v>0</v>
      </c>
      <c r="J19" s="12"/>
      <c r="K19" s="12">
        <v>400</v>
      </c>
      <c r="L19" s="12"/>
      <c r="M19" s="12">
        <v>369971788</v>
      </c>
      <c r="N19" s="12"/>
      <c r="O19" s="12">
        <v>337261710</v>
      </c>
      <c r="P19" s="12"/>
      <c r="Q19" s="12">
        <f t="shared" si="1"/>
        <v>32710078</v>
      </c>
    </row>
    <row r="20" spans="1:17">
      <c r="A20" s="1" t="s">
        <v>118</v>
      </c>
      <c r="C20" s="12">
        <v>0</v>
      </c>
      <c r="D20" s="12"/>
      <c r="E20" s="12">
        <v>0</v>
      </c>
      <c r="F20" s="12"/>
      <c r="G20" s="12">
        <v>0</v>
      </c>
      <c r="H20" s="12"/>
      <c r="I20" s="12">
        <f t="shared" si="0"/>
        <v>0</v>
      </c>
      <c r="J20" s="12"/>
      <c r="K20" s="12">
        <v>21600</v>
      </c>
      <c r="L20" s="12"/>
      <c r="M20" s="12">
        <v>19949568734</v>
      </c>
      <c r="N20" s="12"/>
      <c r="O20" s="12">
        <v>20214144000</v>
      </c>
      <c r="P20" s="12"/>
      <c r="Q20" s="12">
        <f t="shared" si="1"/>
        <v>-264575266</v>
      </c>
    </row>
    <row r="21" spans="1:17">
      <c r="A21" s="1" t="s">
        <v>27</v>
      </c>
      <c r="C21" s="12">
        <v>0</v>
      </c>
      <c r="D21" s="12"/>
      <c r="E21" s="12">
        <v>0</v>
      </c>
      <c r="F21" s="12"/>
      <c r="G21" s="12">
        <v>0</v>
      </c>
      <c r="H21" s="12"/>
      <c r="I21" s="12">
        <f t="shared" si="0"/>
        <v>0</v>
      </c>
      <c r="J21" s="12"/>
      <c r="K21" s="12">
        <v>394900</v>
      </c>
      <c r="L21" s="12"/>
      <c r="M21" s="12">
        <v>243724061838</v>
      </c>
      <c r="N21" s="12"/>
      <c r="O21" s="12">
        <v>238443398548</v>
      </c>
      <c r="P21" s="12"/>
      <c r="Q21" s="12">
        <f t="shared" si="1"/>
        <v>5280663290</v>
      </c>
    </row>
    <row r="22" spans="1:17">
      <c r="A22" s="1" t="s">
        <v>124</v>
      </c>
      <c r="C22" s="12">
        <v>0</v>
      </c>
      <c r="D22" s="12"/>
      <c r="E22" s="12">
        <v>0</v>
      </c>
      <c r="F22" s="12"/>
      <c r="G22" s="12">
        <v>0</v>
      </c>
      <c r="H22" s="12"/>
      <c r="I22" s="12">
        <f t="shared" si="0"/>
        <v>0</v>
      </c>
      <c r="J22" s="12"/>
      <c r="K22" s="12">
        <v>1080000</v>
      </c>
      <c r="L22" s="12"/>
      <c r="M22" s="12">
        <v>1019406700943</v>
      </c>
      <c r="N22" s="12"/>
      <c r="O22" s="12">
        <v>1007199694020</v>
      </c>
      <c r="P22" s="12"/>
      <c r="Q22" s="12">
        <f t="shared" si="1"/>
        <v>12207006923</v>
      </c>
    </row>
    <row r="23" spans="1:17">
      <c r="A23" s="1" t="s">
        <v>115</v>
      </c>
      <c r="C23" s="12">
        <v>0</v>
      </c>
      <c r="D23" s="12"/>
      <c r="E23" s="12">
        <v>0</v>
      </c>
      <c r="F23" s="12"/>
      <c r="G23" s="12">
        <v>0</v>
      </c>
      <c r="H23" s="12"/>
      <c r="I23" s="12">
        <f t="shared" si="0"/>
        <v>0</v>
      </c>
      <c r="J23" s="12"/>
      <c r="K23" s="12">
        <v>70000</v>
      </c>
      <c r="L23" s="12"/>
      <c r="M23" s="12">
        <v>68916744698</v>
      </c>
      <c r="N23" s="12"/>
      <c r="O23" s="12">
        <v>68613631389</v>
      </c>
      <c r="P23" s="12"/>
      <c r="Q23" s="12">
        <f t="shared" si="1"/>
        <v>303113309</v>
      </c>
    </row>
    <row r="24" spans="1:17">
      <c r="A24" s="1" t="s">
        <v>170</v>
      </c>
      <c r="C24" s="12">
        <v>0</v>
      </c>
      <c r="D24" s="12"/>
      <c r="E24" s="12">
        <v>0</v>
      </c>
      <c r="F24" s="12"/>
      <c r="G24" s="12">
        <v>0</v>
      </c>
      <c r="H24" s="12"/>
      <c r="I24" s="12">
        <f t="shared" si="0"/>
        <v>0</v>
      </c>
      <c r="J24" s="12"/>
      <c r="K24" s="12">
        <v>2184000</v>
      </c>
      <c r="L24" s="12"/>
      <c r="M24" s="12">
        <v>2053976272454</v>
      </c>
      <c r="N24" s="12"/>
      <c r="O24" s="12">
        <v>2087534065830</v>
      </c>
      <c r="P24" s="12"/>
      <c r="Q24" s="12">
        <f t="shared" si="1"/>
        <v>-33557793376</v>
      </c>
    </row>
    <row r="25" spans="1:17">
      <c r="A25" s="1" t="s">
        <v>54</v>
      </c>
      <c r="C25" s="12">
        <v>0</v>
      </c>
      <c r="D25" s="12"/>
      <c r="E25" s="12">
        <v>0</v>
      </c>
      <c r="F25" s="12"/>
      <c r="G25" s="12">
        <v>0</v>
      </c>
      <c r="H25" s="12"/>
      <c r="I25" s="12">
        <f t="shared" si="0"/>
        <v>0</v>
      </c>
      <c r="J25" s="12"/>
      <c r="K25" s="12">
        <v>135000</v>
      </c>
      <c r="L25" s="12"/>
      <c r="M25" s="12">
        <v>91762332222</v>
      </c>
      <c r="N25" s="12"/>
      <c r="O25" s="12">
        <v>90082850104</v>
      </c>
      <c r="P25" s="12"/>
      <c r="Q25" s="12">
        <f t="shared" si="1"/>
        <v>1679482118</v>
      </c>
    </row>
    <row r="26" spans="1:17">
      <c r="A26" s="1" t="s">
        <v>61</v>
      </c>
      <c r="C26" s="12">
        <v>0</v>
      </c>
      <c r="D26" s="12"/>
      <c r="E26" s="12">
        <v>0</v>
      </c>
      <c r="F26" s="12"/>
      <c r="G26" s="12">
        <v>0</v>
      </c>
      <c r="H26" s="12"/>
      <c r="I26" s="12">
        <f t="shared" si="0"/>
        <v>0</v>
      </c>
      <c r="J26" s="12"/>
      <c r="K26" s="12">
        <v>267200</v>
      </c>
      <c r="L26" s="12"/>
      <c r="M26" s="12">
        <v>175420927808</v>
      </c>
      <c r="N26" s="12"/>
      <c r="O26" s="12">
        <v>172744749569</v>
      </c>
      <c r="P26" s="12"/>
      <c r="Q26" s="12">
        <f t="shared" si="1"/>
        <v>2676178239</v>
      </c>
    </row>
    <row r="27" spans="1:17">
      <c r="A27" s="1" t="s">
        <v>42</v>
      </c>
      <c r="C27" s="12">
        <v>0</v>
      </c>
      <c r="D27" s="12"/>
      <c r="E27" s="12">
        <v>0</v>
      </c>
      <c r="F27" s="12"/>
      <c r="G27" s="12">
        <v>0</v>
      </c>
      <c r="H27" s="12"/>
      <c r="I27" s="12">
        <f t="shared" si="0"/>
        <v>0</v>
      </c>
      <c r="J27" s="12"/>
      <c r="K27" s="12">
        <v>54000</v>
      </c>
      <c r="L27" s="12"/>
      <c r="M27" s="12">
        <v>34923408895</v>
      </c>
      <c r="N27" s="12"/>
      <c r="O27" s="12">
        <v>34020840851</v>
      </c>
      <c r="P27" s="12"/>
      <c r="Q27" s="12">
        <f t="shared" si="1"/>
        <v>902568044</v>
      </c>
    </row>
    <row r="28" spans="1:17">
      <c r="A28" s="1" t="s">
        <v>57</v>
      </c>
      <c r="C28" s="12">
        <v>0</v>
      </c>
      <c r="D28" s="12"/>
      <c r="E28" s="12">
        <v>0</v>
      </c>
      <c r="F28" s="12"/>
      <c r="G28" s="12">
        <v>0</v>
      </c>
      <c r="H28" s="12"/>
      <c r="I28" s="12">
        <f t="shared" si="0"/>
        <v>0</v>
      </c>
      <c r="J28" s="12"/>
      <c r="K28" s="12">
        <v>284600</v>
      </c>
      <c r="L28" s="12"/>
      <c r="M28" s="12">
        <v>189755907828</v>
      </c>
      <c r="N28" s="12"/>
      <c r="O28" s="12">
        <v>186097725591</v>
      </c>
      <c r="P28" s="12"/>
      <c r="Q28" s="12">
        <f t="shared" si="1"/>
        <v>3658182237</v>
      </c>
    </row>
    <row r="29" spans="1:17">
      <c r="A29" s="1" t="s">
        <v>52</v>
      </c>
      <c r="C29" s="12">
        <v>0</v>
      </c>
      <c r="D29" s="12"/>
      <c r="E29" s="12">
        <v>0</v>
      </c>
      <c r="F29" s="12"/>
      <c r="G29" s="12">
        <v>0</v>
      </c>
      <c r="H29" s="12"/>
      <c r="I29" s="12">
        <f t="shared" si="0"/>
        <v>0</v>
      </c>
      <c r="J29" s="12"/>
      <c r="K29" s="12">
        <v>454300</v>
      </c>
      <c r="L29" s="12"/>
      <c r="M29" s="12">
        <v>326654588717</v>
      </c>
      <c r="N29" s="12"/>
      <c r="O29" s="12">
        <v>312544829211</v>
      </c>
      <c r="P29" s="12"/>
      <c r="Q29" s="12">
        <f t="shared" si="1"/>
        <v>14109759506</v>
      </c>
    </row>
    <row r="30" spans="1:17">
      <c r="A30" s="1" t="s">
        <v>50</v>
      </c>
      <c r="C30" s="12">
        <v>0</v>
      </c>
      <c r="D30" s="12"/>
      <c r="E30" s="12">
        <v>0</v>
      </c>
      <c r="F30" s="12"/>
      <c r="G30" s="12">
        <v>0</v>
      </c>
      <c r="H30" s="12"/>
      <c r="I30" s="12">
        <f t="shared" si="0"/>
        <v>0</v>
      </c>
      <c r="J30" s="12"/>
      <c r="K30" s="12">
        <v>387700</v>
      </c>
      <c r="L30" s="12"/>
      <c r="M30" s="12">
        <v>242069617002</v>
      </c>
      <c r="N30" s="12"/>
      <c r="O30" s="12">
        <v>236682709300</v>
      </c>
      <c r="P30" s="12"/>
      <c r="Q30" s="12">
        <f t="shared" si="1"/>
        <v>5386907702</v>
      </c>
    </row>
    <row r="31" spans="1:17">
      <c r="A31" s="1" t="s">
        <v>33</v>
      </c>
      <c r="C31" s="12">
        <v>0</v>
      </c>
      <c r="D31" s="12"/>
      <c r="E31" s="12">
        <v>0</v>
      </c>
      <c r="F31" s="12"/>
      <c r="G31" s="12">
        <v>0</v>
      </c>
      <c r="H31" s="12"/>
      <c r="I31" s="12">
        <f t="shared" si="0"/>
        <v>0</v>
      </c>
      <c r="J31" s="12"/>
      <c r="K31" s="12">
        <v>259206</v>
      </c>
      <c r="L31" s="12"/>
      <c r="M31" s="12">
        <v>219984125491</v>
      </c>
      <c r="N31" s="12"/>
      <c r="O31" s="12">
        <v>204637675049</v>
      </c>
      <c r="P31" s="12"/>
      <c r="Q31" s="12">
        <f t="shared" si="1"/>
        <v>15346450442</v>
      </c>
    </row>
    <row r="32" spans="1:17">
      <c r="A32" s="1" t="s">
        <v>166</v>
      </c>
      <c r="C32" s="12">
        <v>0</v>
      </c>
      <c r="D32" s="12"/>
      <c r="E32" s="12">
        <v>0</v>
      </c>
      <c r="F32" s="12"/>
      <c r="G32" s="12">
        <v>0</v>
      </c>
      <c r="H32" s="12"/>
      <c r="I32" s="12">
        <f t="shared" si="0"/>
        <v>0</v>
      </c>
      <c r="J32" s="12"/>
      <c r="K32" s="12">
        <v>140000</v>
      </c>
      <c r="L32" s="12"/>
      <c r="M32" s="12">
        <v>139412293112</v>
      </c>
      <c r="N32" s="12"/>
      <c r="O32" s="12">
        <v>137628050625</v>
      </c>
      <c r="P32" s="12"/>
      <c r="Q32" s="12">
        <f t="shared" si="1"/>
        <v>1784242487</v>
      </c>
    </row>
    <row r="33" spans="1:20">
      <c r="A33" s="1" t="s">
        <v>164</v>
      </c>
      <c r="C33" s="12">
        <v>0</v>
      </c>
      <c r="D33" s="12"/>
      <c r="E33" s="12">
        <v>0</v>
      </c>
      <c r="F33" s="12"/>
      <c r="G33" s="12">
        <v>0</v>
      </c>
      <c r="H33" s="12"/>
      <c r="I33" s="12">
        <f t="shared" si="0"/>
        <v>0</v>
      </c>
      <c r="J33" s="12"/>
      <c r="K33" s="12">
        <v>100000</v>
      </c>
      <c r="L33" s="12"/>
      <c r="M33" s="12">
        <v>100000000000</v>
      </c>
      <c r="N33" s="12"/>
      <c r="O33" s="12">
        <v>97811806405</v>
      </c>
      <c r="P33" s="12"/>
      <c r="Q33" s="12">
        <f>M33-O33</f>
        <v>2188193595</v>
      </c>
    </row>
    <row r="34" spans="1:20">
      <c r="A34" s="1" t="s">
        <v>162</v>
      </c>
      <c r="C34" s="12">
        <v>0</v>
      </c>
      <c r="D34" s="12"/>
      <c r="E34" s="12">
        <v>0</v>
      </c>
      <c r="F34" s="12"/>
      <c r="G34" s="12">
        <v>0</v>
      </c>
      <c r="H34" s="12"/>
      <c r="I34" s="12">
        <f t="shared" si="0"/>
        <v>0</v>
      </c>
      <c r="J34" s="12"/>
      <c r="K34" s="12">
        <v>100000</v>
      </c>
      <c r="L34" s="12"/>
      <c r="M34" s="12">
        <v>97693196875</v>
      </c>
      <c r="N34" s="12"/>
      <c r="O34" s="12">
        <v>96560767312</v>
      </c>
      <c r="P34" s="12"/>
      <c r="Q34" s="12">
        <f t="shared" si="1"/>
        <v>1132429563</v>
      </c>
    </row>
    <row r="35" spans="1:20" ht="24.75" thickBot="1">
      <c r="C35" s="12"/>
      <c r="D35" s="12"/>
      <c r="E35" s="13">
        <f>SUM(E8:E34)</f>
        <v>967270880214</v>
      </c>
      <c r="F35" s="12"/>
      <c r="G35" s="13">
        <f>SUM(G8:G34)</f>
        <v>894220617087</v>
      </c>
      <c r="H35" s="12"/>
      <c r="I35" s="13">
        <f>SUM(I8:I34)</f>
        <v>73050263127</v>
      </c>
      <c r="J35" s="12"/>
      <c r="K35" s="12"/>
      <c r="L35" s="12"/>
      <c r="M35" s="13">
        <f>SUM(M8:M34)</f>
        <v>9369866535282</v>
      </c>
      <c r="N35" s="12"/>
      <c r="O35" s="13">
        <f>SUM(O8:O34)</f>
        <v>9166316229215</v>
      </c>
      <c r="P35" s="12"/>
      <c r="Q35" s="13">
        <f>SUM(Q8:Q34)</f>
        <v>203550306067</v>
      </c>
      <c r="T35" s="3"/>
    </row>
    <row r="36" spans="1:20" ht="24.75" thickTop="1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T36" s="3"/>
    </row>
    <row r="37" spans="1:20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T37" s="3"/>
    </row>
    <row r="38" spans="1:20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20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60"/>
  <sheetViews>
    <sheetView rightToLeft="1" topLeftCell="A48" workbookViewId="0">
      <selection activeCell="K64" sqref="K64"/>
    </sheetView>
  </sheetViews>
  <sheetFormatPr defaultRowHeight="24"/>
  <cols>
    <col min="1" max="1" width="33.28515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.75">
      <c r="A3" s="15" t="s">
        <v>152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.75">
      <c r="A6" s="15" t="s">
        <v>156</v>
      </c>
      <c r="C6" s="14" t="s">
        <v>154</v>
      </c>
      <c r="D6" s="14" t="s">
        <v>154</v>
      </c>
      <c r="E6" s="14" t="s">
        <v>154</v>
      </c>
      <c r="F6" s="14" t="s">
        <v>154</v>
      </c>
      <c r="G6" s="14" t="s">
        <v>154</v>
      </c>
      <c r="H6" s="14" t="s">
        <v>154</v>
      </c>
      <c r="I6" s="14" t="s">
        <v>154</v>
      </c>
      <c r="K6" s="14" t="s">
        <v>155</v>
      </c>
      <c r="L6" s="14" t="s">
        <v>155</v>
      </c>
      <c r="M6" s="14" t="s">
        <v>155</v>
      </c>
      <c r="N6" s="14" t="s">
        <v>155</v>
      </c>
      <c r="O6" s="14" t="s">
        <v>155</v>
      </c>
      <c r="P6" s="14" t="s">
        <v>155</v>
      </c>
      <c r="Q6" s="14" t="s">
        <v>155</v>
      </c>
    </row>
    <row r="7" spans="1:17" ht="24.75">
      <c r="A7" s="14" t="s">
        <v>156</v>
      </c>
      <c r="C7" s="14" t="s">
        <v>184</v>
      </c>
      <c r="E7" s="14" t="s">
        <v>181</v>
      </c>
      <c r="G7" s="14" t="s">
        <v>182</v>
      </c>
      <c r="I7" s="14" t="s">
        <v>185</v>
      </c>
      <c r="K7" s="14" t="s">
        <v>184</v>
      </c>
      <c r="M7" s="14" t="s">
        <v>181</v>
      </c>
      <c r="O7" s="14" t="s">
        <v>182</v>
      </c>
      <c r="Q7" s="14" t="s">
        <v>185</v>
      </c>
    </row>
    <row r="8" spans="1:17">
      <c r="A8" s="1" t="s">
        <v>77</v>
      </c>
      <c r="C8" s="12">
        <v>1852934998</v>
      </c>
      <c r="D8" s="12"/>
      <c r="E8" s="12">
        <v>0</v>
      </c>
      <c r="F8" s="12"/>
      <c r="G8" s="12">
        <v>-360952367</v>
      </c>
      <c r="H8" s="12"/>
      <c r="I8" s="12">
        <f>C8+E8+G8</f>
        <v>1491982631</v>
      </c>
      <c r="J8" s="12"/>
      <c r="K8" s="12">
        <v>15351166526</v>
      </c>
      <c r="L8" s="12"/>
      <c r="M8" s="12">
        <v>0</v>
      </c>
      <c r="N8" s="12"/>
      <c r="O8" s="12">
        <v>-360952367</v>
      </c>
      <c r="P8" s="12"/>
      <c r="Q8" s="12">
        <f>K8+M8+O8</f>
        <v>14990214159</v>
      </c>
    </row>
    <row r="9" spans="1:17">
      <c r="A9" s="1" t="s">
        <v>45</v>
      </c>
      <c r="C9" s="12">
        <v>0</v>
      </c>
      <c r="D9" s="12"/>
      <c r="E9" s="12">
        <v>-1402675155</v>
      </c>
      <c r="F9" s="12"/>
      <c r="G9" s="12">
        <v>3770730582</v>
      </c>
      <c r="H9" s="12"/>
      <c r="I9" s="12">
        <f t="shared" ref="I9:I57" si="0">C9+E9+G9</f>
        <v>2368055427</v>
      </c>
      <c r="J9" s="12"/>
      <c r="K9" s="12">
        <v>0</v>
      </c>
      <c r="L9" s="12"/>
      <c r="M9" s="12">
        <v>4867184149</v>
      </c>
      <c r="N9" s="12"/>
      <c r="O9" s="12">
        <v>3770730582</v>
      </c>
      <c r="P9" s="12"/>
      <c r="Q9" s="12">
        <f t="shared" ref="Q9:Q58" si="1">K9+M9+O9</f>
        <v>8637914731</v>
      </c>
    </row>
    <row r="10" spans="1:17">
      <c r="A10" s="1" t="s">
        <v>72</v>
      </c>
      <c r="C10" s="12">
        <v>0</v>
      </c>
      <c r="D10" s="12"/>
      <c r="E10" s="12">
        <v>0</v>
      </c>
      <c r="F10" s="12"/>
      <c r="G10" s="12">
        <v>17590231706</v>
      </c>
      <c r="H10" s="12"/>
      <c r="I10" s="12">
        <f t="shared" si="0"/>
        <v>17590231706</v>
      </c>
      <c r="J10" s="12"/>
      <c r="K10" s="12">
        <v>0</v>
      </c>
      <c r="L10" s="12"/>
      <c r="M10" s="12">
        <v>0</v>
      </c>
      <c r="N10" s="12"/>
      <c r="O10" s="12">
        <v>34106110335</v>
      </c>
      <c r="P10" s="12"/>
      <c r="Q10" s="12">
        <f t="shared" si="1"/>
        <v>34106110335</v>
      </c>
    </row>
    <row r="11" spans="1:17">
      <c r="A11" s="1" t="s">
        <v>94</v>
      </c>
      <c r="C11" s="12">
        <v>0</v>
      </c>
      <c r="D11" s="12"/>
      <c r="E11" s="12">
        <v>0</v>
      </c>
      <c r="F11" s="12"/>
      <c r="G11" s="12">
        <v>40589691250</v>
      </c>
      <c r="H11" s="12"/>
      <c r="I11" s="12">
        <f t="shared" si="0"/>
        <v>40589691250</v>
      </c>
      <c r="J11" s="12"/>
      <c r="K11" s="12">
        <v>0</v>
      </c>
      <c r="L11" s="12"/>
      <c r="M11" s="12">
        <v>0</v>
      </c>
      <c r="N11" s="12"/>
      <c r="O11" s="12">
        <v>40589691250</v>
      </c>
      <c r="P11" s="12"/>
      <c r="Q11" s="12">
        <f t="shared" si="1"/>
        <v>40589691250</v>
      </c>
    </row>
    <row r="12" spans="1:17">
      <c r="A12" s="1" t="s">
        <v>176</v>
      </c>
      <c r="C12" s="12">
        <v>0</v>
      </c>
      <c r="D12" s="12"/>
      <c r="E12" s="12">
        <v>0</v>
      </c>
      <c r="F12" s="12"/>
      <c r="G12" s="12">
        <v>4981458771</v>
      </c>
      <c r="H12" s="12"/>
      <c r="I12" s="12">
        <f t="shared" si="0"/>
        <v>4981458771</v>
      </c>
      <c r="J12" s="12"/>
      <c r="K12" s="12">
        <v>0</v>
      </c>
      <c r="L12" s="12"/>
      <c r="M12" s="12">
        <v>0</v>
      </c>
      <c r="N12" s="12"/>
      <c r="O12" s="12">
        <v>4981458771</v>
      </c>
      <c r="P12" s="12"/>
      <c r="Q12" s="12">
        <f t="shared" si="1"/>
        <v>4981458771</v>
      </c>
    </row>
    <row r="13" spans="1:17">
      <c r="A13" s="1" t="s">
        <v>58</v>
      </c>
      <c r="C13" s="12">
        <v>0</v>
      </c>
      <c r="D13" s="12"/>
      <c r="E13" s="12">
        <v>0</v>
      </c>
      <c r="F13" s="12"/>
      <c r="G13" s="12">
        <v>2521657729</v>
      </c>
      <c r="H13" s="12"/>
      <c r="I13" s="12">
        <f t="shared" si="0"/>
        <v>2521657729</v>
      </c>
      <c r="J13" s="12"/>
      <c r="K13" s="12">
        <v>0</v>
      </c>
      <c r="L13" s="12"/>
      <c r="M13" s="12">
        <v>0</v>
      </c>
      <c r="N13" s="12"/>
      <c r="O13" s="12">
        <v>2521657729</v>
      </c>
      <c r="P13" s="12"/>
      <c r="Q13" s="12">
        <f t="shared" si="1"/>
        <v>2521657729</v>
      </c>
    </row>
    <row r="14" spans="1:17">
      <c r="A14" s="1" t="s">
        <v>74</v>
      </c>
      <c r="C14" s="12">
        <v>0</v>
      </c>
      <c r="D14" s="12"/>
      <c r="E14" s="12">
        <v>-3325067674</v>
      </c>
      <c r="F14" s="12"/>
      <c r="G14" s="12">
        <v>3957445456</v>
      </c>
      <c r="H14" s="12"/>
      <c r="I14" s="12">
        <f t="shared" si="0"/>
        <v>632377782</v>
      </c>
      <c r="J14" s="12"/>
      <c r="K14" s="12">
        <v>0</v>
      </c>
      <c r="L14" s="12"/>
      <c r="M14" s="12">
        <v>1174569790</v>
      </c>
      <c r="N14" s="12"/>
      <c r="O14" s="12">
        <v>3957445456</v>
      </c>
      <c r="P14" s="12"/>
      <c r="Q14" s="12">
        <f t="shared" si="1"/>
        <v>5132015246</v>
      </c>
    </row>
    <row r="15" spans="1:17">
      <c r="A15" s="1" t="s">
        <v>168</v>
      </c>
      <c r="C15" s="12">
        <v>0</v>
      </c>
      <c r="D15" s="12"/>
      <c r="E15" s="12">
        <v>0</v>
      </c>
      <c r="F15" s="12"/>
      <c r="G15" s="12">
        <v>0</v>
      </c>
      <c r="H15" s="12"/>
      <c r="I15" s="12">
        <f t="shared" si="0"/>
        <v>0</v>
      </c>
      <c r="J15" s="12"/>
      <c r="K15" s="12">
        <v>31694358438</v>
      </c>
      <c r="L15" s="12"/>
      <c r="M15" s="12">
        <v>0</v>
      </c>
      <c r="N15" s="12"/>
      <c r="O15" s="12">
        <v>918196171</v>
      </c>
      <c r="P15" s="12"/>
      <c r="Q15" s="12">
        <f t="shared" si="1"/>
        <v>32612554609</v>
      </c>
    </row>
    <row r="16" spans="1:17">
      <c r="A16" s="1" t="s">
        <v>177</v>
      </c>
      <c r="C16" s="12">
        <v>0</v>
      </c>
      <c r="D16" s="12"/>
      <c r="E16" s="12">
        <v>0</v>
      </c>
      <c r="F16" s="12"/>
      <c r="G16" s="12">
        <v>0</v>
      </c>
      <c r="H16" s="12"/>
      <c r="I16" s="12">
        <f t="shared" si="0"/>
        <v>0</v>
      </c>
      <c r="J16" s="12"/>
      <c r="K16" s="12">
        <v>0</v>
      </c>
      <c r="L16" s="12"/>
      <c r="M16" s="12">
        <v>0</v>
      </c>
      <c r="N16" s="12"/>
      <c r="O16" s="12">
        <v>8590268750</v>
      </c>
      <c r="P16" s="12"/>
      <c r="Q16" s="12">
        <f t="shared" si="1"/>
        <v>8590268750</v>
      </c>
    </row>
    <row r="17" spans="1:17">
      <c r="A17" s="1" t="s">
        <v>178</v>
      </c>
      <c r="C17" s="12">
        <v>0</v>
      </c>
      <c r="D17" s="12"/>
      <c r="E17" s="12">
        <v>0</v>
      </c>
      <c r="F17" s="12"/>
      <c r="G17" s="12">
        <v>0</v>
      </c>
      <c r="H17" s="12"/>
      <c r="I17" s="12">
        <f t="shared" si="0"/>
        <v>0</v>
      </c>
      <c r="J17" s="12"/>
      <c r="K17" s="12">
        <v>0</v>
      </c>
      <c r="L17" s="12"/>
      <c r="M17" s="12">
        <v>0</v>
      </c>
      <c r="N17" s="12"/>
      <c r="O17" s="12">
        <v>31821673835</v>
      </c>
      <c r="P17" s="12"/>
      <c r="Q17" s="12">
        <f t="shared" si="1"/>
        <v>31821673835</v>
      </c>
    </row>
    <row r="18" spans="1:17">
      <c r="A18" s="1" t="s">
        <v>179</v>
      </c>
      <c r="C18" s="12">
        <v>0</v>
      </c>
      <c r="D18" s="12"/>
      <c r="E18" s="12">
        <v>0</v>
      </c>
      <c r="F18" s="12"/>
      <c r="G18" s="12">
        <v>0</v>
      </c>
      <c r="H18" s="12"/>
      <c r="I18" s="12">
        <f t="shared" si="0"/>
        <v>0</v>
      </c>
      <c r="J18" s="12"/>
      <c r="K18" s="12">
        <v>0</v>
      </c>
      <c r="L18" s="12"/>
      <c r="M18" s="12">
        <v>0</v>
      </c>
      <c r="N18" s="12"/>
      <c r="O18" s="12">
        <v>39788506664</v>
      </c>
      <c r="P18" s="12"/>
      <c r="Q18" s="12">
        <f t="shared" si="1"/>
        <v>39788506664</v>
      </c>
    </row>
    <row r="19" spans="1:17">
      <c r="A19" s="1" t="s">
        <v>180</v>
      </c>
      <c r="C19" s="12">
        <v>0</v>
      </c>
      <c r="D19" s="12"/>
      <c r="E19" s="12">
        <v>0</v>
      </c>
      <c r="F19" s="12"/>
      <c r="G19" s="12">
        <v>0</v>
      </c>
      <c r="H19" s="12"/>
      <c r="I19" s="12">
        <f t="shared" si="0"/>
        <v>0</v>
      </c>
      <c r="J19" s="12"/>
      <c r="K19" s="12">
        <v>0</v>
      </c>
      <c r="L19" s="12"/>
      <c r="M19" s="12">
        <v>0</v>
      </c>
      <c r="N19" s="12"/>
      <c r="O19" s="12">
        <v>32710078</v>
      </c>
      <c r="P19" s="12"/>
      <c r="Q19" s="12">
        <f t="shared" si="1"/>
        <v>32710078</v>
      </c>
    </row>
    <row r="20" spans="1:17">
      <c r="A20" s="1" t="s">
        <v>118</v>
      </c>
      <c r="C20" s="12">
        <v>1133124197</v>
      </c>
      <c r="D20" s="12"/>
      <c r="E20" s="12">
        <v>0</v>
      </c>
      <c r="F20" s="12"/>
      <c r="G20" s="12">
        <v>0</v>
      </c>
      <c r="H20" s="12"/>
      <c r="I20" s="12">
        <f t="shared" si="0"/>
        <v>1133124197</v>
      </c>
      <c r="J20" s="12"/>
      <c r="K20" s="12">
        <v>9613186009</v>
      </c>
      <c r="L20" s="12"/>
      <c r="M20" s="12">
        <v>1264545492</v>
      </c>
      <c r="N20" s="12"/>
      <c r="O20" s="12">
        <v>-264575266</v>
      </c>
      <c r="P20" s="12"/>
      <c r="Q20" s="12">
        <f t="shared" si="1"/>
        <v>10613156235</v>
      </c>
    </row>
    <row r="21" spans="1:17">
      <c r="A21" s="1" t="s">
        <v>27</v>
      </c>
      <c r="C21" s="12">
        <v>0</v>
      </c>
      <c r="D21" s="12"/>
      <c r="E21" s="12">
        <v>8617200538</v>
      </c>
      <c r="F21" s="12"/>
      <c r="G21" s="12">
        <v>0</v>
      </c>
      <c r="H21" s="12"/>
      <c r="I21" s="12">
        <f t="shared" si="0"/>
        <v>8617200538</v>
      </c>
      <c r="J21" s="12"/>
      <c r="K21" s="12">
        <v>0</v>
      </c>
      <c r="L21" s="12"/>
      <c r="M21" s="12">
        <v>54282368534</v>
      </c>
      <c r="N21" s="12"/>
      <c r="O21" s="12">
        <v>5280663290</v>
      </c>
      <c r="P21" s="12"/>
      <c r="Q21" s="12">
        <f t="shared" si="1"/>
        <v>59563031824</v>
      </c>
    </row>
    <row r="22" spans="1:17">
      <c r="A22" s="1" t="s">
        <v>124</v>
      </c>
      <c r="C22" s="12">
        <v>12745346605</v>
      </c>
      <c r="D22" s="12"/>
      <c r="E22" s="12">
        <v>0</v>
      </c>
      <c r="F22" s="12"/>
      <c r="G22" s="12">
        <v>0</v>
      </c>
      <c r="H22" s="12"/>
      <c r="I22" s="12">
        <f t="shared" si="0"/>
        <v>12745346605</v>
      </c>
      <c r="J22" s="12"/>
      <c r="K22" s="12">
        <v>114751950115</v>
      </c>
      <c r="L22" s="12"/>
      <c r="M22" s="12">
        <v>24768325887</v>
      </c>
      <c r="N22" s="12"/>
      <c r="O22" s="12">
        <v>12207006923</v>
      </c>
      <c r="P22" s="12"/>
      <c r="Q22" s="12">
        <f t="shared" si="1"/>
        <v>151727282925</v>
      </c>
    </row>
    <row r="23" spans="1:17">
      <c r="A23" s="1" t="s">
        <v>115</v>
      </c>
      <c r="C23" s="12">
        <v>22598540</v>
      </c>
      <c r="D23" s="12"/>
      <c r="E23" s="12">
        <v>0</v>
      </c>
      <c r="F23" s="12"/>
      <c r="G23" s="12">
        <v>0</v>
      </c>
      <c r="H23" s="12"/>
      <c r="I23" s="12">
        <f t="shared" si="0"/>
        <v>22598540</v>
      </c>
      <c r="J23" s="12"/>
      <c r="K23" s="12">
        <v>497612860</v>
      </c>
      <c r="L23" s="12"/>
      <c r="M23" s="12">
        <v>12751366</v>
      </c>
      <c r="N23" s="12"/>
      <c r="O23" s="12">
        <v>303113309</v>
      </c>
      <c r="P23" s="12"/>
      <c r="Q23" s="12">
        <f t="shared" si="1"/>
        <v>813477535</v>
      </c>
    </row>
    <row r="24" spans="1:17">
      <c r="A24" s="1" t="s">
        <v>170</v>
      </c>
      <c r="C24" s="12">
        <v>0</v>
      </c>
      <c r="D24" s="12"/>
      <c r="E24" s="12">
        <v>0</v>
      </c>
      <c r="F24" s="12"/>
      <c r="G24" s="12">
        <v>0</v>
      </c>
      <c r="H24" s="12"/>
      <c r="I24" s="12">
        <f t="shared" si="0"/>
        <v>0</v>
      </c>
      <c r="J24" s="12"/>
      <c r="K24" s="12">
        <v>147364832712</v>
      </c>
      <c r="L24" s="12"/>
      <c r="M24" s="12">
        <v>0</v>
      </c>
      <c r="N24" s="12"/>
      <c r="O24" s="12">
        <v>-33557793376</v>
      </c>
      <c r="P24" s="12"/>
      <c r="Q24" s="12">
        <f t="shared" si="1"/>
        <v>113807039336</v>
      </c>
    </row>
    <row r="25" spans="1:17">
      <c r="A25" s="1" t="s">
        <v>54</v>
      </c>
      <c r="C25" s="12">
        <v>0</v>
      </c>
      <c r="D25" s="12"/>
      <c r="E25" s="12">
        <v>11005180717</v>
      </c>
      <c r="F25" s="12"/>
      <c r="G25" s="12">
        <v>0</v>
      </c>
      <c r="H25" s="12"/>
      <c r="I25" s="12">
        <f t="shared" si="0"/>
        <v>11005180717</v>
      </c>
      <c r="J25" s="12"/>
      <c r="K25" s="12">
        <v>0</v>
      </c>
      <c r="L25" s="12"/>
      <c r="M25" s="12">
        <v>75628906040</v>
      </c>
      <c r="N25" s="12"/>
      <c r="O25" s="12">
        <v>1679482118</v>
      </c>
      <c r="P25" s="12"/>
      <c r="Q25" s="12">
        <f t="shared" si="1"/>
        <v>77308388158</v>
      </c>
    </row>
    <row r="26" spans="1:17">
      <c r="A26" s="1" t="s">
        <v>61</v>
      </c>
      <c r="C26" s="12">
        <v>0</v>
      </c>
      <c r="D26" s="12"/>
      <c r="E26" s="12">
        <v>14710141478</v>
      </c>
      <c r="F26" s="12"/>
      <c r="G26" s="12">
        <v>0</v>
      </c>
      <c r="H26" s="12"/>
      <c r="I26" s="12">
        <f t="shared" si="0"/>
        <v>14710141478</v>
      </c>
      <c r="J26" s="12"/>
      <c r="K26" s="12">
        <v>0</v>
      </c>
      <c r="L26" s="12"/>
      <c r="M26" s="12">
        <v>99251278613</v>
      </c>
      <c r="N26" s="12"/>
      <c r="O26" s="12">
        <v>2676178239</v>
      </c>
      <c r="P26" s="12"/>
      <c r="Q26" s="12">
        <f t="shared" si="1"/>
        <v>101927456852</v>
      </c>
    </row>
    <row r="27" spans="1:17">
      <c r="A27" s="1" t="s">
        <v>42</v>
      </c>
      <c r="C27" s="12">
        <v>0</v>
      </c>
      <c r="D27" s="12"/>
      <c r="E27" s="12">
        <v>11221670424</v>
      </c>
      <c r="F27" s="12"/>
      <c r="G27" s="12">
        <v>0</v>
      </c>
      <c r="H27" s="12"/>
      <c r="I27" s="12">
        <f t="shared" si="0"/>
        <v>11221670424</v>
      </c>
      <c r="J27" s="12"/>
      <c r="K27" s="12">
        <v>0</v>
      </c>
      <c r="L27" s="12"/>
      <c r="M27" s="12">
        <v>81077247300</v>
      </c>
      <c r="N27" s="12"/>
      <c r="O27" s="12">
        <v>902568044</v>
      </c>
      <c r="P27" s="12"/>
      <c r="Q27" s="12">
        <f t="shared" si="1"/>
        <v>81979815344</v>
      </c>
    </row>
    <row r="28" spans="1:17">
      <c r="A28" s="1" t="s">
        <v>57</v>
      </c>
      <c r="C28" s="12">
        <v>0</v>
      </c>
      <c r="D28" s="12"/>
      <c r="E28" s="12">
        <v>4111762077</v>
      </c>
      <c r="F28" s="12"/>
      <c r="G28" s="12">
        <v>0</v>
      </c>
      <c r="H28" s="12"/>
      <c r="I28" s="12">
        <f t="shared" si="0"/>
        <v>4111762077</v>
      </c>
      <c r="J28" s="12"/>
      <c r="K28" s="12">
        <v>0</v>
      </c>
      <c r="L28" s="12"/>
      <c r="M28" s="12">
        <v>24040321472</v>
      </c>
      <c r="N28" s="12"/>
      <c r="O28" s="12">
        <v>3658182237</v>
      </c>
      <c r="P28" s="12"/>
      <c r="Q28" s="12">
        <f t="shared" si="1"/>
        <v>27698503709</v>
      </c>
    </row>
    <row r="29" spans="1:17">
      <c r="A29" s="1" t="s">
        <v>52</v>
      </c>
      <c r="C29" s="12">
        <v>0</v>
      </c>
      <c r="D29" s="12"/>
      <c r="E29" s="12">
        <v>3605540258</v>
      </c>
      <c r="F29" s="12"/>
      <c r="G29" s="12">
        <v>0</v>
      </c>
      <c r="H29" s="12"/>
      <c r="I29" s="12">
        <f t="shared" si="0"/>
        <v>3605540258</v>
      </c>
      <c r="J29" s="12"/>
      <c r="K29" s="12">
        <v>0</v>
      </c>
      <c r="L29" s="12"/>
      <c r="M29" s="12">
        <v>9121938373</v>
      </c>
      <c r="N29" s="12"/>
      <c r="O29" s="12">
        <v>14109759506</v>
      </c>
      <c r="P29" s="12"/>
      <c r="Q29" s="12">
        <f t="shared" si="1"/>
        <v>23231697879</v>
      </c>
    </row>
    <row r="30" spans="1:17">
      <c r="A30" s="1" t="s">
        <v>50</v>
      </c>
      <c r="C30" s="12">
        <v>0</v>
      </c>
      <c r="D30" s="12"/>
      <c r="E30" s="12">
        <v>8731771331</v>
      </c>
      <c r="F30" s="12"/>
      <c r="G30" s="12">
        <v>0</v>
      </c>
      <c r="H30" s="12"/>
      <c r="I30" s="12">
        <f t="shared" si="0"/>
        <v>8731771331</v>
      </c>
      <c r="J30" s="12"/>
      <c r="K30" s="12">
        <v>0</v>
      </c>
      <c r="L30" s="12"/>
      <c r="M30" s="12">
        <v>58071244736</v>
      </c>
      <c r="N30" s="12"/>
      <c r="O30" s="12">
        <v>5386907702</v>
      </c>
      <c r="P30" s="12"/>
      <c r="Q30" s="12">
        <f t="shared" si="1"/>
        <v>63458152438</v>
      </c>
    </row>
    <row r="31" spans="1:17">
      <c r="A31" s="1" t="s">
        <v>33</v>
      </c>
      <c r="C31" s="12">
        <v>0</v>
      </c>
      <c r="D31" s="12"/>
      <c r="E31" s="12">
        <v>-4312527144</v>
      </c>
      <c r="F31" s="12"/>
      <c r="G31" s="12">
        <v>0</v>
      </c>
      <c r="H31" s="12"/>
      <c r="I31" s="12">
        <f t="shared" si="0"/>
        <v>-4312527144</v>
      </c>
      <c r="J31" s="12"/>
      <c r="K31" s="12">
        <v>0</v>
      </c>
      <c r="L31" s="12"/>
      <c r="M31" s="12">
        <v>51459698868</v>
      </c>
      <c r="N31" s="12"/>
      <c r="O31" s="12">
        <v>15346450442</v>
      </c>
      <c r="P31" s="12"/>
      <c r="Q31" s="12">
        <f t="shared" si="1"/>
        <v>66806149310</v>
      </c>
    </row>
    <row r="32" spans="1:17">
      <c r="A32" s="1" t="s">
        <v>166</v>
      </c>
      <c r="C32" s="12">
        <v>0</v>
      </c>
      <c r="D32" s="12"/>
      <c r="E32" s="12">
        <v>0</v>
      </c>
      <c r="F32" s="12"/>
      <c r="G32" s="12">
        <v>0</v>
      </c>
      <c r="H32" s="12"/>
      <c r="I32" s="12">
        <f t="shared" si="0"/>
        <v>0</v>
      </c>
      <c r="J32" s="12"/>
      <c r="K32" s="12">
        <v>4742941143</v>
      </c>
      <c r="L32" s="12"/>
      <c r="M32" s="12">
        <v>0</v>
      </c>
      <c r="N32" s="12"/>
      <c r="O32" s="12">
        <v>1784242487</v>
      </c>
      <c r="P32" s="12"/>
      <c r="Q32" s="12">
        <f t="shared" si="1"/>
        <v>6527183630</v>
      </c>
    </row>
    <row r="33" spans="1:17">
      <c r="A33" s="1" t="s">
        <v>164</v>
      </c>
      <c r="C33" s="12">
        <v>0</v>
      </c>
      <c r="D33" s="12"/>
      <c r="E33" s="12">
        <v>0</v>
      </c>
      <c r="F33" s="12"/>
      <c r="G33" s="12">
        <v>0</v>
      </c>
      <c r="H33" s="12"/>
      <c r="I33" s="12">
        <f t="shared" si="0"/>
        <v>0</v>
      </c>
      <c r="J33" s="12"/>
      <c r="K33" s="12">
        <v>5552146521</v>
      </c>
      <c r="L33" s="12"/>
      <c r="M33" s="12">
        <v>0</v>
      </c>
      <c r="N33" s="12"/>
      <c r="O33" s="12">
        <v>2188193595</v>
      </c>
      <c r="P33" s="12"/>
      <c r="Q33" s="12">
        <f t="shared" si="1"/>
        <v>7740340116</v>
      </c>
    </row>
    <row r="34" spans="1:17">
      <c r="A34" s="1" t="s">
        <v>162</v>
      </c>
      <c r="C34" s="12">
        <v>0</v>
      </c>
      <c r="D34" s="12"/>
      <c r="E34" s="12">
        <v>0</v>
      </c>
      <c r="F34" s="12"/>
      <c r="G34" s="12">
        <v>0</v>
      </c>
      <c r="H34" s="12"/>
      <c r="I34" s="12">
        <f t="shared" si="0"/>
        <v>0</v>
      </c>
      <c r="J34" s="12"/>
      <c r="K34" s="12">
        <v>1513789954</v>
      </c>
      <c r="L34" s="12"/>
      <c r="M34" s="12">
        <v>0</v>
      </c>
      <c r="N34" s="12"/>
      <c r="O34" s="12">
        <v>1132429563</v>
      </c>
      <c r="P34" s="12"/>
      <c r="Q34" s="12">
        <f t="shared" si="1"/>
        <v>2646219517</v>
      </c>
    </row>
    <row r="35" spans="1:17">
      <c r="A35" s="1" t="s">
        <v>127</v>
      </c>
      <c r="C35" s="12">
        <v>9863565</v>
      </c>
      <c r="D35" s="12"/>
      <c r="E35" s="12">
        <v>312829467</v>
      </c>
      <c r="F35" s="12"/>
      <c r="G35" s="12">
        <v>0</v>
      </c>
      <c r="H35" s="12"/>
      <c r="I35" s="12">
        <f t="shared" si="0"/>
        <v>322693032</v>
      </c>
      <c r="J35" s="12"/>
      <c r="K35" s="12">
        <v>9863565</v>
      </c>
      <c r="L35" s="12"/>
      <c r="M35" s="12">
        <v>312829467</v>
      </c>
      <c r="N35" s="12"/>
      <c r="O35" s="12">
        <v>0</v>
      </c>
      <c r="P35" s="12"/>
      <c r="Q35" s="12">
        <f t="shared" si="1"/>
        <v>322693032</v>
      </c>
    </row>
    <row r="36" spans="1:17">
      <c r="A36" s="1" t="s">
        <v>121</v>
      </c>
      <c r="C36" s="12">
        <v>67329685</v>
      </c>
      <c r="D36" s="12"/>
      <c r="E36" s="12">
        <v>0</v>
      </c>
      <c r="F36" s="12"/>
      <c r="G36" s="12">
        <v>0</v>
      </c>
      <c r="H36" s="12"/>
      <c r="I36" s="12">
        <f t="shared" si="0"/>
        <v>67329685</v>
      </c>
      <c r="J36" s="12"/>
      <c r="K36" s="12">
        <v>252167596</v>
      </c>
      <c r="L36" s="12"/>
      <c r="M36" s="12">
        <v>112421217</v>
      </c>
      <c r="N36" s="12"/>
      <c r="O36" s="12">
        <v>0</v>
      </c>
      <c r="P36" s="12"/>
      <c r="Q36" s="12">
        <f t="shared" si="1"/>
        <v>364588813</v>
      </c>
    </row>
    <row r="37" spans="1:17">
      <c r="A37" s="1" t="s">
        <v>23</v>
      </c>
      <c r="C37" s="12">
        <v>2353001918</v>
      </c>
      <c r="D37" s="12"/>
      <c r="E37" s="12">
        <v>0</v>
      </c>
      <c r="F37" s="12"/>
      <c r="G37" s="12">
        <v>0</v>
      </c>
      <c r="H37" s="12"/>
      <c r="I37" s="12">
        <f t="shared" si="0"/>
        <v>2353001918</v>
      </c>
      <c r="J37" s="12"/>
      <c r="K37" s="12">
        <v>6258677269</v>
      </c>
      <c r="L37" s="12"/>
      <c r="M37" s="12">
        <v>-19446074</v>
      </c>
      <c r="N37" s="12"/>
      <c r="O37" s="12">
        <v>0</v>
      </c>
      <c r="P37" s="12"/>
      <c r="Q37" s="12">
        <f t="shared" si="1"/>
        <v>6239231195</v>
      </c>
    </row>
    <row r="38" spans="1:17">
      <c r="A38" s="1" t="s">
        <v>80</v>
      </c>
      <c r="C38" s="12">
        <v>14633436201</v>
      </c>
      <c r="D38" s="12"/>
      <c r="E38" s="12">
        <v>13678956900</v>
      </c>
      <c r="F38" s="12"/>
      <c r="G38" s="12">
        <v>0</v>
      </c>
      <c r="H38" s="12"/>
      <c r="I38" s="12">
        <f t="shared" si="0"/>
        <v>28312393101</v>
      </c>
      <c r="J38" s="12"/>
      <c r="K38" s="12">
        <v>158052240616</v>
      </c>
      <c r="L38" s="12"/>
      <c r="M38" s="12">
        <v>-58173657802</v>
      </c>
      <c r="N38" s="12"/>
      <c r="O38" s="12">
        <v>0</v>
      </c>
      <c r="P38" s="12"/>
      <c r="Q38" s="12">
        <f t="shared" si="1"/>
        <v>99878582814</v>
      </c>
    </row>
    <row r="39" spans="1:17">
      <c r="A39" s="1" t="s">
        <v>48</v>
      </c>
      <c r="C39" s="12">
        <v>0</v>
      </c>
      <c r="D39" s="12"/>
      <c r="E39" s="12">
        <v>5350481995</v>
      </c>
      <c r="F39" s="12"/>
      <c r="G39" s="12">
        <v>0</v>
      </c>
      <c r="H39" s="12"/>
      <c r="I39" s="12">
        <f t="shared" si="0"/>
        <v>5350481995</v>
      </c>
      <c r="J39" s="12"/>
      <c r="K39" s="12">
        <v>0</v>
      </c>
      <c r="L39" s="12"/>
      <c r="M39" s="12">
        <v>16920151192</v>
      </c>
      <c r="N39" s="12"/>
      <c r="O39" s="12">
        <v>0</v>
      </c>
      <c r="P39" s="12"/>
      <c r="Q39" s="12">
        <f t="shared" si="1"/>
        <v>16920151192</v>
      </c>
    </row>
    <row r="40" spans="1:17">
      <c r="A40" s="1" t="s">
        <v>66</v>
      </c>
      <c r="C40" s="12">
        <v>0</v>
      </c>
      <c r="D40" s="12"/>
      <c r="E40" s="12">
        <v>291517770</v>
      </c>
      <c r="F40" s="12"/>
      <c r="G40" s="12">
        <v>0</v>
      </c>
      <c r="H40" s="12"/>
      <c r="I40" s="12">
        <f t="shared" si="0"/>
        <v>291517770</v>
      </c>
      <c r="J40" s="12"/>
      <c r="K40" s="12">
        <v>0</v>
      </c>
      <c r="L40" s="12"/>
      <c r="M40" s="12">
        <v>902509390</v>
      </c>
      <c r="N40" s="12"/>
      <c r="O40" s="12">
        <v>0</v>
      </c>
      <c r="P40" s="12"/>
      <c r="Q40" s="12">
        <f t="shared" si="1"/>
        <v>902509390</v>
      </c>
    </row>
    <row r="41" spans="1:17">
      <c r="A41" s="1" t="s">
        <v>36</v>
      </c>
      <c r="C41" s="12">
        <v>0</v>
      </c>
      <c r="D41" s="12"/>
      <c r="E41" s="12">
        <v>18458753062</v>
      </c>
      <c r="F41" s="12"/>
      <c r="G41" s="12">
        <v>0</v>
      </c>
      <c r="H41" s="12"/>
      <c r="I41" s="12">
        <f t="shared" si="0"/>
        <v>18458753062</v>
      </c>
      <c r="J41" s="12"/>
      <c r="K41" s="12">
        <v>0</v>
      </c>
      <c r="L41" s="12"/>
      <c r="M41" s="12">
        <v>123913034406</v>
      </c>
      <c r="N41" s="12"/>
      <c r="O41" s="12">
        <v>0</v>
      </c>
      <c r="P41" s="12"/>
      <c r="Q41" s="12">
        <f t="shared" si="1"/>
        <v>123913034406</v>
      </c>
    </row>
    <row r="42" spans="1:17">
      <c r="A42" s="1" t="s">
        <v>39</v>
      </c>
      <c r="C42" s="12">
        <v>0</v>
      </c>
      <c r="D42" s="12"/>
      <c r="E42" s="12">
        <v>10930674929</v>
      </c>
      <c r="F42" s="12"/>
      <c r="G42" s="12">
        <v>0</v>
      </c>
      <c r="H42" s="12"/>
      <c r="I42" s="12">
        <f t="shared" si="0"/>
        <v>10930674929</v>
      </c>
      <c r="J42" s="12"/>
      <c r="K42" s="12">
        <v>0</v>
      </c>
      <c r="L42" s="12"/>
      <c r="M42" s="12">
        <v>70142663820</v>
      </c>
      <c r="N42" s="12"/>
      <c r="O42" s="12">
        <v>0</v>
      </c>
      <c r="P42" s="12"/>
      <c r="Q42" s="12">
        <f t="shared" si="1"/>
        <v>70142663820</v>
      </c>
    </row>
    <row r="43" spans="1:17">
      <c r="A43" s="1" t="s">
        <v>63</v>
      </c>
      <c r="C43" s="12">
        <v>0</v>
      </c>
      <c r="D43" s="12"/>
      <c r="E43" s="12">
        <v>5560418098</v>
      </c>
      <c r="F43" s="12"/>
      <c r="G43" s="12">
        <v>0</v>
      </c>
      <c r="H43" s="12"/>
      <c r="I43" s="12">
        <f t="shared" si="0"/>
        <v>5560418098</v>
      </c>
      <c r="J43" s="12"/>
      <c r="K43" s="12">
        <v>0</v>
      </c>
      <c r="L43" s="12"/>
      <c r="M43" s="12">
        <v>18710511494</v>
      </c>
      <c r="N43" s="12"/>
      <c r="O43" s="12">
        <v>0</v>
      </c>
      <c r="P43" s="12"/>
      <c r="Q43" s="12">
        <f t="shared" si="1"/>
        <v>18710511494</v>
      </c>
    </row>
    <row r="44" spans="1:17">
      <c r="A44" s="1" t="s">
        <v>69</v>
      </c>
      <c r="C44" s="12">
        <v>0</v>
      </c>
      <c r="D44" s="12"/>
      <c r="E44" s="12">
        <v>2076470958</v>
      </c>
      <c r="F44" s="12"/>
      <c r="G44" s="12">
        <v>0</v>
      </c>
      <c r="H44" s="12"/>
      <c r="I44" s="12">
        <f t="shared" si="0"/>
        <v>2076470958</v>
      </c>
      <c r="J44" s="12"/>
      <c r="K44" s="12">
        <v>0</v>
      </c>
      <c r="L44" s="12"/>
      <c r="M44" s="12">
        <v>9555651148</v>
      </c>
      <c r="N44" s="12"/>
      <c r="O44" s="12">
        <v>0</v>
      </c>
      <c r="P44" s="12"/>
      <c r="Q44" s="12">
        <f t="shared" si="1"/>
        <v>9555651148</v>
      </c>
    </row>
    <row r="45" spans="1:17">
      <c r="A45" s="1" t="s">
        <v>30</v>
      </c>
      <c r="C45" s="12">
        <v>0</v>
      </c>
      <c r="D45" s="12"/>
      <c r="E45" s="12">
        <v>2800604324</v>
      </c>
      <c r="F45" s="12"/>
      <c r="G45" s="12">
        <v>0</v>
      </c>
      <c r="H45" s="12"/>
      <c r="I45" s="12">
        <f t="shared" si="0"/>
        <v>2800604324</v>
      </c>
      <c r="J45" s="12"/>
      <c r="K45" s="12">
        <v>0</v>
      </c>
      <c r="L45" s="12"/>
      <c r="M45" s="12">
        <v>21162097947</v>
      </c>
      <c r="N45" s="12"/>
      <c r="O45" s="12">
        <v>0</v>
      </c>
      <c r="P45" s="12"/>
      <c r="Q45" s="12">
        <f t="shared" si="1"/>
        <v>21162097947</v>
      </c>
    </row>
    <row r="46" spans="1:17">
      <c r="A46" s="1" t="s">
        <v>86</v>
      </c>
      <c r="C46" s="12">
        <v>0</v>
      </c>
      <c r="D46" s="12"/>
      <c r="E46" s="12">
        <v>14162722384</v>
      </c>
      <c r="F46" s="12"/>
      <c r="G46" s="12">
        <v>0</v>
      </c>
      <c r="H46" s="12"/>
      <c r="I46" s="12">
        <f t="shared" si="0"/>
        <v>14162722384</v>
      </c>
      <c r="J46" s="12"/>
      <c r="K46" s="12">
        <v>0</v>
      </c>
      <c r="L46" s="12"/>
      <c r="M46" s="12">
        <v>117415040749</v>
      </c>
      <c r="N46" s="12"/>
      <c r="O46" s="12">
        <v>0</v>
      </c>
      <c r="P46" s="12"/>
      <c r="Q46" s="12">
        <f t="shared" si="1"/>
        <v>117415040749</v>
      </c>
    </row>
    <row r="47" spans="1:17">
      <c r="A47" s="1" t="s">
        <v>96</v>
      </c>
      <c r="C47" s="12">
        <v>0</v>
      </c>
      <c r="D47" s="12"/>
      <c r="E47" s="12">
        <v>4965391067</v>
      </c>
      <c r="F47" s="12"/>
      <c r="G47" s="12">
        <v>0</v>
      </c>
      <c r="H47" s="12"/>
      <c r="I47" s="12">
        <f t="shared" si="0"/>
        <v>4965391067</v>
      </c>
      <c r="J47" s="12"/>
      <c r="K47" s="12">
        <v>0</v>
      </c>
      <c r="L47" s="12"/>
      <c r="M47" s="12">
        <v>31744786706</v>
      </c>
      <c r="N47" s="12"/>
      <c r="O47" s="12">
        <v>0</v>
      </c>
      <c r="P47" s="12"/>
      <c r="Q47" s="12">
        <f t="shared" si="1"/>
        <v>31744786706</v>
      </c>
    </row>
    <row r="48" spans="1:17">
      <c r="A48" s="1" t="s">
        <v>89</v>
      </c>
      <c r="C48" s="12">
        <v>0</v>
      </c>
      <c r="D48" s="12"/>
      <c r="E48" s="12">
        <v>28179273388</v>
      </c>
      <c r="F48" s="12"/>
      <c r="G48" s="12">
        <v>0</v>
      </c>
      <c r="H48" s="12"/>
      <c r="I48" s="12">
        <f t="shared" si="0"/>
        <v>28179273388</v>
      </c>
      <c r="J48" s="12"/>
      <c r="K48" s="12">
        <v>0</v>
      </c>
      <c r="L48" s="12"/>
      <c r="M48" s="12">
        <v>143756444376</v>
      </c>
      <c r="N48" s="12"/>
      <c r="O48" s="12">
        <v>0</v>
      </c>
      <c r="P48" s="12"/>
      <c r="Q48" s="12">
        <f t="shared" si="1"/>
        <v>143756444376</v>
      </c>
    </row>
    <row r="49" spans="1:17">
      <c r="A49" s="1" t="s">
        <v>105</v>
      </c>
      <c r="C49" s="12">
        <v>0</v>
      </c>
      <c r="D49" s="12"/>
      <c r="E49" s="12">
        <v>14294723421</v>
      </c>
      <c r="F49" s="12"/>
      <c r="G49" s="12">
        <v>0</v>
      </c>
      <c r="H49" s="12"/>
      <c r="I49" s="12">
        <f t="shared" si="0"/>
        <v>14294723421</v>
      </c>
      <c r="J49" s="12"/>
      <c r="K49" s="12">
        <v>0</v>
      </c>
      <c r="L49" s="12"/>
      <c r="M49" s="12">
        <v>93833097448</v>
      </c>
      <c r="N49" s="12"/>
      <c r="O49" s="12">
        <v>0</v>
      </c>
      <c r="P49" s="12"/>
      <c r="Q49" s="12">
        <f t="shared" si="1"/>
        <v>93833097448</v>
      </c>
    </row>
    <row r="50" spans="1:17">
      <c r="A50" s="1" t="s">
        <v>99</v>
      </c>
      <c r="C50" s="12">
        <v>0</v>
      </c>
      <c r="D50" s="12"/>
      <c r="E50" s="12">
        <v>0</v>
      </c>
      <c r="F50" s="12"/>
      <c r="G50" s="12">
        <v>0</v>
      </c>
      <c r="H50" s="12"/>
      <c r="I50" s="12">
        <f t="shared" si="0"/>
        <v>0</v>
      </c>
      <c r="J50" s="12"/>
      <c r="K50" s="12">
        <v>0</v>
      </c>
      <c r="L50" s="12"/>
      <c r="M50" s="12">
        <v>-578721506</v>
      </c>
      <c r="N50" s="12"/>
      <c r="O50" s="12">
        <v>0</v>
      </c>
      <c r="P50" s="12"/>
      <c r="Q50" s="12">
        <f t="shared" si="1"/>
        <v>-578721506</v>
      </c>
    </row>
    <row r="51" spans="1:17">
      <c r="A51" s="1" t="s">
        <v>83</v>
      </c>
      <c r="C51" s="12">
        <v>0</v>
      </c>
      <c r="D51" s="12"/>
      <c r="E51" s="12">
        <v>14126831905</v>
      </c>
      <c r="F51" s="12"/>
      <c r="G51" s="12">
        <v>0</v>
      </c>
      <c r="H51" s="12"/>
      <c r="I51" s="12">
        <f t="shared" si="0"/>
        <v>14126831905</v>
      </c>
      <c r="J51" s="12"/>
      <c r="K51" s="12">
        <v>0</v>
      </c>
      <c r="L51" s="12"/>
      <c r="M51" s="12">
        <v>91952054546</v>
      </c>
      <c r="N51" s="12"/>
      <c r="O51" s="12">
        <v>0</v>
      </c>
      <c r="P51" s="12"/>
      <c r="Q51" s="12">
        <f t="shared" si="1"/>
        <v>91952054546</v>
      </c>
    </row>
    <row r="52" spans="1:17">
      <c r="A52" s="1" t="s">
        <v>102</v>
      </c>
      <c r="C52" s="12">
        <v>0</v>
      </c>
      <c r="D52" s="12"/>
      <c r="E52" s="12">
        <v>3547229503</v>
      </c>
      <c r="F52" s="12"/>
      <c r="G52" s="12">
        <v>0</v>
      </c>
      <c r="H52" s="12"/>
      <c r="I52" s="12">
        <f t="shared" si="0"/>
        <v>3547229503</v>
      </c>
      <c r="J52" s="12"/>
      <c r="K52" s="12">
        <v>0</v>
      </c>
      <c r="L52" s="12"/>
      <c r="M52" s="12">
        <v>4160063155</v>
      </c>
      <c r="N52" s="12"/>
      <c r="O52" s="12">
        <v>0</v>
      </c>
      <c r="P52" s="12"/>
      <c r="Q52" s="12">
        <f t="shared" si="1"/>
        <v>4160063155</v>
      </c>
    </row>
    <row r="53" spans="1:17">
      <c r="A53" s="1" t="s">
        <v>108</v>
      </c>
      <c r="C53" s="12">
        <v>0</v>
      </c>
      <c r="D53" s="12"/>
      <c r="E53" s="12">
        <v>4871847212</v>
      </c>
      <c r="F53" s="12"/>
      <c r="G53" s="12">
        <v>0</v>
      </c>
      <c r="H53" s="12"/>
      <c r="I53" s="12">
        <f t="shared" si="0"/>
        <v>4871847212</v>
      </c>
      <c r="J53" s="12"/>
      <c r="K53" s="12">
        <v>0</v>
      </c>
      <c r="L53" s="12"/>
      <c r="M53" s="12">
        <v>16319729558</v>
      </c>
      <c r="N53" s="12"/>
      <c r="O53" s="12">
        <v>0</v>
      </c>
      <c r="P53" s="12"/>
      <c r="Q53" s="12">
        <f t="shared" si="1"/>
        <v>16319729558</v>
      </c>
    </row>
    <row r="54" spans="1:17">
      <c r="A54" s="1" t="s">
        <v>111</v>
      </c>
      <c r="C54" s="12">
        <v>0</v>
      </c>
      <c r="D54" s="12"/>
      <c r="E54" s="12">
        <v>2267827065</v>
      </c>
      <c r="F54" s="12"/>
      <c r="G54" s="12">
        <v>0</v>
      </c>
      <c r="H54" s="12"/>
      <c r="I54" s="12">
        <f t="shared" si="0"/>
        <v>2267827065</v>
      </c>
      <c r="J54" s="12"/>
      <c r="K54" s="12">
        <v>0</v>
      </c>
      <c r="L54" s="12"/>
      <c r="M54" s="12">
        <v>4938162188</v>
      </c>
      <c r="N54" s="12"/>
      <c r="O54" s="12">
        <v>0</v>
      </c>
      <c r="P54" s="12"/>
      <c r="Q54" s="12">
        <f t="shared" si="1"/>
        <v>4938162188</v>
      </c>
    </row>
    <row r="55" spans="1:17">
      <c r="A55" s="1" t="s">
        <v>106</v>
      </c>
      <c r="C55" s="12">
        <v>0</v>
      </c>
      <c r="D55" s="12"/>
      <c r="E55" s="12">
        <v>18838954957</v>
      </c>
      <c r="F55" s="12"/>
      <c r="G55" s="12">
        <v>0</v>
      </c>
      <c r="H55" s="12"/>
      <c r="I55" s="12">
        <f t="shared" si="0"/>
        <v>18838954957</v>
      </c>
      <c r="J55" s="12"/>
      <c r="K55" s="12">
        <v>0</v>
      </c>
      <c r="L55" s="12"/>
      <c r="M55" s="12">
        <v>63888877068</v>
      </c>
      <c r="N55" s="12"/>
      <c r="O55" s="12">
        <v>0</v>
      </c>
      <c r="P55" s="12"/>
      <c r="Q55" s="12">
        <f t="shared" si="1"/>
        <v>63888877068</v>
      </c>
    </row>
    <row r="56" spans="1:17">
      <c r="A56" s="1" t="s">
        <v>92</v>
      </c>
      <c r="C56" s="12">
        <v>0</v>
      </c>
      <c r="D56" s="12"/>
      <c r="E56" s="12">
        <v>28898071391</v>
      </c>
      <c r="F56" s="12"/>
      <c r="G56" s="12">
        <v>0</v>
      </c>
      <c r="H56" s="12"/>
      <c r="I56" s="12">
        <f t="shared" si="0"/>
        <v>28898071391</v>
      </c>
      <c r="J56" s="12"/>
      <c r="K56" s="12">
        <v>0</v>
      </c>
      <c r="L56" s="12"/>
      <c r="M56" s="12">
        <v>131371385370</v>
      </c>
      <c r="N56" s="12"/>
      <c r="O56" s="12">
        <v>0</v>
      </c>
      <c r="P56" s="12"/>
      <c r="Q56" s="12">
        <f t="shared" si="1"/>
        <v>131371385370</v>
      </c>
    </row>
    <row r="57" spans="1:17">
      <c r="A57" s="1" t="s">
        <v>114</v>
      </c>
      <c r="C57" s="12">
        <v>0</v>
      </c>
      <c r="D57" s="12"/>
      <c r="E57" s="12">
        <v>17680492309</v>
      </c>
      <c r="F57" s="12"/>
      <c r="G57" s="12">
        <v>0</v>
      </c>
      <c r="H57" s="12"/>
      <c r="I57" s="12">
        <f t="shared" si="0"/>
        <v>17680492309</v>
      </c>
      <c r="J57" s="12"/>
      <c r="K57" s="12">
        <v>0</v>
      </c>
      <c r="L57" s="12"/>
      <c r="M57" s="12">
        <v>47868278985</v>
      </c>
      <c r="N57" s="12"/>
      <c r="O57" s="12">
        <v>0</v>
      </c>
      <c r="P57" s="12"/>
      <c r="Q57" s="12">
        <f>K57+M57+O57</f>
        <v>47868278985</v>
      </c>
    </row>
    <row r="58" spans="1:17">
      <c r="A58" s="1" t="s">
        <v>130</v>
      </c>
      <c r="C58" s="12">
        <v>0</v>
      </c>
      <c r="D58" s="12"/>
      <c r="E58" s="12">
        <v>2425999315</v>
      </c>
      <c r="F58" s="12"/>
      <c r="G58" s="12">
        <v>0</v>
      </c>
      <c r="H58" s="12"/>
      <c r="I58" s="12">
        <f>C58+E58+G58</f>
        <v>2425999315</v>
      </c>
      <c r="J58" s="12"/>
      <c r="K58" s="12">
        <v>0</v>
      </c>
      <c r="L58" s="12"/>
      <c r="M58" s="12">
        <v>2425999314</v>
      </c>
      <c r="N58" s="12"/>
      <c r="O58" s="12">
        <v>0</v>
      </c>
      <c r="P58" s="12"/>
      <c r="Q58" s="12">
        <f t="shared" si="1"/>
        <v>2425999314</v>
      </c>
    </row>
    <row r="59" spans="1:17" ht="24.75" thickBot="1">
      <c r="C59" s="13">
        <f>SUM(C8:C58)</f>
        <v>32817635709</v>
      </c>
      <c r="D59" s="12"/>
      <c r="E59" s="13">
        <f>SUM(E8:E58)</f>
        <v>266683068270</v>
      </c>
      <c r="F59" s="12"/>
      <c r="G59" s="13">
        <f>SUM(G8:G58)</f>
        <v>73050263127</v>
      </c>
      <c r="H59" s="12"/>
      <c r="I59" s="13">
        <f>SUM(I8:I58)</f>
        <v>372550967106</v>
      </c>
      <c r="J59" s="12"/>
      <c r="K59" s="13">
        <f>SUM(K8:K58)</f>
        <v>495654933324</v>
      </c>
      <c r="L59" s="12"/>
      <c r="M59" s="13">
        <f>SUM(M8:M58)</f>
        <v>1437654344782</v>
      </c>
      <c r="N59" s="12"/>
      <c r="O59" s="13">
        <f>SUM(O8:O58)</f>
        <v>203550306067</v>
      </c>
      <c r="P59" s="12"/>
      <c r="Q59" s="13">
        <f>SUM(Q8:Q58)</f>
        <v>2136859584173</v>
      </c>
    </row>
    <row r="60" spans="1:17" ht="24.75" thickTop="1">
      <c r="C60" s="12"/>
      <c r="D60" s="4"/>
      <c r="E60" s="12"/>
      <c r="F60" s="4"/>
      <c r="G60" s="12"/>
      <c r="H60" s="4"/>
      <c r="I60" s="4"/>
      <c r="J60" s="4"/>
      <c r="K60" s="12"/>
      <c r="L60" s="4"/>
      <c r="M60" s="12"/>
      <c r="N60" s="4"/>
      <c r="O60" s="12"/>
      <c r="P60" s="4"/>
      <c r="Q60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P19"/>
  <sheetViews>
    <sheetView rightToLeft="1" workbookViewId="0">
      <selection activeCell="I6" sqref="I6:K6"/>
    </sheetView>
  </sheetViews>
  <sheetFormatPr defaultRowHeight="24"/>
  <cols>
    <col min="1" max="1" width="25.5703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6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6" ht="24.75">
      <c r="A3" s="15" t="s">
        <v>152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6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1:16" ht="24.75">
      <c r="A6" s="14" t="s">
        <v>186</v>
      </c>
      <c r="B6" s="14" t="s">
        <v>186</v>
      </c>
      <c r="C6" s="14" t="s">
        <v>186</v>
      </c>
      <c r="E6" s="14" t="s">
        <v>154</v>
      </c>
      <c r="F6" s="14" t="s">
        <v>154</v>
      </c>
      <c r="G6" s="14" t="s">
        <v>154</v>
      </c>
      <c r="I6" s="14" t="s">
        <v>155</v>
      </c>
      <c r="J6" s="14" t="s">
        <v>155</v>
      </c>
      <c r="K6" s="14" t="s">
        <v>155</v>
      </c>
    </row>
    <row r="7" spans="1:16" ht="24.75">
      <c r="A7" s="14" t="s">
        <v>187</v>
      </c>
      <c r="C7" s="14" t="s">
        <v>139</v>
      </c>
      <c r="E7" s="14" t="s">
        <v>188</v>
      </c>
      <c r="G7" s="14" t="s">
        <v>189</v>
      </c>
      <c r="I7" s="14" t="s">
        <v>188</v>
      </c>
      <c r="K7" s="14" t="s">
        <v>189</v>
      </c>
    </row>
    <row r="8" spans="1:16">
      <c r="A8" s="1" t="s">
        <v>145</v>
      </c>
      <c r="C8" s="4" t="s">
        <v>146</v>
      </c>
      <c r="D8" s="4"/>
      <c r="E8" s="6">
        <v>39846</v>
      </c>
      <c r="F8" s="4"/>
      <c r="G8" s="9">
        <f>E8/$E$10</f>
        <v>1.3886231595411124E-2</v>
      </c>
      <c r="H8" s="4"/>
      <c r="I8" s="6">
        <v>14143310</v>
      </c>
      <c r="J8" s="4"/>
      <c r="K8" s="9">
        <f>I8/$I$10</f>
        <v>0.63854903240699623</v>
      </c>
      <c r="L8" s="4"/>
      <c r="M8" s="4"/>
      <c r="N8" s="4"/>
      <c r="O8" s="4"/>
      <c r="P8" s="4"/>
    </row>
    <row r="9" spans="1:16">
      <c r="A9" s="1" t="s">
        <v>149</v>
      </c>
      <c r="C9" s="4" t="s">
        <v>150</v>
      </c>
      <c r="D9" s="4"/>
      <c r="E9" s="6">
        <v>2829615</v>
      </c>
      <c r="F9" s="4"/>
      <c r="G9" s="9">
        <f>E9/$E$10</f>
        <v>0.98611376840458886</v>
      </c>
      <c r="H9" s="4"/>
      <c r="I9" s="6">
        <v>8005827</v>
      </c>
      <c r="J9" s="4"/>
      <c r="K9" s="9">
        <f>I9/$I$10</f>
        <v>0.36145096759300371</v>
      </c>
      <c r="L9" s="4"/>
      <c r="M9" s="4"/>
      <c r="N9" s="4"/>
      <c r="O9" s="4"/>
      <c r="P9" s="4"/>
    </row>
    <row r="10" spans="1:16" ht="24.75" thickBot="1">
      <c r="C10" s="4"/>
      <c r="D10" s="4"/>
      <c r="E10" s="8">
        <f>SUM(E8:E9)</f>
        <v>2869461</v>
      </c>
      <c r="F10" s="4"/>
      <c r="G10" s="11">
        <f>SUM(G8:G9)</f>
        <v>1</v>
      </c>
      <c r="H10" s="4"/>
      <c r="I10" s="8">
        <f>SUM(I8:I9)</f>
        <v>22149137</v>
      </c>
      <c r="J10" s="4"/>
      <c r="K10" s="11">
        <f>SUM(K8:K9)</f>
        <v>1</v>
      </c>
      <c r="L10" s="4"/>
      <c r="M10" s="4"/>
      <c r="N10" s="4"/>
      <c r="O10" s="4"/>
      <c r="P10" s="4"/>
    </row>
    <row r="11" spans="1:16" ht="24.75" thickTop="1">
      <c r="C11" s="4"/>
      <c r="D11" s="4"/>
      <c r="E11" s="6"/>
      <c r="F11" s="4"/>
      <c r="G11" s="4"/>
      <c r="H11" s="4"/>
      <c r="I11" s="6"/>
      <c r="J11" s="4"/>
      <c r="K11" s="4"/>
      <c r="L11" s="4"/>
      <c r="M11" s="4"/>
      <c r="N11" s="4"/>
      <c r="O11" s="4"/>
      <c r="P11" s="4"/>
    </row>
    <row r="12" spans="1:16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3:16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3:16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3:16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اوراق مشارکت</vt:lpstr>
      <vt:lpstr>تعدیل قیمت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2023-04-29T07:13:49Z</dcterms:created>
  <dcterms:modified xsi:type="dcterms:W3CDTF">2023-04-30T10:30:59Z</dcterms:modified>
</cp:coreProperties>
</file>