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اردیبهشت1402\"/>
    </mc:Choice>
  </mc:AlternateContent>
  <xr:revisionPtr revIDLastSave="0" documentId="13_ncr:1_{40F77544-3E4E-4E98-A314-F61CDBEB8BA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اوراق مشارکت" sheetId="3" r:id="rId2"/>
    <sheet name="تعدیل قیمت" sheetId="4" r:id="rId3"/>
    <sheet name="سپرده" sheetId="6" r:id="rId4"/>
    <sheet name="جمع درآمدها" sheetId="15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اوراق بهادار" sheetId="12" r:id="rId9"/>
    <sheet name="درآمد سپرده بانکی" sheetId="13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6" l="1"/>
  <c r="Q10" i="6"/>
  <c r="G9" i="15"/>
  <c r="C9" i="15"/>
  <c r="E9" i="15"/>
  <c r="K10" i="13"/>
  <c r="K9" i="13"/>
  <c r="K8" i="13"/>
  <c r="G10" i="13"/>
  <c r="G9" i="13"/>
  <c r="G8" i="13"/>
  <c r="I10" i="13"/>
  <c r="E10" i="13"/>
  <c r="Q74" i="12"/>
  <c r="O74" i="12"/>
  <c r="M74" i="12"/>
  <c r="K74" i="12"/>
  <c r="C74" i="12"/>
  <c r="E74" i="12"/>
  <c r="G74" i="12"/>
  <c r="I74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8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I40" i="10"/>
  <c r="E40" i="10"/>
  <c r="G40" i="10"/>
  <c r="M40" i="10"/>
  <c r="O40" i="10"/>
  <c r="Q40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8" i="10"/>
  <c r="Q52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3" i="9"/>
  <c r="I9" i="9"/>
  <c r="I54" i="9" s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8" i="9"/>
  <c r="E54" i="9"/>
  <c r="G54" i="9"/>
  <c r="M54" i="9"/>
  <c r="O54" i="9"/>
  <c r="I33" i="7"/>
  <c r="K33" i="7"/>
  <c r="M33" i="7"/>
  <c r="O33" i="7"/>
  <c r="S33" i="7"/>
  <c r="Q33" i="7"/>
  <c r="K10" i="6"/>
  <c r="O10" i="6"/>
  <c r="M10" i="6"/>
  <c r="K38" i="4"/>
  <c r="AK62" i="3"/>
  <c r="AI62" i="3"/>
  <c r="AG62" i="3"/>
  <c r="AA62" i="3"/>
  <c r="W62" i="3"/>
  <c r="S62" i="3"/>
  <c r="Q62" i="3"/>
  <c r="Q54" i="9" l="1"/>
</calcChain>
</file>

<file path=xl/sharedStrings.xml><?xml version="1.0" encoding="utf-8"?>
<sst xmlns="http://schemas.openxmlformats.org/spreadsheetml/2006/main" count="863" uniqueCount="268">
  <si>
    <t>صندوق سرمایه‌گذاری ثابت آوند مفید</t>
  </si>
  <si>
    <t>صورت وضعیت سبد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</si>
  <si>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</si>
  <si>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</si>
  <si>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</si>
  <si>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</si>
  <si>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</si>
  <si>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</si>
  <si>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</si>
  <si>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</si>
  <si>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</si>
  <si>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</si>
  <si>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</si>
  <si>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</si>
  <si>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</si>
  <si>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</si>
  <si>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</si>
  <si>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</si>
  <si>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</si>
  <si>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</si>
  <si>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</si>
  <si>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</si>
  <si>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</si>
  <si>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لوتوس14021206</t>
  </si>
  <si>
    <t>بله</t>
  </si>
  <si>
    <t>1398/12/06</t>
  </si>
  <si>
    <t>1402/12/06</t>
  </si>
  <si>
    <t>اسناد خزانه-م10بودجه00-031115</t>
  </si>
  <si>
    <t>1400/07/06</t>
  </si>
  <si>
    <t>1403/11/15</t>
  </si>
  <si>
    <t>اسناد خزانه-م9بودجه00-031101</t>
  </si>
  <si>
    <t>1400/06/01</t>
  </si>
  <si>
    <t>1403/11/01</t>
  </si>
  <si>
    <t>اسنادخزانه-م10بودجه99-020807</t>
  </si>
  <si>
    <t>1399/11/21</t>
  </si>
  <si>
    <t>1402/08/07</t>
  </si>
  <si>
    <t>0.00%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</si>
  <si>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</si>
  <si>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</si>
  <si>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</si>
  <si>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</si>
  <si>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</si>
  <si>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</si>
  <si>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</si>
  <si>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</si>
  <si>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</si>
  <si>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</si>
  <si>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</si>
  <si>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</si>
  <si>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</si>
  <si>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</si>
  <si>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اسنادخزانه-م2بودجه00-031024</t>
  </si>
  <si>
    <t>1403/10/24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</si>
  <si>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</si>
  <si>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</si>
  <si>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</si>
  <si>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</si>
  <si>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</si>
  <si>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اسنادخزانه-م5بودجه00-030626</t>
  </si>
  <si>
    <t>اسنادخزانه-م6بودجه00-030723</t>
  </si>
  <si>
    <t>1403/07/23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</si>
  <si>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</si>
  <si>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</si>
  <si>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</si>
  <si>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</si>
  <si>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</si>
  <si>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</si>
  <si>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اسنادخزانه-م8بودجه00-030919</t>
  </si>
  <si>
    <t>1400/06/16</t>
  </si>
  <si>
    <t>1403/09/19</t>
  </si>
  <si>
    <t>اسنادخزانه-م9بودجه99-020316</t>
  </si>
  <si>
    <t>1399/10/15</t>
  </si>
  <si>
    <t>1402/03/16</t>
  </si>
  <si>
    <t>صکوک مرابحه کرازی505-3ماهه18%</t>
  </si>
  <si>
    <t>1401/05/22</t>
  </si>
  <si>
    <t>1405/05/22</t>
  </si>
  <si>
    <t>گام بانک اقتصاد نوین0205</t>
  </si>
  <si>
    <t>1401/04/01</t>
  </si>
  <si>
    <t>1402/05/31</t>
  </si>
  <si>
    <t>گام بانک تجارت0203</t>
  </si>
  <si>
    <t>1401/04/25</t>
  </si>
  <si>
    <t>1402/03/30</t>
  </si>
  <si>
    <t>گام بانک تجارت0204</t>
  </si>
  <si>
    <t>1401/04/31</t>
  </si>
  <si>
    <t>1402/04/28</t>
  </si>
  <si>
    <t>گام بانک صادرات ایران0207</t>
  </si>
  <si>
    <t>1402/07/30</t>
  </si>
  <si>
    <t>گواهی اعتبار مولد رفاه0202</t>
  </si>
  <si>
    <t>1401/03/17</t>
  </si>
  <si>
    <t>گواهی اعتبار مولد رفاه0203</t>
  </si>
  <si>
    <t>1401/05/01</t>
  </si>
  <si>
    <t>1402/03/31</t>
  </si>
  <si>
    <t>گواهی اعتبار مولد رفاه0204</t>
  </si>
  <si>
    <t>1401/05/20</t>
  </si>
  <si>
    <t>1402/04/31</t>
  </si>
  <si>
    <t>گواهی اعتبار مولد سامان0204</t>
  </si>
  <si>
    <t>گواهی اعتبار مولد سامان0207</t>
  </si>
  <si>
    <t>1401/08/01</t>
  </si>
  <si>
    <t>گواهی اعتبار مولد سامان0208</t>
  </si>
  <si>
    <t>1401/09/01</t>
  </si>
  <si>
    <t>1402/08/30</t>
  </si>
  <si>
    <t>گواهی اعتبار مولد سپه0208</t>
  </si>
  <si>
    <t>گواهی اعتبار مولد شهر0206</t>
  </si>
  <si>
    <t>1401/07/01</t>
  </si>
  <si>
    <t>1402/06/31</t>
  </si>
  <si>
    <t>گواهی اعتبارمولد رفاه0208</t>
  </si>
  <si>
    <t>مرابحه عام دولت104-ش.خ020303</t>
  </si>
  <si>
    <t>1401/03/03</t>
  </si>
  <si>
    <t>1402/03/03</t>
  </si>
  <si>
    <t>مرابحه عام دولت112-ش.خ 040408</t>
  </si>
  <si>
    <t>1401/06/08</t>
  </si>
  <si>
    <t>1404/04/07</t>
  </si>
  <si>
    <t>مرابحه عام دولت5-ش.خ 0207</t>
  </si>
  <si>
    <t>1399/06/25</t>
  </si>
  <si>
    <t>1402/07/25</t>
  </si>
  <si>
    <t>مرابحه عام دولت5-ش.خ 0209</t>
  </si>
  <si>
    <t>1399/08/27</t>
  </si>
  <si>
    <t>1402/09/27</t>
  </si>
  <si>
    <t>مرابحه عام دولت94-ش.خ030816</t>
  </si>
  <si>
    <t>1400/09/16</t>
  </si>
  <si>
    <t>1403/08/16</t>
  </si>
  <si>
    <t>مرابحه عام دولت106-ش.خ020624</t>
  </si>
  <si>
    <t>1401/03/24</t>
  </si>
  <si>
    <t>1402/06/24</t>
  </si>
  <si>
    <t>مرابحه عام دولت4-ش.خ 0206</t>
  </si>
  <si>
    <t>1399/06/12</t>
  </si>
  <si>
    <t>1402/06/12</t>
  </si>
  <si>
    <t>صکوک منفعت نفت0312-6ماهه 18/5%</t>
  </si>
  <si>
    <t>1399/12/17</t>
  </si>
  <si>
    <t>1403/12/17</t>
  </si>
  <si>
    <t>گام بانک تجارت0206</t>
  </si>
  <si>
    <t>1401/07/02</t>
  </si>
  <si>
    <t>1402/06/28</t>
  </si>
  <si>
    <t>گام بانک صادرات ایران0206</t>
  </si>
  <si>
    <t>مرابحه عام دولتی65-ش.خ0210</t>
  </si>
  <si>
    <t>1399/10/16</t>
  </si>
  <si>
    <t>1402/10/16</t>
  </si>
  <si>
    <t>گام بانک ملت0211</t>
  </si>
  <si>
    <t>1402/02/16</t>
  </si>
  <si>
    <t>1402/11/30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</si>
  <si>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</si>
  <si>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</si>
  <si>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</si>
  <si>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</si>
  <si>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</si>
  <si>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</si>
  <si>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گواهی اعتبارمولد صنعت020930</t>
  </si>
  <si>
    <t>1401/10/01</t>
  </si>
  <si>
    <t>1402/09/30</t>
  </si>
  <si>
    <t>اسنادخزانه-م8بودجه99-020606</t>
  </si>
  <si>
    <t>1402/06/06</t>
  </si>
  <si>
    <t>مرابحه عام دولت71-ش.خ0311</t>
  </si>
  <si>
    <t>1399/11/08</t>
  </si>
  <si>
    <t>1403/11/08</t>
  </si>
  <si>
    <t>مرابحه عام دولت127-ش.خ040623</t>
  </si>
  <si>
    <t>1401/12/23</t>
  </si>
  <si>
    <t>1404/06/22</t>
  </si>
  <si>
    <t>مرابحه عام دولت69-ش.خ0310</t>
  </si>
  <si>
    <t>1399/10/21</t>
  </si>
  <si>
    <t>1403/10/21</t>
  </si>
  <si>
    <t>مرابحه عام دولت72-ش.خ0311</t>
  </si>
  <si>
    <t>1399/11/13</t>
  </si>
  <si>
    <t>1403/11/13</t>
  </si>
  <si>
    <t>مرابحه عام دولت87-ش.خ030304</t>
  </si>
  <si>
    <t>1400/03/04</t>
  </si>
  <si>
    <t>1403/03/04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</si>
  <si>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</si>
  <si>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</si>
  <si>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</si>
  <si>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</si>
  <si>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</si>
  <si>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-1.99%</t>
  </si>
  <si>
    <t>-6.62%</t>
  </si>
  <si>
    <t>0.89%</t>
  </si>
  <si>
    <t>-0.12%</t>
  </si>
  <si>
    <t>0.08%</t>
  </si>
  <si>
    <t>3.59%</t>
  </si>
  <si>
    <t>-3.06%</t>
  </si>
  <si>
    <t>2.47%</t>
  </si>
  <si>
    <t>0.07%</t>
  </si>
  <si>
    <t>0.91%</t>
  </si>
  <si>
    <t>3.13%</t>
  </si>
  <si>
    <t>-8.70%</t>
  </si>
  <si>
    <t>0.85%</t>
  </si>
  <si>
    <t>-1.05%</t>
  </si>
  <si>
    <t>1.81%</t>
  </si>
  <si>
    <t>-0.34%</t>
  </si>
  <si>
    <t>-0.91%</t>
  </si>
  <si>
    <t>0.95%</t>
  </si>
  <si>
    <t>2.64%</t>
  </si>
  <si>
    <t>0.50%</t>
  </si>
  <si>
    <t>-4.62%</t>
  </si>
  <si>
    <t>3.43%</t>
  </si>
  <si>
    <t>2.45%</t>
  </si>
  <si>
    <t>-0.96%</t>
  </si>
  <si>
    <t>1.47%</t>
  </si>
  <si>
    <t>-0.92%</t>
  </si>
  <si>
    <t>-3.39%</t>
  </si>
  <si>
    <t>0.30%</t>
  </si>
  <si>
    <t>0.36%</t>
  </si>
  <si>
    <t>1.18%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</si>
  <si>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</si>
  <si>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</si>
  <si>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</si>
  <si>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</si>
  <si>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</si>
  <si>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</si>
  <si>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</si>
  <si>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</si>
  <si>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</si>
  <si>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</si>
  <si>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</si>
  <si>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</si>
  <si>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</si>
  <si>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</si>
  <si>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</si>
  <si>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</si>
  <si>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</si>
  <si>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</si>
  <si>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</si>
  <si>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</si>
  <si>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</si>
  <si>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</si>
  <si>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</si>
  <si>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</si>
  <si>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</si>
  <si>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</si>
  <si>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دولت86-ش.خ020404</t>
  </si>
  <si>
    <t>1402/04/04</t>
  </si>
  <si>
    <t>مرابحه عام دولت70-ش.خ0112</t>
  </si>
  <si>
    <t>1401/12/07</t>
  </si>
  <si>
    <t>مرابحه عام دولتی64-ش.خ0111</t>
  </si>
  <si>
    <t>1401/11/09</t>
  </si>
  <si>
    <t>صکوک اجاره فارس147- 3ماهه18%</t>
  </si>
  <si>
    <t>1403/07/13</t>
  </si>
  <si>
    <t>صکوک اجاره معادن212-6ماهه21%</t>
  </si>
  <si>
    <t>1402/12/14</t>
  </si>
  <si>
    <t>مرابحه عام دولت105-ش.خ030503</t>
  </si>
  <si>
    <t>1403/05/03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</si>
  <si>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</si>
  <si>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</si>
  <si>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</si>
  <si>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</si>
  <si>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اسنادخزانه-م2بودجه99-011019</t>
  </si>
  <si>
    <t>اسنادخزانه-م3بودجه99-011110</t>
  </si>
  <si>
    <t>اسنادخزانه-م4بودجه99-011215</t>
  </si>
  <si>
    <t>اسنادخزانه-م6بودجه99-020321</t>
  </si>
  <si>
    <t>گواهی اعتبار مولد رفاه0201</t>
  </si>
  <si>
    <t>گام بانک اقتصاد نوین0201</t>
  </si>
  <si>
    <t>اسنادخزانه-م5بودجه99-020218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</si>
  <si>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</si>
  <si>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</si>
  <si>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</si>
  <si>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</si>
  <si>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</si>
  <si>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</si>
  <si>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</si>
  <si>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</si>
  <si>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</si>
  <si>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</si>
  <si>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اوراق بهادار</t>
  </si>
  <si>
    <t>138.34%</t>
  </si>
  <si>
    <t>درآمد سپرده بانکی</t>
  </si>
  <si>
    <t>1402/02/01</t>
  </si>
  <si>
    <t>جلوگیری از نوسانات ناگهانی</t>
  </si>
  <si>
    <t>-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</si>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</sst>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0" xfId="1" applyNumberFormat="1" applyFont="1"/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164" fontId="2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238125</xdr:colOff>
          <xdr:row>32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857147C-E544-8076-6A79-76A5DC31C2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911EB-0395-4BF3-800F-0160872B0343}">
  <dimension ref="A1"/>
  <sheetViews>
    <sheetView rightToLeft="1" view="pageBreakPreview" zoomScale="60" zoomScaleNormal="100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238125</xdr:colOff>
                <xdr:row>32</xdr:row>
                <xdr:rowOff>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6" sqref="I6:K6"/>
    </sheetView>
  </sheetViews>
  <sheetFormatPr defaultRowHeight="24"/>
  <cols>
    <col min="1" max="1" width="25.5703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4.75">
      <c r="A3" s="16" t="s">
        <v>217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4.75">
      <c r="A6" s="17" t="s">
        <v>255</v>
      </c>
      <c r="B6" s="17" t="s">
        <v>255</v>
      </c>
      <c r="C6" s="17" t="s">
        <v>255</v>
      </c>
      <c r="E6" s="17" t="s">
        <v>219</v>
      </c>
      <c r="F6" s="17" t="s">
        <v>219</v>
      </c>
      <c r="G6" s="17" t="s">
        <v>219</v>
      </c>
      <c r="I6" s="17" t="s">
        <v>220</v>
      </c>
      <c r="J6" s="17" t="s">
        <v>220</v>
      </c>
      <c r="K6" s="17" t="s">
        <v>220</v>
      </c>
    </row>
    <row r="7" spans="1:11" ht="24.75">
      <c r="A7" s="17" t="s">
        <v>256</v>
      </c>
      <c r="C7" s="17" t="s">
        <v>204</v>
      </c>
      <c r="E7" s="17" t="s">
        <v>257</v>
      </c>
      <c r="G7" s="17" t="s">
        <v>258</v>
      </c>
      <c r="I7" s="17" t="s">
        <v>257</v>
      </c>
      <c r="K7" s="17" t="s">
        <v>258</v>
      </c>
    </row>
    <row r="8" spans="1:11">
      <c r="A8" s="1" t="s">
        <v>210</v>
      </c>
      <c r="C8" s="1" t="s">
        <v>211</v>
      </c>
      <c r="E8" s="6">
        <v>42769</v>
      </c>
      <c r="F8" s="4"/>
      <c r="G8" s="9">
        <f>E8/$E$10</f>
        <v>5.2327381061620999E-2</v>
      </c>
      <c r="H8" s="4"/>
      <c r="I8" s="6">
        <v>14186079</v>
      </c>
      <c r="K8" s="9">
        <f>I8/$I$10</f>
        <v>0.61768646921477532</v>
      </c>
    </row>
    <row r="9" spans="1:11">
      <c r="A9" s="1" t="s">
        <v>214</v>
      </c>
      <c r="C9" s="1" t="s">
        <v>215</v>
      </c>
      <c r="E9" s="6">
        <v>774566</v>
      </c>
      <c r="F9" s="4"/>
      <c r="G9" s="9">
        <f>E9/$E$10</f>
        <v>0.94767261893837895</v>
      </c>
      <c r="H9" s="4"/>
      <c r="I9" s="6">
        <v>8780393</v>
      </c>
      <c r="K9" s="9">
        <f>I9/$I$10</f>
        <v>0.38231353078522468</v>
      </c>
    </row>
    <row r="10" spans="1:11" ht="24.75" thickBot="1">
      <c r="E10" s="7">
        <f>SUM(E8:E9)</f>
        <v>817335</v>
      </c>
      <c r="F10" s="4"/>
      <c r="G10" s="10">
        <f>SUM(G8:G9)</f>
        <v>1</v>
      </c>
      <c r="H10" s="4"/>
      <c r="I10" s="7">
        <f>SUM(I8:I9)</f>
        <v>22966472</v>
      </c>
      <c r="K10" s="10">
        <f>SUM(K8:K9)</f>
        <v>1</v>
      </c>
    </row>
    <row r="11" spans="1:11" ht="24.75" thickTop="1">
      <c r="E11" s="4"/>
      <c r="F11" s="4"/>
      <c r="G11" s="4"/>
      <c r="H11" s="4"/>
      <c r="I11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13" sqref="A13"/>
    </sheetView>
  </sheetViews>
  <sheetFormatPr defaultRowHeight="24"/>
  <cols>
    <col min="1" max="1" width="14.710937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6" t="s">
        <v>0</v>
      </c>
      <c r="B2" s="16"/>
      <c r="C2" s="16"/>
      <c r="D2" s="16"/>
      <c r="E2" s="16"/>
    </row>
    <row r="3" spans="1:5" ht="24.75">
      <c r="A3" s="16" t="s">
        <v>217</v>
      </c>
      <c r="B3" s="16"/>
      <c r="C3" s="16"/>
      <c r="D3" s="16"/>
      <c r="E3" s="16"/>
    </row>
    <row r="4" spans="1:5" ht="24.75">
      <c r="A4" s="16" t="s">
        <v>2</v>
      </c>
      <c r="B4" s="16"/>
      <c r="C4" s="16"/>
      <c r="D4" s="16"/>
      <c r="E4" s="16"/>
    </row>
    <row r="5" spans="1:5">
      <c r="C5" s="16" t="s">
        <v>219</v>
      </c>
      <c r="E5" s="1" t="s">
        <v>266</v>
      </c>
    </row>
    <row r="6" spans="1:5" ht="24.75">
      <c r="A6" s="16" t="s">
        <v>259</v>
      </c>
      <c r="C6" s="17"/>
      <c r="E6" s="5" t="s">
        <v>267</v>
      </c>
    </row>
    <row r="7" spans="1:5" ht="24.75">
      <c r="A7" s="17" t="s">
        <v>259</v>
      </c>
      <c r="C7" s="17" t="s">
        <v>207</v>
      </c>
      <c r="E7" s="17" t="s">
        <v>207</v>
      </c>
    </row>
    <row r="8" spans="1:5">
      <c r="A8" s="1" t="s">
        <v>259</v>
      </c>
      <c r="C8" s="6">
        <v>0</v>
      </c>
      <c r="D8" s="4"/>
      <c r="E8" s="6">
        <v>516000</v>
      </c>
    </row>
    <row r="9" spans="1:5" ht="25.5" thickBot="1">
      <c r="A9" s="2" t="s">
        <v>226</v>
      </c>
      <c r="C9" s="7">
        <v>0</v>
      </c>
      <c r="D9" s="4"/>
      <c r="E9" s="7">
        <v>516000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66"/>
  <sheetViews>
    <sheetView rightToLeft="1" tabSelected="1" topLeftCell="H47" workbookViewId="0">
      <selection activeCell="AK60" sqref="AK60"/>
    </sheetView>
  </sheetViews>
  <sheetFormatPr defaultRowHeight="24"/>
  <cols>
    <col min="1" max="1" width="35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10.140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8.42578125" style="1" bestFit="1" customWidth="1"/>
    <col min="28" max="28" width="1.28515625" style="1" customWidth="1"/>
    <col min="29" max="29" width="10.140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7" ht="24.75">
      <c r="A6" s="17" t="s">
        <v>15</v>
      </c>
      <c r="B6" s="17" t="s">
        <v>15</v>
      </c>
      <c r="C6" s="17" t="s">
        <v>15</v>
      </c>
      <c r="D6" s="17" t="s">
        <v>15</v>
      </c>
      <c r="E6" s="17" t="s">
        <v>15</v>
      </c>
      <c r="F6" s="17" t="s">
        <v>15</v>
      </c>
      <c r="G6" s="17" t="s">
        <v>15</v>
      </c>
      <c r="H6" s="17" t="s">
        <v>15</v>
      </c>
      <c r="I6" s="17" t="s">
        <v>15</v>
      </c>
      <c r="J6" s="17" t="s">
        <v>15</v>
      </c>
      <c r="K6" s="17" t="s">
        <v>15</v>
      </c>
      <c r="L6" s="17" t="s">
        <v>15</v>
      </c>
      <c r="M6" s="17" t="s">
        <v>15</v>
      </c>
      <c r="O6" s="17" t="s">
        <v>263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24.75">
      <c r="A7" s="16" t="s">
        <v>16</v>
      </c>
      <c r="C7" s="16" t="s">
        <v>17</v>
      </c>
      <c r="E7" s="16" t="s">
        <v>18</v>
      </c>
      <c r="G7" s="16" t="s">
        <v>19</v>
      </c>
      <c r="I7" s="16" t="s">
        <v>20</v>
      </c>
      <c r="K7" s="16" t="s">
        <v>21</v>
      </c>
      <c r="M7" s="16" t="s">
        <v>14</v>
      </c>
      <c r="O7" s="16" t="s">
        <v>7</v>
      </c>
      <c r="Q7" s="16" t="s">
        <v>8</v>
      </c>
      <c r="S7" s="16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6" t="s">
        <v>7</v>
      </c>
      <c r="AE7" s="16" t="s">
        <v>22</v>
      </c>
      <c r="AG7" s="16" t="s">
        <v>8</v>
      </c>
      <c r="AI7" s="16" t="s">
        <v>9</v>
      </c>
      <c r="AK7" s="16" t="s">
        <v>12</v>
      </c>
    </row>
    <row r="8" spans="1:37" ht="24.75">
      <c r="A8" s="17" t="s">
        <v>16</v>
      </c>
      <c r="C8" s="17" t="s">
        <v>17</v>
      </c>
      <c r="E8" s="17" t="s">
        <v>18</v>
      </c>
      <c r="G8" s="17" t="s">
        <v>19</v>
      </c>
      <c r="I8" s="17" t="s">
        <v>20</v>
      </c>
      <c r="K8" s="17" t="s">
        <v>21</v>
      </c>
      <c r="M8" s="17" t="s">
        <v>14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13</v>
      </c>
      <c r="AC8" s="17" t="s">
        <v>7</v>
      </c>
      <c r="AE8" s="17" t="s">
        <v>22</v>
      </c>
      <c r="AG8" s="17" t="s">
        <v>8</v>
      </c>
      <c r="AI8" s="17" t="s">
        <v>9</v>
      </c>
      <c r="AK8" s="17" t="s">
        <v>12</v>
      </c>
    </row>
    <row r="9" spans="1:37">
      <c r="A9" s="1" t="s">
        <v>23</v>
      </c>
      <c r="C9" s="4" t="s">
        <v>24</v>
      </c>
      <c r="D9" s="4"/>
      <c r="E9" s="4" t="s">
        <v>24</v>
      </c>
      <c r="F9" s="4"/>
      <c r="G9" s="4" t="s">
        <v>25</v>
      </c>
      <c r="H9" s="4"/>
      <c r="I9" s="4" t="s">
        <v>26</v>
      </c>
      <c r="J9" s="4"/>
      <c r="K9" s="6">
        <v>18</v>
      </c>
      <c r="L9" s="4"/>
      <c r="M9" s="6">
        <v>18</v>
      </c>
      <c r="N9" s="4"/>
      <c r="O9" s="6">
        <v>155000</v>
      </c>
      <c r="P9" s="4"/>
      <c r="Q9" s="6">
        <v>146018312812</v>
      </c>
      <c r="R9" s="4"/>
      <c r="S9" s="6">
        <v>145998866737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6"/>
      <c r="AC9" s="6">
        <v>155000</v>
      </c>
      <c r="AD9" s="4"/>
      <c r="AE9" s="6">
        <v>942000</v>
      </c>
      <c r="AF9" s="4"/>
      <c r="AG9" s="6">
        <v>146018312812</v>
      </c>
      <c r="AH9" s="4"/>
      <c r="AI9" s="6">
        <v>145998866737</v>
      </c>
      <c r="AJ9" s="4"/>
      <c r="AK9" s="9">
        <v>7.9920727551738464E-3</v>
      </c>
    </row>
    <row r="10" spans="1:37">
      <c r="A10" s="1" t="s">
        <v>27</v>
      </c>
      <c r="C10" s="4" t="s">
        <v>24</v>
      </c>
      <c r="D10" s="4"/>
      <c r="E10" s="4" t="s">
        <v>24</v>
      </c>
      <c r="F10" s="4"/>
      <c r="G10" s="4" t="s">
        <v>28</v>
      </c>
      <c r="H10" s="4"/>
      <c r="I10" s="4" t="s">
        <v>29</v>
      </c>
      <c r="J10" s="4"/>
      <c r="K10" s="6">
        <v>0</v>
      </c>
      <c r="L10" s="4"/>
      <c r="M10" s="6">
        <v>0</v>
      </c>
      <c r="N10" s="4"/>
      <c r="O10" s="6">
        <v>689156</v>
      </c>
      <c r="P10" s="4"/>
      <c r="Q10" s="6">
        <v>418640980194</v>
      </c>
      <c r="R10" s="4"/>
      <c r="S10" s="6">
        <v>472923348728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6"/>
      <c r="AC10" s="6">
        <v>689156</v>
      </c>
      <c r="AD10" s="4"/>
      <c r="AE10" s="6">
        <v>697490</v>
      </c>
      <c r="AF10" s="4"/>
      <c r="AG10" s="6">
        <v>418640980194</v>
      </c>
      <c r="AH10" s="4"/>
      <c r="AI10" s="6">
        <v>480643133030</v>
      </c>
      <c r="AJ10" s="4"/>
      <c r="AK10" s="9">
        <v>2.6310717160361118E-2</v>
      </c>
    </row>
    <row r="11" spans="1:37">
      <c r="A11" s="1" t="s">
        <v>30</v>
      </c>
      <c r="C11" s="4" t="s">
        <v>24</v>
      </c>
      <c r="D11" s="4"/>
      <c r="E11" s="4" t="s">
        <v>24</v>
      </c>
      <c r="F11" s="4"/>
      <c r="G11" s="4" t="s">
        <v>31</v>
      </c>
      <c r="H11" s="4"/>
      <c r="I11" s="4" t="s">
        <v>32</v>
      </c>
      <c r="J11" s="4"/>
      <c r="K11" s="6">
        <v>0</v>
      </c>
      <c r="L11" s="4"/>
      <c r="M11" s="6">
        <v>0</v>
      </c>
      <c r="N11" s="4"/>
      <c r="O11" s="6">
        <v>398400</v>
      </c>
      <c r="P11" s="4"/>
      <c r="Q11" s="6">
        <v>244534505142</v>
      </c>
      <c r="R11" s="4"/>
      <c r="S11" s="6">
        <v>265696603089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6"/>
      <c r="AC11" s="6">
        <v>398400</v>
      </c>
      <c r="AD11" s="4"/>
      <c r="AE11" s="6">
        <v>679400</v>
      </c>
      <c r="AF11" s="4"/>
      <c r="AG11" s="6">
        <v>244534505142</v>
      </c>
      <c r="AH11" s="4"/>
      <c r="AI11" s="6">
        <v>270652321186</v>
      </c>
      <c r="AJ11" s="4"/>
      <c r="AK11" s="9">
        <v>1.4815683783160569E-2</v>
      </c>
    </row>
    <row r="12" spans="1:37">
      <c r="A12" s="1" t="s">
        <v>33</v>
      </c>
      <c r="C12" s="4" t="s">
        <v>24</v>
      </c>
      <c r="D12" s="4"/>
      <c r="E12" s="4" t="s">
        <v>24</v>
      </c>
      <c r="F12" s="4"/>
      <c r="G12" s="4" t="s">
        <v>34</v>
      </c>
      <c r="H12" s="4"/>
      <c r="I12" s="4" t="s">
        <v>35</v>
      </c>
      <c r="J12" s="4"/>
      <c r="K12" s="6">
        <v>0</v>
      </c>
      <c r="L12" s="4"/>
      <c r="M12" s="6">
        <v>0</v>
      </c>
      <c r="N12" s="4"/>
      <c r="O12" s="6">
        <v>539107</v>
      </c>
      <c r="P12" s="4"/>
      <c r="Q12" s="6">
        <v>425613616517</v>
      </c>
      <c r="R12" s="4"/>
      <c r="S12" s="6">
        <v>477073315385</v>
      </c>
      <c r="T12" s="4"/>
      <c r="U12" s="6">
        <v>0</v>
      </c>
      <c r="V12" s="4"/>
      <c r="W12" s="6">
        <v>0</v>
      </c>
      <c r="X12" s="4"/>
      <c r="Y12" s="6">
        <v>538982</v>
      </c>
      <c r="Z12" s="4"/>
      <c r="AA12" s="6">
        <v>481223091696</v>
      </c>
      <c r="AB12" s="6"/>
      <c r="AC12" s="6">
        <v>125</v>
      </c>
      <c r="AD12" s="4"/>
      <c r="AE12" s="6">
        <v>903200</v>
      </c>
      <c r="AF12" s="4"/>
      <c r="AG12" s="6">
        <v>98684866</v>
      </c>
      <c r="AH12" s="4"/>
      <c r="AI12" s="6">
        <v>112891391</v>
      </c>
      <c r="AJ12" s="4"/>
      <c r="AK12" s="9">
        <v>6.1797480382505416E-6</v>
      </c>
    </row>
    <row r="13" spans="1:37">
      <c r="A13" s="1" t="s">
        <v>37</v>
      </c>
      <c r="C13" s="4" t="s">
        <v>24</v>
      </c>
      <c r="D13" s="4"/>
      <c r="E13" s="4" t="s">
        <v>24</v>
      </c>
      <c r="F13" s="4"/>
      <c r="G13" s="4" t="s">
        <v>38</v>
      </c>
      <c r="H13" s="4"/>
      <c r="I13" s="4" t="s">
        <v>39</v>
      </c>
      <c r="J13" s="4"/>
      <c r="K13" s="6">
        <v>0</v>
      </c>
      <c r="L13" s="4"/>
      <c r="M13" s="6">
        <v>0</v>
      </c>
      <c r="N13" s="4"/>
      <c r="O13" s="6">
        <v>1207389</v>
      </c>
      <c r="P13" s="4"/>
      <c r="Q13" s="6">
        <v>939794422535</v>
      </c>
      <c r="R13" s="4"/>
      <c r="S13" s="6">
        <v>1063707456941</v>
      </c>
      <c r="T13" s="4"/>
      <c r="U13" s="6">
        <v>0</v>
      </c>
      <c r="V13" s="4"/>
      <c r="W13" s="6">
        <v>0</v>
      </c>
      <c r="X13" s="4"/>
      <c r="Y13" s="6">
        <v>67700</v>
      </c>
      <c r="Z13" s="4"/>
      <c r="AA13" s="6">
        <v>60008089038</v>
      </c>
      <c r="AB13" s="6"/>
      <c r="AC13" s="6">
        <v>1139689</v>
      </c>
      <c r="AD13" s="4"/>
      <c r="AE13" s="6">
        <v>895578</v>
      </c>
      <c r="AF13" s="4"/>
      <c r="AG13" s="6">
        <v>887098826994</v>
      </c>
      <c r="AH13" s="4"/>
      <c r="AI13" s="6">
        <v>1020603548305</v>
      </c>
      <c r="AJ13" s="4"/>
      <c r="AK13" s="9">
        <v>5.5868500862650945E-2</v>
      </c>
    </row>
    <row r="14" spans="1:37">
      <c r="A14" s="1" t="s">
        <v>40</v>
      </c>
      <c r="C14" s="4" t="s">
        <v>24</v>
      </c>
      <c r="D14" s="4"/>
      <c r="E14" s="4" t="s">
        <v>24</v>
      </c>
      <c r="F14" s="4"/>
      <c r="G14" s="4" t="s">
        <v>41</v>
      </c>
      <c r="H14" s="4"/>
      <c r="I14" s="4" t="s">
        <v>42</v>
      </c>
      <c r="J14" s="4"/>
      <c r="K14" s="6">
        <v>0</v>
      </c>
      <c r="L14" s="4"/>
      <c r="M14" s="6">
        <v>0</v>
      </c>
      <c r="N14" s="4"/>
      <c r="O14" s="6">
        <v>777993</v>
      </c>
      <c r="P14" s="4"/>
      <c r="Q14" s="6">
        <v>602623808177</v>
      </c>
      <c r="R14" s="4"/>
      <c r="S14" s="6">
        <v>672766471997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6"/>
      <c r="AC14" s="6">
        <v>777993</v>
      </c>
      <c r="AD14" s="4"/>
      <c r="AE14" s="6">
        <v>878135</v>
      </c>
      <c r="AF14" s="4"/>
      <c r="AG14" s="6">
        <v>602623808177</v>
      </c>
      <c r="AH14" s="4"/>
      <c r="AI14" s="6">
        <v>683131251830</v>
      </c>
      <c r="AJ14" s="4"/>
      <c r="AK14" s="9">
        <v>3.7395048249198017E-2</v>
      </c>
    </row>
    <row r="15" spans="1:37">
      <c r="A15" s="1" t="s">
        <v>43</v>
      </c>
      <c r="C15" s="4" t="s">
        <v>24</v>
      </c>
      <c r="D15" s="4"/>
      <c r="E15" s="4" t="s">
        <v>24</v>
      </c>
      <c r="F15" s="4"/>
      <c r="G15" s="4" t="s">
        <v>44</v>
      </c>
      <c r="H15" s="4"/>
      <c r="I15" s="4" t="s">
        <v>45</v>
      </c>
      <c r="J15" s="4"/>
      <c r="K15" s="6">
        <v>0</v>
      </c>
      <c r="L15" s="4"/>
      <c r="M15" s="6">
        <v>0</v>
      </c>
      <c r="N15" s="4"/>
      <c r="O15" s="6">
        <v>905696</v>
      </c>
      <c r="P15" s="4"/>
      <c r="Q15" s="6">
        <v>571371411035</v>
      </c>
      <c r="R15" s="4"/>
      <c r="S15" s="6">
        <v>652448658335</v>
      </c>
      <c r="T15" s="4"/>
      <c r="U15" s="6">
        <v>0</v>
      </c>
      <c r="V15" s="4"/>
      <c r="W15" s="6">
        <v>0</v>
      </c>
      <c r="X15" s="4"/>
      <c r="Y15" s="6">
        <v>498029</v>
      </c>
      <c r="Z15" s="4"/>
      <c r="AA15" s="6">
        <v>349988902832</v>
      </c>
      <c r="AB15" s="6"/>
      <c r="AC15" s="6">
        <v>407667</v>
      </c>
      <c r="AD15" s="4"/>
      <c r="AE15" s="6">
        <v>732199</v>
      </c>
      <c r="AF15" s="4"/>
      <c r="AG15" s="6">
        <v>257182618696</v>
      </c>
      <c r="AH15" s="4"/>
      <c r="AI15" s="6">
        <v>298470694809</v>
      </c>
      <c r="AJ15" s="4"/>
      <c r="AK15" s="9">
        <v>1.633847961640577E-2</v>
      </c>
    </row>
    <row r="16" spans="1:37">
      <c r="A16" s="1" t="s">
        <v>46</v>
      </c>
      <c r="C16" s="4" t="s">
        <v>24</v>
      </c>
      <c r="D16" s="4"/>
      <c r="E16" s="4" t="s">
        <v>24</v>
      </c>
      <c r="F16" s="4"/>
      <c r="G16" s="4" t="s">
        <v>47</v>
      </c>
      <c r="H16" s="4"/>
      <c r="I16" s="4" t="s">
        <v>48</v>
      </c>
      <c r="J16" s="4"/>
      <c r="K16" s="6">
        <v>0</v>
      </c>
      <c r="L16" s="4"/>
      <c r="M16" s="6">
        <v>0</v>
      </c>
      <c r="N16" s="4"/>
      <c r="O16" s="6">
        <v>72800</v>
      </c>
      <c r="P16" s="4"/>
      <c r="Q16" s="6">
        <v>59689117057</v>
      </c>
      <c r="R16" s="4"/>
      <c r="S16" s="6">
        <v>64556301206</v>
      </c>
      <c r="T16" s="4"/>
      <c r="U16" s="6">
        <v>0</v>
      </c>
      <c r="V16" s="4"/>
      <c r="W16" s="6">
        <v>0</v>
      </c>
      <c r="X16" s="4"/>
      <c r="Y16" s="6">
        <v>72800</v>
      </c>
      <c r="Z16" s="4"/>
      <c r="AA16" s="6">
        <v>65761407322</v>
      </c>
      <c r="AB16" s="6"/>
      <c r="AC16" s="6">
        <v>0</v>
      </c>
      <c r="AD16" s="4"/>
      <c r="AE16" s="6">
        <v>0</v>
      </c>
      <c r="AF16" s="4"/>
      <c r="AG16" s="6">
        <v>0</v>
      </c>
      <c r="AH16" s="4"/>
      <c r="AI16" s="6">
        <v>0</v>
      </c>
      <c r="AJ16" s="4"/>
      <c r="AK16" s="9">
        <v>0</v>
      </c>
    </row>
    <row r="17" spans="1:37">
      <c r="A17" s="1" t="s">
        <v>49</v>
      </c>
      <c r="C17" s="4" t="s">
        <v>24</v>
      </c>
      <c r="D17" s="4"/>
      <c r="E17" s="4" t="s">
        <v>24</v>
      </c>
      <c r="F17" s="4"/>
      <c r="G17" s="4" t="s">
        <v>50</v>
      </c>
      <c r="H17" s="4"/>
      <c r="I17" s="4" t="s">
        <v>39</v>
      </c>
      <c r="J17" s="4"/>
      <c r="K17" s="6">
        <v>0</v>
      </c>
      <c r="L17" s="4"/>
      <c r="M17" s="6">
        <v>0</v>
      </c>
      <c r="N17" s="4"/>
      <c r="O17" s="6">
        <v>206200</v>
      </c>
      <c r="P17" s="4"/>
      <c r="Q17" s="6">
        <v>161944709322</v>
      </c>
      <c r="R17" s="4"/>
      <c r="S17" s="6">
        <v>178864860514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6"/>
      <c r="AC17" s="6">
        <v>206200</v>
      </c>
      <c r="AD17" s="4"/>
      <c r="AE17" s="6">
        <v>884740</v>
      </c>
      <c r="AF17" s="4"/>
      <c r="AG17" s="6">
        <v>161944709322</v>
      </c>
      <c r="AH17" s="4"/>
      <c r="AI17" s="6">
        <v>182419477454</v>
      </c>
      <c r="AJ17" s="4"/>
      <c r="AK17" s="9">
        <v>9.985760631960371E-3</v>
      </c>
    </row>
    <row r="18" spans="1:37">
      <c r="A18" s="1" t="s">
        <v>51</v>
      </c>
      <c r="C18" s="4" t="s">
        <v>24</v>
      </c>
      <c r="D18" s="4"/>
      <c r="E18" s="4" t="s">
        <v>24</v>
      </c>
      <c r="F18" s="4"/>
      <c r="G18" s="4" t="s">
        <v>44</v>
      </c>
      <c r="H18" s="4"/>
      <c r="I18" s="4" t="s">
        <v>52</v>
      </c>
      <c r="J18" s="4"/>
      <c r="K18" s="6">
        <v>0</v>
      </c>
      <c r="L18" s="4"/>
      <c r="M18" s="6">
        <v>0</v>
      </c>
      <c r="N18" s="4"/>
      <c r="O18" s="6">
        <v>730900</v>
      </c>
      <c r="P18" s="4"/>
      <c r="Q18" s="6">
        <v>449625075537</v>
      </c>
      <c r="R18" s="4"/>
      <c r="S18" s="6">
        <v>507696320273</v>
      </c>
      <c r="T18" s="4"/>
      <c r="U18" s="6">
        <v>0</v>
      </c>
      <c r="V18" s="4"/>
      <c r="W18" s="6">
        <v>0</v>
      </c>
      <c r="X18" s="4"/>
      <c r="Y18" s="6">
        <v>0</v>
      </c>
      <c r="Z18" s="4"/>
      <c r="AA18" s="6">
        <v>0</v>
      </c>
      <c r="AB18" s="6"/>
      <c r="AC18" s="6">
        <v>730900</v>
      </c>
      <c r="AD18" s="4"/>
      <c r="AE18" s="6">
        <v>706010</v>
      </c>
      <c r="AF18" s="4"/>
      <c r="AG18" s="6">
        <v>449625075537</v>
      </c>
      <c r="AH18" s="4"/>
      <c r="AI18" s="6">
        <v>515983783380</v>
      </c>
      <c r="AJ18" s="4"/>
      <c r="AK18" s="9">
        <v>2.8245287305492119E-2</v>
      </c>
    </row>
    <row r="19" spans="1:37">
      <c r="A19" s="1" t="s">
        <v>53</v>
      </c>
      <c r="C19" s="4" t="s">
        <v>24</v>
      </c>
      <c r="D19" s="4"/>
      <c r="E19" s="4" t="s">
        <v>24</v>
      </c>
      <c r="F19" s="4"/>
      <c r="G19" s="4" t="s">
        <v>44</v>
      </c>
      <c r="H19" s="4"/>
      <c r="I19" s="4" t="s">
        <v>54</v>
      </c>
      <c r="J19" s="4"/>
      <c r="K19" s="6">
        <v>0</v>
      </c>
      <c r="L19" s="4"/>
      <c r="M19" s="6">
        <v>0</v>
      </c>
      <c r="N19" s="4"/>
      <c r="O19" s="6">
        <v>145600</v>
      </c>
      <c r="P19" s="4"/>
      <c r="Q19" s="6">
        <v>100835532730</v>
      </c>
      <c r="R19" s="4"/>
      <c r="S19" s="6">
        <v>109957471103</v>
      </c>
      <c r="T19" s="4"/>
      <c r="U19" s="6">
        <v>0</v>
      </c>
      <c r="V19" s="4"/>
      <c r="W19" s="6">
        <v>0</v>
      </c>
      <c r="X19" s="4"/>
      <c r="Y19" s="6">
        <v>0</v>
      </c>
      <c r="Z19" s="4"/>
      <c r="AA19" s="6">
        <v>0</v>
      </c>
      <c r="AB19" s="6"/>
      <c r="AC19" s="6">
        <v>145600</v>
      </c>
      <c r="AD19" s="4"/>
      <c r="AE19" s="6">
        <v>767500</v>
      </c>
      <c r="AF19" s="4"/>
      <c r="AG19" s="6">
        <v>100835532730</v>
      </c>
      <c r="AH19" s="4"/>
      <c r="AI19" s="6">
        <v>111739479215</v>
      </c>
      <c r="AJ19" s="4"/>
      <c r="AK19" s="9">
        <v>6.1166916392591296E-3</v>
      </c>
    </row>
    <row r="20" spans="1:37">
      <c r="A20" s="1" t="s">
        <v>55</v>
      </c>
      <c r="C20" s="4" t="s">
        <v>24</v>
      </c>
      <c r="D20" s="4"/>
      <c r="E20" s="4" t="s">
        <v>24</v>
      </c>
      <c r="F20" s="4"/>
      <c r="G20" s="4" t="s">
        <v>56</v>
      </c>
      <c r="H20" s="4"/>
      <c r="I20" s="4" t="s">
        <v>57</v>
      </c>
      <c r="J20" s="4"/>
      <c r="K20" s="6">
        <v>0</v>
      </c>
      <c r="L20" s="4"/>
      <c r="M20" s="6">
        <v>0</v>
      </c>
      <c r="N20" s="4"/>
      <c r="O20" s="6">
        <v>840887</v>
      </c>
      <c r="P20" s="4"/>
      <c r="Q20" s="6">
        <v>562490659424</v>
      </c>
      <c r="R20" s="4"/>
      <c r="S20" s="6">
        <v>638119565464</v>
      </c>
      <c r="T20" s="4"/>
      <c r="U20" s="6">
        <v>0</v>
      </c>
      <c r="V20" s="4"/>
      <c r="W20" s="6">
        <v>0</v>
      </c>
      <c r="X20" s="4"/>
      <c r="Y20" s="6">
        <v>840887</v>
      </c>
      <c r="Z20" s="4"/>
      <c r="AA20" s="6">
        <v>624882895960</v>
      </c>
      <c r="AB20" s="6"/>
      <c r="AC20" s="6">
        <v>0</v>
      </c>
      <c r="AD20" s="4"/>
      <c r="AE20" s="6">
        <v>0</v>
      </c>
      <c r="AF20" s="4"/>
      <c r="AG20" s="6">
        <v>0</v>
      </c>
      <c r="AH20" s="4"/>
      <c r="AI20" s="6">
        <v>0</v>
      </c>
      <c r="AJ20" s="4"/>
      <c r="AK20" s="9">
        <v>0</v>
      </c>
    </row>
    <row r="21" spans="1:37">
      <c r="A21" s="1" t="s">
        <v>58</v>
      </c>
      <c r="C21" s="4" t="s">
        <v>24</v>
      </c>
      <c r="D21" s="4"/>
      <c r="E21" s="4" t="s">
        <v>24</v>
      </c>
      <c r="F21" s="4"/>
      <c r="G21" s="4" t="s">
        <v>44</v>
      </c>
      <c r="H21" s="4"/>
      <c r="I21" s="4" t="s">
        <v>52</v>
      </c>
      <c r="J21" s="4"/>
      <c r="K21" s="6">
        <v>0</v>
      </c>
      <c r="L21" s="4"/>
      <c r="M21" s="6">
        <v>0</v>
      </c>
      <c r="N21" s="4"/>
      <c r="O21" s="6">
        <v>414200</v>
      </c>
      <c r="P21" s="4"/>
      <c r="Q21" s="6">
        <v>274214780842</v>
      </c>
      <c r="R21" s="4"/>
      <c r="S21" s="6">
        <v>298255102314</v>
      </c>
      <c r="T21" s="4"/>
      <c r="U21" s="6">
        <v>0</v>
      </c>
      <c r="V21" s="4"/>
      <c r="W21" s="6">
        <v>0</v>
      </c>
      <c r="X21" s="4"/>
      <c r="Y21" s="6">
        <v>274014</v>
      </c>
      <c r="Z21" s="4"/>
      <c r="AA21" s="6">
        <v>199986328460</v>
      </c>
      <c r="AB21" s="6"/>
      <c r="AC21" s="6">
        <v>140186</v>
      </c>
      <c r="AD21" s="4"/>
      <c r="AE21" s="6">
        <v>735200</v>
      </c>
      <c r="AF21" s="4"/>
      <c r="AG21" s="6">
        <v>92807999196</v>
      </c>
      <c r="AH21" s="4"/>
      <c r="AI21" s="6">
        <v>103056888513</v>
      </c>
      <c r="AJ21" s="4"/>
      <c r="AK21" s="9">
        <v>5.6414009870461822E-3</v>
      </c>
    </row>
    <row r="22" spans="1:37">
      <c r="A22" s="1" t="s">
        <v>59</v>
      </c>
      <c r="C22" s="4" t="s">
        <v>24</v>
      </c>
      <c r="D22" s="4"/>
      <c r="E22" s="4" t="s">
        <v>24</v>
      </c>
      <c r="F22" s="4"/>
      <c r="G22" s="4" t="s">
        <v>44</v>
      </c>
      <c r="H22" s="4"/>
      <c r="I22" s="4" t="s">
        <v>60</v>
      </c>
      <c r="J22" s="4"/>
      <c r="K22" s="6">
        <v>0</v>
      </c>
      <c r="L22" s="4"/>
      <c r="M22" s="6">
        <v>0</v>
      </c>
      <c r="N22" s="4"/>
      <c r="O22" s="6">
        <v>1144626</v>
      </c>
      <c r="P22" s="4"/>
      <c r="Q22" s="6">
        <v>738787835438</v>
      </c>
      <c r="R22" s="4"/>
      <c r="S22" s="6">
        <v>838039114051</v>
      </c>
      <c r="T22" s="4"/>
      <c r="U22" s="6">
        <v>0</v>
      </c>
      <c r="V22" s="4"/>
      <c r="W22" s="6">
        <v>0</v>
      </c>
      <c r="X22" s="4"/>
      <c r="Y22" s="6">
        <v>391600</v>
      </c>
      <c r="Z22" s="4"/>
      <c r="AA22" s="6">
        <v>279915096148</v>
      </c>
      <c r="AB22" s="6"/>
      <c r="AC22" s="6">
        <v>753026</v>
      </c>
      <c r="AD22" s="4"/>
      <c r="AE22" s="6">
        <v>744159</v>
      </c>
      <c r="AF22" s="4"/>
      <c r="AG22" s="6">
        <v>486033384326</v>
      </c>
      <c r="AH22" s="4"/>
      <c r="AI22" s="6">
        <v>560328437873</v>
      </c>
      <c r="AJ22" s="4"/>
      <c r="AK22" s="9">
        <v>3.0672742483274583E-2</v>
      </c>
    </row>
    <row r="23" spans="1:37">
      <c r="A23" s="1" t="s">
        <v>61</v>
      </c>
      <c r="C23" s="4" t="s">
        <v>24</v>
      </c>
      <c r="D23" s="4"/>
      <c r="E23" s="4" t="s">
        <v>24</v>
      </c>
      <c r="F23" s="4"/>
      <c r="G23" s="4" t="s">
        <v>62</v>
      </c>
      <c r="H23" s="4"/>
      <c r="I23" s="4" t="s">
        <v>63</v>
      </c>
      <c r="J23" s="4"/>
      <c r="K23" s="6">
        <v>0</v>
      </c>
      <c r="L23" s="4"/>
      <c r="M23" s="6">
        <v>0</v>
      </c>
      <c r="N23" s="4"/>
      <c r="O23" s="6">
        <v>337500</v>
      </c>
      <c r="P23" s="4"/>
      <c r="Q23" s="6">
        <v>213016192997</v>
      </c>
      <c r="R23" s="4"/>
      <c r="S23" s="6">
        <v>231726704491</v>
      </c>
      <c r="T23" s="4"/>
      <c r="U23" s="6">
        <v>0</v>
      </c>
      <c r="V23" s="4"/>
      <c r="W23" s="6">
        <v>0</v>
      </c>
      <c r="X23" s="4"/>
      <c r="Y23" s="6">
        <v>0</v>
      </c>
      <c r="Z23" s="4"/>
      <c r="AA23" s="6">
        <v>0</v>
      </c>
      <c r="AB23" s="6"/>
      <c r="AC23" s="6">
        <v>337500</v>
      </c>
      <c r="AD23" s="4"/>
      <c r="AE23" s="6">
        <v>700700</v>
      </c>
      <c r="AF23" s="4"/>
      <c r="AG23" s="6">
        <v>213016192997</v>
      </c>
      <c r="AH23" s="4"/>
      <c r="AI23" s="6">
        <v>236468217923</v>
      </c>
      <c r="AJ23" s="4"/>
      <c r="AK23" s="9">
        <v>1.2944423776461933E-2</v>
      </c>
    </row>
    <row r="24" spans="1:37">
      <c r="A24" s="1" t="s">
        <v>64</v>
      </c>
      <c r="C24" s="4" t="s">
        <v>24</v>
      </c>
      <c r="D24" s="4"/>
      <c r="E24" s="4" t="s">
        <v>24</v>
      </c>
      <c r="F24" s="4"/>
      <c r="G24" s="4" t="s">
        <v>65</v>
      </c>
      <c r="H24" s="4"/>
      <c r="I24" s="4" t="s">
        <v>66</v>
      </c>
      <c r="J24" s="4"/>
      <c r="K24" s="6">
        <v>0</v>
      </c>
      <c r="L24" s="4"/>
      <c r="M24" s="6">
        <v>0</v>
      </c>
      <c r="N24" s="4"/>
      <c r="O24" s="6">
        <v>11300</v>
      </c>
      <c r="P24" s="4"/>
      <c r="Q24" s="6">
        <v>9323210839</v>
      </c>
      <c r="R24" s="4"/>
      <c r="S24" s="6">
        <v>10225720229</v>
      </c>
      <c r="T24" s="4"/>
      <c r="U24" s="6">
        <v>0</v>
      </c>
      <c r="V24" s="4"/>
      <c r="W24" s="6">
        <v>0</v>
      </c>
      <c r="X24" s="4"/>
      <c r="Y24" s="6">
        <v>0</v>
      </c>
      <c r="Z24" s="4"/>
      <c r="AA24" s="6">
        <v>0</v>
      </c>
      <c r="AB24" s="6"/>
      <c r="AC24" s="6">
        <v>11300</v>
      </c>
      <c r="AD24" s="4"/>
      <c r="AE24" s="6">
        <v>921000</v>
      </c>
      <c r="AF24" s="4"/>
      <c r="AG24" s="6">
        <v>9323210839</v>
      </c>
      <c r="AH24" s="4"/>
      <c r="AI24" s="6">
        <v>10406506443</v>
      </c>
      <c r="AJ24" s="4"/>
      <c r="AK24" s="9">
        <v>5.6965891913025391E-4</v>
      </c>
    </row>
    <row r="25" spans="1:37">
      <c r="A25" s="1" t="s">
        <v>67</v>
      </c>
      <c r="C25" s="4" t="s">
        <v>24</v>
      </c>
      <c r="D25" s="4"/>
      <c r="E25" s="4" t="s">
        <v>24</v>
      </c>
      <c r="F25" s="4"/>
      <c r="G25" s="4" t="s">
        <v>68</v>
      </c>
      <c r="H25" s="4"/>
      <c r="I25" s="4" t="s">
        <v>69</v>
      </c>
      <c r="J25" s="4"/>
      <c r="K25" s="6">
        <v>0</v>
      </c>
      <c r="L25" s="4"/>
      <c r="M25" s="6">
        <v>0</v>
      </c>
      <c r="N25" s="4"/>
      <c r="O25" s="6">
        <v>179600</v>
      </c>
      <c r="P25" s="4"/>
      <c r="Q25" s="6">
        <v>112861149859</v>
      </c>
      <c r="R25" s="4"/>
      <c r="S25" s="6">
        <v>122416801007</v>
      </c>
      <c r="T25" s="4"/>
      <c r="U25" s="6">
        <v>0</v>
      </c>
      <c r="V25" s="4"/>
      <c r="W25" s="6">
        <v>0</v>
      </c>
      <c r="X25" s="4"/>
      <c r="Y25" s="6">
        <v>0</v>
      </c>
      <c r="Z25" s="4"/>
      <c r="AA25" s="6">
        <v>0</v>
      </c>
      <c r="AB25" s="6"/>
      <c r="AC25" s="6">
        <v>179600</v>
      </c>
      <c r="AD25" s="4"/>
      <c r="AE25" s="6">
        <v>697600</v>
      </c>
      <c r="AF25" s="4"/>
      <c r="AG25" s="6">
        <v>112861149859</v>
      </c>
      <c r="AH25" s="4"/>
      <c r="AI25" s="6">
        <v>125279406716</v>
      </c>
      <c r="AJ25" s="4"/>
      <c r="AK25" s="9">
        <v>6.8578760614827813E-3</v>
      </c>
    </row>
    <row r="26" spans="1:37">
      <c r="A26" s="1" t="s">
        <v>70</v>
      </c>
      <c r="C26" s="4" t="s">
        <v>24</v>
      </c>
      <c r="D26" s="4"/>
      <c r="E26" s="4" t="s">
        <v>24</v>
      </c>
      <c r="F26" s="4"/>
      <c r="G26" s="4" t="s">
        <v>71</v>
      </c>
      <c r="H26" s="4"/>
      <c r="I26" s="4" t="s">
        <v>72</v>
      </c>
      <c r="J26" s="4"/>
      <c r="K26" s="6">
        <v>0</v>
      </c>
      <c r="L26" s="4"/>
      <c r="M26" s="6">
        <v>0</v>
      </c>
      <c r="N26" s="4"/>
      <c r="O26" s="6">
        <v>11800</v>
      </c>
      <c r="P26" s="4"/>
      <c r="Q26" s="6">
        <v>10248375144</v>
      </c>
      <c r="R26" s="4"/>
      <c r="S26" s="6">
        <v>11422944934</v>
      </c>
      <c r="T26" s="4"/>
      <c r="U26" s="6">
        <v>0</v>
      </c>
      <c r="V26" s="4"/>
      <c r="W26" s="6">
        <v>0</v>
      </c>
      <c r="X26" s="4"/>
      <c r="Y26" s="6">
        <v>0</v>
      </c>
      <c r="Z26" s="4"/>
      <c r="AA26" s="6">
        <v>0</v>
      </c>
      <c r="AB26" s="6"/>
      <c r="AC26" s="6">
        <v>11800</v>
      </c>
      <c r="AD26" s="4"/>
      <c r="AE26" s="6">
        <v>989490</v>
      </c>
      <c r="AF26" s="4"/>
      <c r="AG26" s="6">
        <v>10248375144</v>
      </c>
      <c r="AH26" s="4"/>
      <c r="AI26" s="6">
        <v>11675091706</v>
      </c>
      <c r="AJ26" s="4"/>
      <c r="AK26" s="9">
        <v>6.3910210005782163E-4</v>
      </c>
    </row>
    <row r="27" spans="1:37">
      <c r="A27" s="1" t="s">
        <v>73</v>
      </c>
      <c r="C27" s="4" t="s">
        <v>24</v>
      </c>
      <c r="D27" s="4"/>
      <c r="E27" s="4" t="s">
        <v>24</v>
      </c>
      <c r="F27" s="4"/>
      <c r="G27" s="4" t="s">
        <v>74</v>
      </c>
      <c r="H27" s="4"/>
      <c r="I27" s="4" t="s">
        <v>75</v>
      </c>
      <c r="J27" s="4"/>
      <c r="K27" s="6">
        <v>18</v>
      </c>
      <c r="L27" s="4"/>
      <c r="M27" s="6">
        <v>18</v>
      </c>
      <c r="N27" s="4"/>
      <c r="O27" s="6">
        <v>950000</v>
      </c>
      <c r="P27" s="4"/>
      <c r="Q27" s="6">
        <v>950011250000</v>
      </c>
      <c r="R27" s="4"/>
      <c r="S27" s="6">
        <v>891837592198</v>
      </c>
      <c r="T27" s="4"/>
      <c r="U27" s="6">
        <v>0</v>
      </c>
      <c r="V27" s="4"/>
      <c r="W27" s="6">
        <v>0</v>
      </c>
      <c r="X27" s="4"/>
      <c r="Y27" s="6">
        <v>0</v>
      </c>
      <c r="Z27" s="4"/>
      <c r="AA27" s="6">
        <v>0</v>
      </c>
      <c r="AB27" s="6"/>
      <c r="AC27" s="6">
        <v>950000</v>
      </c>
      <c r="AD27" s="4"/>
      <c r="AE27" s="6">
        <v>963341</v>
      </c>
      <c r="AF27" s="4"/>
      <c r="AG27" s="6">
        <v>950011250000</v>
      </c>
      <c r="AH27" s="4"/>
      <c r="AI27" s="6">
        <v>915104167986</v>
      </c>
      <c r="AJ27" s="4"/>
      <c r="AK27" s="9">
        <v>5.0093396288352736E-2</v>
      </c>
    </row>
    <row r="28" spans="1:37">
      <c r="A28" s="1" t="s">
        <v>76</v>
      </c>
      <c r="C28" s="4" t="s">
        <v>24</v>
      </c>
      <c r="D28" s="4"/>
      <c r="E28" s="4" t="s">
        <v>24</v>
      </c>
      <c r="F28" s="4"/>
      <c r="G28" s="4" t="s">
        <v>77</v>
      </c>
      <c r="H28" s="4"/>
      <c r="I28" s="4" t="s">
        <v>78</v>
      </c>
      <c r="J28" s="4"/>
      <c r="K28" s="6">
        <v>0</v>
      </c>
      <c r="L28" s="4"/>
      <c r="M28" s="6">
        <v>0</v>
      </c>
      <c r="N28" s="4"/>
      <c r="O28" s="6">
        <v>866805</v>
      </c>
      <c r="P28" s="4"/>
      <c r="Q28" s="6">
        <v>715719468186</v>
      </c>
      <c r="R28" s="4"/>
      <c r="S28" s="6">
        <v>807671522732</v>
      </c>
      <c r="T28" s="4"/>
      <c r="U28" s="6">
        <v>3350</v>
      </c>
      <c r="V28" s="4"/>
      <c r="W28" s="6">
        <v>3072184233</v>
      </c>
      <c r="X28" s="4"/>
      <c r="Y28" s="6">
        <v>0</v>
      </c>
      <c r="Z28" s="4"/>
      <c r="AA28" s="6">
        <v>0</v>
      </c>
      <c r="AB28" s="6"/>
      <c r="AC28" s="6">
        <v>870155</v>
      </c>
      <c r="AD28" s="4"/>
      <c r="AE28" s="6">
        <v>947324</v>
      </c>
      <c r="AF28" s="4"/>
      <c r="AG28" s="6">
        <v>718791652419</v>
      </c>
      <c r="AH28" s="4"/>
      <c r="AI28" s="6">
        <v>824256671579</v>
      </c>
      <c r="AJ28" s="4"/>
      <c r="AK28" s="9">
        <v>4.5120345352155734E-2</v>
      </c>
    </row>
    <row r="29" spans="1:37">
      <c r="A29" s="1" t="s">
        <v>79</v>
      </c>
      <c r="C29" s="4" t="s">
        <v>24</v>
      </c>
      <c r="D29" s="4"/>
      <c r="E29" s="4" t="s">
        <v>24</v>
      </c>
      <c r="F29" s="4"/>
      <c r="G29" s="4" t="s">
        <v>80</v>
      </c>
      <c r="H29" s="4"/>
      <c r="I29" s="4" t="s">
        <v>81</v>
      </c>
      <c r="J29" s="4"/>
      <c r="K29" s="6">
        <v>0</v>
      </c>
      <c r="L29" s="4"/>
      <c r="M29" s="6">
        <v>0</v>
      </c>
      <c r="N29" s="4"/>
      <c r="O29" s="6">
        <v>822479</v>
      </c>
      <c r="P29" s="4"/>
      <c r="Q29" s="6">
        <v>677380327400</v>
      </c>
      <c r="R29" s="4"/>
      <c r="S29" s="6">
        <v>794795368149</v>
      </c>
      <c r="T29" s="4"/>
      <c r="U29" s="6">
        <v>0</v>
      </c>
      <c r="V29" s="4"/>
      <c r="W29" s="6">
        <v>0</v>
      </c>
      <c r="X29" s="4"/>
      <c r="Y29" s="6">
        <v>0</v>
      </c>
      <c r="Z29" s="4"/>
      <c r="AA29" s="6">
        <v>0</v>
      </c>
      <c r="AB29" s="6"/>
      <c r="AC29" s="6">
        <v>822479</v>
      </c>
      <c r="AD29" s="4"/>
      <c r="AE29" s="6">
        <v>982769</v>
      </c>
      <c r="AF29" s="4"/>
      <c r="AG29" s="6">
        <v>677380327400</v>
      </c>
      <c r="AH29" s="4"/>
      <c r="AI29" s="6">
        <v>808245641009</v>
      </c>
      <c r="AJ29" s="4"/>
      <c r="AK29" s="9">
        <v>4.4243891143567526E-2</v>
      </c>
    </row>
    <row r="30" spans="1:37">
      <c r="A30" s="1" t="s">
        <v>82</v>
      </c>
      <c r="C30" s="4" t="s">
        <v>24</v>
      </c>
      <c r="D30" s="4"/>
      <c r="E30" s="4" t="s">
        <v>24</v>
      </c>
      <c r="F30" s="4"/>
      <c r="G30" s="4" t="s">
        <v>83</v>
      </c>
      <c r="H30" s="4"/>
      <c r="I30" s="4" t="s">
        <v>84</v>
      </c>
      <c r="J30" s="4"/>
      <c r="K30" s="6">
        <v>0</v>
      </c>
      <c r="L30" s="4"/>
      <c r="M30" s="6">
        <v>0</v>
      </c>
      <c r="N30" s="4"/>
      <c r="O30" s="6">
        <v>1439583</v>
      </c>
      <c r="P30" s="4"/>
      <c r="Q30" s="6">
        <v>1213950746279</v>
      </c>
      <c r="R30" s="4"/>
      <c r="S30" s="6">
        <v>1357707190655</v>
      </c>
      <c r="T30" s="4"/>
      <c r="U30" s="6">
        <v>0</v>
      </c>
      <c r="V30" s="4"/>
      <c r="W30" s="6">
        <v>0</v>
      </c>
      <c r="X30" s="4"/>
      <c r="Y30" s="6">
        <v>0</v>
      </c>
      <c r="Z30" s="4"/>
      <c r="AA30" s="6">
        <v>0</v>
      </c>
      <c r="AB30" s="6"/>
      <c r="AC30" s="6">
        <v>1439583</v>
      </c>
      <c r="AD30" s="4"/>
      <c r="AE30" s="6">
        <v>961327</v>
      </c>
      <c r="AF30" s="4"/>
      <c r="AG30" s="6">
        <v>1213950746279</v>
      </c>
      <c r="AH30" s="4"/>
      <c r="AI30" s="6">
        <v>1383805535326</v>
      </c>
      <c r="AJ30" s="4"/>
      <c r="AK30" s="9">
        <v>7.5750413441633371E-2</v>
      </c>
    </row>
    <row r="31" spans="1:37">
      <c r="A31" s="1" t="s">
        <v>85</v>
      </c>
      <c r="C31" s="4" t="s">
        <v>24</v>
      </c>
      <c r="D31" s="4"/>
      <c r="E31" s="4" t="s">
        <v>24</v>
      </c>
      <c r="F31" s="4"/>
      <c r="G31" s="4" t="s">
        <v>77</v>
      </c>
      <c r="H31" s="4"/>
      <c r="I31" s="4" t="s">
        <v>86</v>
      </c>
      <c r="J31" s="4"/>
      <c r="K31" s="6">
        <v>0</v>
      </c>
      <c r="L31" s="4"/>
      <c r="M31" s="6">
        <v>0</v>
      </c>
      <c r="N31" s="4"/>
      <c r="O31" s="6">
        <v>1600000</v>
      </c>
      <c r="P31" s="4"/>
      <c r="Q31" s="6">
        <v>1280888159868</v>
      </c>
      <c r="R31" s="4"/>
      <c r="S31" s="6">
        <v>1412259545238</v>
      </c>
      <c r="T31" s="4"/>
      <c r="U31" s="6">
        <v>710954</v>
      </c>
      <c r="V31" s="4"/>
      <c r="W31" s="6">
        <v>635382380773</v>
      </c>
      <c r="X31" s="4"/>
      <c r="Y31" s="6">
        <v>0</v>
      </c>
      <c r="Z31" s="4"/>
      <c r="AA31" s="6">
        <v>0</v>
      </c>
      <c r="AB31" s="6"/>
      <c r="AC31" s="6">
        <v>2310954</v>
      </c>
      <c r="AD31" s="4"/>
      <c r="AE31" s="6">
        <v>899928</v>
      </c>
      <c r="AF31" s="4"/>
      <c r="AG31" s="6">
        <v>1916270540641</v>
      </c>
      <c r="AH31" s="4"/>
      <c r="AI31" s="6">
        <v>2079534307448</v>
      </c>
      <c r="AJ31" s="4"/>
      <c r="AK31" s="9">
        <v>0.11383505813057504</v>
      </c>
    </row>
    <row r="32" spans="1:37">
      <c r="A32" s="1" t="s">
        <v>87</v>
      </c>
      <c r="C32" s="4" t="s">
        <v>24</v>
      </c>
      <c r="D32" s="4"/>
      <c r="E32" s="4" t="s">
        <v>24</v>
      </c>
      <c r="F32" s="4"/>
      <c r="G32" s="4" t="s">
        <v>88</v>
      </c>
      <c r="H32" s="4"/>
      <c r="I32" s="4" t="s">
        <v>6</v>
      </c>
      <c r="J32" s="4"/>
      <c r="K32" s="6">
        <v>0</v>
      </c>
      <c r="L32" s="4"/>
      <c r="M32" s="6">
        <v>0</v>
      </c>
      <c r="N32" s="4"/>
      <c r="O32" s="6">
        <v>287900</v>
      </c>
      <c r="P32" s="4"/>
      <c r="Q32" s="6">
        <v>251588726283</v>
      </c>
      <c r="R32" s="4"/>
      <c r="S32" s="6">
        <v>283333512989</v>
      </c>
      <c r="T32" s="4"/>
      <c r="U32" s="6">
        <v>0</v>
      </c>
      <c r="V32" s="4"/>
      <c r="W32" s="6">
        <v>0</v>
      </c>
      <c r="X32" s="4"/>
      <c r="Y32" s="6">
        <v>287900</v>
      </c>
      <c r="Z32" s="4"/>
      <c r="AA32" s="6">
        <v>287900000000</v>
      </c>
      <c r="AB32" s="6"/>
      <c r="AC32" s="6">
        <v>0</v>
      </c>
      <c r="AD32" s="4"/>
      <c r="AE32" s="6">
        <v>0</v>
      </c>
      <c r="AF32" s="4"/>
      <c r="AG32" s="6">
        <v>0</v>
      </c>
      <c r="AH32" s="4"/>
      <c r="AI32" s="6">
        <v>0</v>
      </c>
      <c r="AJ32" s="4"/>
      <c r="AK32" s="9">
        <v>0</v>
      </c>
    </row>
    <row r="33" spans="1:37">
      <c r="A33" s="1" t="s">
        <v>89</v>
      </c>
      <c r="C33" s="4" t="s">
        <v>24</v>
      </c>
      <c r="D33" s="4"/>
      <c r="E33" s="4" t="s">
        <v>24</v>
      </c>
      <c r="F33" s="4"/>
      <c r="G33" s="4" t="s">
        <v>90</v>
      </c>
      <c r="H33" s="4"/>
      <c r="I33" s="4" t="s">
        <v>91</v>
      </c>
      <c r="J33" s="4"/>
      <c r="K33" s="6">
        <v>0</v>
      </c>
      <c r="L33" s="4"/>
      <c r="M33" s="6">
        <v>0</v>
      </c>
      <c r="N33" s="4"/>
      <c r="O33" s="6">
        <v>40000</v>
      </c>
      <c r="P33" s="4"/>
      <c r="Q33" s="6">
        <v>36495982606</v>
      </c>
      <c r="R33" s="4"/>
      <c r="S33" s="6">
        <v>35917261100</v>
      </c>
      <c r="T33" s="4"/>
      <c r="U33" s="6">
        <v>0</v>
      </c>
      <c r="V33" s="4"/>
      <c r="W33" s="6">
        <v>0</v>
      </c>
      <c r="X33" s="4"/>
      <c r="Y33" s="6">
        <v>0</v>
      </c>
      <c r="Z33" s="4"/>
      <c r="AA33" s="6">
        <v>0</v>
      </c>
      <c r="AB33" s="6"/>
      <c r="AC33" s="6">
        <v>40000</v>
      </c>
      <c r="AD33" s="4"/>
      <c r="AE33" s="6">
        <v>898000</v>
      </c>
      <c r="AF33" s="4"/>
      <c r="AG33" s="6">
        <v>36495982606</v>
      </c>
      <c r="AH33" s="4"/>
      <c r="AI33" s="6">
        <v>35917261100</v>
      </c>
      <c r="AJ33" s="4"/>
      <c r="AK33" s="9">
        <v>1.9661341919514261E-3</v>
      </c>
    </row>
    <row r="34" spans="1:37">
      <c r="A34" s="1" t="s">
        <v>92</v>
      </c>
      <c r="C34" s="4" t="s">
        <v>24</v>
      </c>
      <c r="D34" s="4"/>
      <c r="E34" s="4" t="s">
        <v>24</v>
      </c>
      <c r="F34" s="4"/>
      <c r="G34" s="4" t="s">
        <v>93</v>
      </c>
      <c r="H34" s="4"/>
      <c r="I34" s="4" t="s">
        <v>94</v>
      </c>
      <c r="J34" s="4"/>
      <c r="K34" s="6">
        <v>0</v>
      </c>
      <c r="L34" s="4"/>
      <c r="M34" s="6">
        <v>0</v>
      </c>
      <c r="N34" s="4"/>
      <c r="O34" s="6">
        <v>150000</v>
      </c>
      <c r="P34" s="4"/>
      <c r="Q34" s="6">
        <v>133626929785</v>
      </c>
      <c r="R34" s="4"/>
      <c r="S34" s="6">
        <v>137786992940</v>
      </c>
      <c r="T34" s="4"/>
      <c r="U34" s="6">
        <v>0</v>
      </c>
      <c r="V34" s="4"/>
      <c r="W34" s="6">
        <v>0</v>
      </c>
      <c r="X34" s="4"/>
      <c r="Y34" s="6">
        <v>0</v>
      </c>
      <c r="Z34" s="4"/>
      <c r="AA34" s="6">
        <v>0</v>
      </c>
      <c r="AB34" s="6"/>
      <c r="AC34" s="6">
        <v>150000</v>
      </c>
      <c r="AD34" s="4"/>
      <c r="AE34" s="6">
        <v>956500</v>
      </c>
      <c r="AF34" s="4"/>
      <c r="AG34" s="6">
        <v>133626929785</v>
      </c>
      <c r="AH34" s="4"/>
      <c r="AI34" s="6">
        <v>143464060031</v>
      </c>
      <c r="AJ34" s="4"/>
      <c r="AK34" s="9">
        <v>7.8533157903602248E-3</v>
      </c>
    </row>
    <row r="35" spans="1:37">
      <c r="A35" s="1" t="s">
        <v>95</v>
      </c>
      <c r="C35" s="4" t="s">
        <v>24</v>
      </c>
      <c r="D35" s="4"/>
      <c r="E35" s="4" t="s">
        <v>24</v>
      </c>
      <c r="F35" s="4"/>
      <c r="G35" s="4" t="s">
        <v>90</v>
      </c>
      <c r="H35" s="4"/>
      <c r="I35" s="4" t="s">
        <v>94</v>
      </c>
      <c r="J35" s="4"/>
      <c r="K35" s="6">
        <v>0</v>
      </c>
      <c r="L35" s="4"/>
      <c r="M35" s="6">
        <v>0</v>
      </c>
      <c r="N35" s="4"/>
      <c r="O35" s="6">
        <v>822700</v>
      </c>
      <c r="P35" s="4"/>
      <c r="Q35" s="6">
        <v>683057619162</v>
      </c>
      <c r="R35" s="4"/>
      <c r="S35" s="6">
        <v>776890716610</v>
      </c>
      <c r="T35" s="4"/>
      <c r="U35" s="6">
        <v>0</v>
      </c>
      <c r="V35" s="4"/>
      <c r="W35" s="6">
        <v>0</v>
      </c>
      <c r="X35" s="4"/>
      <c r="Y35" s="6">
        <v>0</v>
      </c>
      <c r="Z35" s="4"/>
      <c r="AA35" s="6">
        <v>0</v>
      </c>
      <c r="AB35" s="6"/>
      <c r="AC35" s="6">
        <v>822700</v>
      </c>
      <c r="AD35" s="4"/>
      <c r="AE35" s="6">
        <v>961206</v>
      </c>
      <c r="AF35" s="4"/>
      <c r="AG35" s="6">
        <v>683057619162</v>
      </c>
      <c r="AH35" s="4"/>
      <c r="AI35" s="6">
        <v>790724572636</v>
      </c>
      <c r="AJ35" s="4"/>
      <c r="AK35" s="9">
        <v>4.328477648524872E-2</v>
      </c>
    </row>
    <row r="36" spans="1:37">
      <c r="A36" s="1" t="s">
        <v>96</v>
      </c>
      <c r="C36" s="4" t="s">
        <v>24</v>
      </c>
      <c r="D36" s="4"/>
      <c r="E36" s="4" t="s">
        <v>24</v>
      </c>
      <c r="F36" s="4"/>
      <c r="G36" s="4" t="s">
        <v>97</v>
      </c>
      <c r="H36" s="4"/>
      <c r="I36" s="4" t="s">
        <v>86</v>
      </c>
      <c r="J36" s="4"/>
      <c r="K36" s="6">
        <v>0</v>
      </c>
      <c r="L36" s="4"/>
      <c r="M36" s="6">
        <v>0</v>
      </c>
      <c r="N36" s="4"/>
      <c r="O36" s="6">
        <v>975000</v>
      </c>
      <c r="P36" s="4"/>
      <c r="Q36" s="6">
        <v>787984788461</v>
      </c>
      <c r="R36" s="4"/>
      <c r="S36" s="6">
        <v>851873665529</v>
      </c>
      <c r="T36" s="4"/>
      <c r="U36" s="6">
        <v>90000</v>
      </c>
      <c r="V36" s="4"/>
      <c r="W36" s="6">
        <v>80195214417</v>
      </c>
      <c r="X36" s="4"/>
      <c r="Y36" s="6">
        <v>0</v>
      </c>
      <c r="Z36" s="4"/>
      <c r="AA36" s="6">
        <v>0</v>
      </c>
      <c r="AB36" s="6"/>
      <c r="AC36" s="6">
        <v>1065000</v>
      </c>
      <c r="AD36" s="4"/>
      <c r="AE36" s="6">
        <v>892212</v>
      </c>
      <c r="AF36" s="4"/>
      <c r="AG36" s="6">
        <v>868180002878</v>
      </c>
      <c r="AH36" s="4"/>
      <c r="AI36" s="6">
        <v>950133885359</v>
      </c>
      <c r="AJ36" s="4"/>
      <c r="AK36" s="9">
        <v>5.201094576044904E-2</v>
      </c>
    </row>
    <row r="37" spans="1:37">
      <c r="A37" s="1" t="s">
        <v>98</v>
      </c>
      <c r="C37" s="4" t="s">
        <v>24</v>
      </c>
      <c r="D37" s="4"/>
      <c r="E37" s="4" t="s">
        <v>24</v>
      </c>
      <c r="F37" s="4"/>
      <c r="G37" s="4" t="s">
        <v>99</v>
      </c>
      <c r="H37" s="4"/>
      <c r="I37" s="4" t="s">
        <v>100</v>
      </c>
      <c r="J37" s="4"/>
      <c r="K37" s="6">
        <v>0</v>
      </c>
      <c r="L37" s="4"/>
      <c r="M37" s="6">
        <v>0</v>
      </c>
      <c r="N37" s="4"/>
      <c r="O37" s="6">
        <v>110000</v>
      </c>
      <c r="P37" s="4"/>
      <c r="Q37" s="6">
        <v>91770817630</v>
      </c>
      <c r="R37" s="4"/>
      <c r="S37" s="6">
        <v>94196816945</v>
      </c>
      <c r="T37" s="4"/>
      <c r="U37" s="6">
        <v>0</v>
      </c>
      <c r="V37" s="4"/>
      <c r="W37" s="6">
        <v>0</v>
      </c>
      <c r="X37" s="4"/>
      <c r="Y37" s="6">
        <v>0</v>
      </c>
      <c r="Z37" s="4"/>
      <c r="AA37" s="6">
        <v>0</v>
      </c>
      <c r="AB37" s="6"/>
      <c r="AC37" s="6">
        <v>110000</v>
      </c>
      <c r="AD37" s="4"/>
      <c r="AE37" s="6">
        <v>876370</v>
      </c>
      <c r="AF37" s="4"/>
      <c r="AG37" s="6">
        <v>91770817630</v>
      </c>
      <c r="AH37" s="4"/>
      <c r="AI37" s="6">
        <v>96393349446</v>
      </c>
      <c r="AJ37" s="4"/>
      <c r="AK37" s="9">
        <v>5.2766345322055371E-3</v>
      </c>
    </row>
    <row r="38" spans="1:37">
      <c r="A38" s="1" t="s">
        <v>101</v>
      </c>
      <c r="C38" s="4" t="s">
        <v>24</v>
      </c>
      <c r="D38" s="4"/>
      <c r="E38" s="4" t="s">
        <v>24</v>
      </c>
      <c r="F38" s="4"/>
      <c r="G38" s="4" t="s">
        <v>99</v>
      </c>
      <c r="H38" s="4"/>
      <c r="I38" s="4" t="s">
        <v>100</v>
      </c>
      <c r="J38" s="4"/>
      <c r="K38" s="6">
        <v>0</v>
      </c>
      <c r="L38" s="4"/>
      <c r="M38" s="6">
        <v>0</v>
      </c>
      <c r="N38" s="4"/>
      <c r="O38" s="6">
        <v>262574</v>
      </c>
      <c r="P38" s="4"/>
      <c r="Q38" s="6">
        <v>208785022313</v>
      </c>
      <c r="R38" s="4"/>
      <c r="S38" s="6">
        <v>225104751871</v>
      </c>
      <c r="T38" s="4"/>
      <c r="U38" s="6">
        <v>65000</v>
      </c>
      <c r="V38" s="4"/>
      <c r="W38" s="6">
        <v>56749976855</v>
      </c>
      <c r="X38" s="4"/>
      <c r="Y38" s="6">
        <v>0</v>
      </c>
      <c r="Z38" s="4"/>
      <c r="AA38" s="6">
        <v>0</v>
      </c>
      <c r="AB38" s="6"/>
      <c r="AC38" s="6">
        <v>327574</v>
      </c>
      <c r="AD38" s="4"/>
      <c r="AE38" s="6">
        <v>875054</v>
      </c>
      <c r="AF38" s="4"/>
      <c r="AG38" s="6">
        <v>265534999168</v>
      </c>
      <c r="AH38" s="4"/>
      <c r="AI38" s="6">
        <v>286623190246</v>
      </c>
      <c r="AJ38" s="4"/>
      <c r="AK38" s="9">
        <v>1.5689939524616454E-2</v>
      </c>
    </row>
    <row r="39" spans="1:37">
      <c r="A39" s="1" t="s">
        <v>102</v>
      </c>
      <c r="C39" s="4" t="s">
        <v>24</v>
      </c>
      <c r="D39" s="4"/>
      <c r="E39" s="4" t="s">
        <v>24</v>
      </c>
      <c r="F39" s="4"/>
      <c r="G39" s="4" t="s">
        <v>103</v>
      </c>
      <c r="H39" s="4"/>
      <c r="I39" s="4" t="s">
        <v>104</v>
      </c>
      <c r="J39" s="4"/>
      <c r="K39" s="6">
        <v>0</v>
      </c>
      <c r="L39" s="4"/>
      <c r="M39" s="6">
        <v>0</v>
      </c>
      <c r="N39" s="4"/>
      <c r="O39" s="6">
        <v>90000</v>
      </c>
      <c r="P39" s="4"/>
      <c r="Q39" s="6">
        <v>75155730187</v>
      </c>
      <c r="R39" s="4"/>
      <c r="S39" s="6">
        <v>80093892375</v>
      </c>
      <c r="T39" s="4"/>
      <c r="U39" s="6">
        <v>126696</v>
      </c>
      <c r="V39" s="4"/>
      <c r="W39" s="6">
        <v>115681327075</v>
      </c>
      <c r="X39" s="4"/>
      <c r="Y39" s="6">
        <v>0</v>
      </c>
      <c r="Z39" s="4"/>
      <c r="AA39" s="6">
        <v>0</v>
      </c>
      <c r="AB39" s="6"/>
      <c r="AC39" s="6">
        <v>216696</v>
      </c>
      <c r="AD39" s="4"/>
      <c r="AE39" s="6">
        <v>919500</v>
      </c>
      <c r="AF39" s="4"/>
      <c r="AG39" s="6">
        <v>190837057262</v>
      </c>
      <c r="AH39" s="4"/>
      <c r="AI39" s="6">
        <v>199236779037</v>
      </c>
      <c r="AJ39" s="4"/>
      <c r="AK39" s="9">
        <v>1.0906350639272904E-2</v>
      </c>
    </row>
    <row r="40" spans="1:37">
      <c r="A40" s="1" t="s">
        <v>105</v>
      </c>
      <c r="C40" s="4" t="s">
        <v>24</v>
      </c>
      <c r="D40" s="4"/>
      <c r="E40" s="4" t="s">
        <v>24</v>
      </c>
      <c r="F40" s="4"/>
      <c r="G40" s="4" t="s">
        <v>99</v>
      </c>
      <c r="H40" s="4"/>
      <c r="I40" s="4" t="s">
        <v>100</v>
      </c>
      <c r="J40" s="4"/>
      <c r="K40" s="6">
        <v>0</v>
      </c>
      <c r="L40" s="4"/>
      <c r="M40" s="6">
        <v>0</v>
      </c>
      <c r="N40" s="4"/>
      <c r="O40" s="6">
        <v>915000</v>
      </c>
      <c r="P40" s="4"/>
      <c r="Q40" s="6">
        <v>730541628221</v>
      </c>
      <c r="R40" s="4"/>
      <c r="S40" s="6">
        <v>778409907206</v>
      </c>
      <c r="T40" s="4"/>
      <c r="U40" s="6">
        <v>230000</v>
      </c>
      <c r="V40" s="4"/>
      <c r="W40" s="6">
        <v>200574530100</v>
      </c>
      <c r="X40" s="4"/>
      <c r="Y40" s="6">
        <v>0</v>
      </c>
      <c r="Z40" s="4"/>
      <c r="AA40" s="6">
        <v>0</v>
      </c>
      <c r="AB40" s="6"/>
      <c r="AC40" s="6">
        <v>1145000</v>
      </c>
      <c r="AD40" s="4"/>
      <c r="AE40" s="6">
        <v>869227</v>
      </c>
      <c r="AF40" s="4"/>
      <c r="AG40" s="6">
        <v>931116158321</v>
      </c>
      <c r="AH40" s="4"/>
      <c r="AI40" s="6">
        <v>995189266023</v>
      </c>
      <c r="AJ40" s="4"/>
      <c r="AK40" s="9">
        <v>5.4477306550272116E-2</v>
      </c>
    </row>
    <row r="41" spans="1:37">
      <c r="A41" s="1" t="s">
        <v>106</v>
      </c>
      <c r="C41" s="4" t="s">
        <v>24</v>
      </c>
      <c r="D41" s="4"/>
      <c r="E41" s="4" t="s">
        <v>24</v>
      </c>
      <c r="F41" s="4"/>
      <c r="G41" s="4" t="s">
        <v>107</v>
      </c>
      <c r="H41" s="4"/>
      <c r="I41" s="4" t="s">
        <v>108</v>
      </c>
      <c r="J41" s="4"/>
      <c r="K41" s="6">
        <v>18</v>
      </c>
      <c r="L41" s="4"/>
      <c r="M41" s="6">
        <v>18</v>
      </c>
      <c r="N41" s="4"/>
      <c r="O41" s="6">
        <v>1420</v>
      </c>
      <c r="P41" s="4"/>
      <c r="Q41" s="6">
        <v>1391876522</v>
      </c>
      <c r="R41" s="4"/>
      <c r="S41" s="6">
        <v>1404627888</v>
      </c>
      <c r="T41" s="4"/>
      <c r="U41" s="6">
        <v>300000</v>
      </c>
      <c r="V41" s="4"/>
      <c r="W41" s="6">
        <v>298516828125</v>
      </c>
      <c r="X41" s="4"/>
      <c r="Y41" s="6">
        <v>5000</v>
      </c>
      <c r="Z41" s="4"/>
      <c r="AA41" s="6">
        <v>4998468839</v>
      </c>
      <c r="AB41" s="6"/>
      <c r="AC41" s="6">
        <v>296420</v>
      </c>
      <c r="AD41" s="4"/>
      <c r="AE41" s="6">
        <v>989250</v>
      </c>
      <c r="AF41" s="4"/>
      <c r="AG41" s="6">
        <v>294933774240</v>
      </c>
      <c r="AH41" s="4"/>
      <c r="AI41" s="6">
        <v>293211125946</v>
      </c>
      <c r="AJ41" s="4"/>
      <c r="AK41" s="9">
        <v>1.6050567402061917E-2</v>
      </c>
    </row>
    <row r="42" spans="1:37">
      <c r="A42" s="1" t="s">
        <v>109</v>
      </c>
      <c r="C42" s="4" t="s">
        <v>24</v>
      </c>
      <c r="D42" s="4"/>
      <c r="E42" s="4" t="s">
        <v>24</v>
      </c>
      <c r="F42" s="4"/>
      <c r="G42" s="4" t="s">
        <v>110</v>
      </c>
      <c r="H42" s="4"/>
      <c r="I42" s="4" t="s">
        <v>111</v>
      </c>
      <c r="J42" s="4"/>
      <c r="K42" s="6">
        <v>18</v>
      </c>
      <c r="L42" s="4"/>
      <c r="M42" s="6">
        <v>18</v>
      </c>
      <c r="N42" s="4"/>
      <c r="O42" s="6">
        <v>78400</v>
      </c>
      <c r="P42" s="4"/>
      <c r="Q42" s="6">
        <v>73369856000</v>
      </c>
      <c r="R42" s="4"/>
      <c r="S42" s="6">
        <v>74634401492</v>
      </c>
      <c r="T42" s="4"/>
      <c r="U42" s="6">
        <v>0</v>
      </c>
      <c r="V42" s="4"/>
      <c r="W42" s="6">
        <v>0</v>
      </c>
      <c r="X42" s="4"/>
      <c r="Y42" s="6">
        <v>0</v>
      </c>
      <c r="Z42" s="4"/>
      <c r="AA42" s="6">
        <v>0</v>
      </c>
      <c r="AB42" s="6"/>
      <c r="AC42" s="6">
        <v>78400</v>
      </c>
      <c r="AD42" s="4"/>
      <c r="AE42" s="6">
        <v>952042</v>
      </c>
      <c r="AF42" s="4"/>
      <c r="AG42" s="6">
        <v>73369856000</v>
      </c>
      <c r="AH42" s="4"/>
      <c r="AI42" s="6">
        <v>74634401492</v>
      </c>
      <c r="AJ42" s="4"/>
      <c r="AK42" s="9">
        <v>4.0855355941729005E-3</v>
      </c>
    </row>
    <row r="43" spans="1:37">
      <c r="A43" s="1" t="s">
        <v>112</v>
      </c>
      <c r="C43" s="4" t="s">
        <v>24</v>
      </c>
      <c r="D43" s="4"/>
      <c r="E43" s="4" t="s">
        <v>24</v>
      </c>
      <c r="F43" s="4"/>
      <c r="G43" s="4" t="s">
        <v>113</v>
      </c>
      <c r="H43" s="4"/>
      <c r="I43" s="4" t="s">
        <v>114</v>
      </c>
      <c r="J43" s="4"/>
      <c r="K43" s="6">
        <v>17</v>
      </c>
      <c r="L43" s="4"/>
      <c r="M43" s="6">
        <v>17</v>
      </c>
      <c r="N43" s="4"/>
      <c r="O43" s="6">
        <v>5000</v>
      </c>
      <c r="P43" s="4"/>
      <c r="Q43" s="6">
        <v>4722710076</v>
      </c>
      <c r="R43" s="4"/>
      <c r="S43" s="6">
        <v>4835131293</v>
      </c>
      <c r="T43" s="4"/>
      <c r="U43" s="6">
        <v>5000</v>
      </c>
      <c r="V43" s="4"/>
      <c r="W43" s="6">
        <v>4834468598</v>
      </c>
      <c r="X43" s="4"/>
      <c r="Y43" s="6">
        <v>0</v>
      </c>
      <c r="Z43" s="4"/>
      <c r="AA43" s="6">
        <v>0</v>
      </c>
      <c r="AB43" s="6"/>
      <c r="AC43" s="6">
        <v>10000</v>
      </c>
      <c r="AD43" s="4"/>
      <c r="AE43" s="6">
        <v>970467</v>
      </c>
      <c r="AF43" s="4"/>
      <c r="AG43" s="6">
        <v>9557178674</v>
      </c>
      <c r="AH43" s="4"/>
      <c r="AI43" s="6">
        <v>9703930018</v>
      </c>
      <c r="AJ43" s="4"/>
      <c r="AK43" s="9">
        <v>5.3119942947692125E-4</v>
      </c>
    </row>
    <row r="44" spans="1:37">
      <c r="A44" s="1" t="s">
        <v>115</v>
      </c>
      <c r="C44" s="4" t="s">
        <v>24</v>
      </c>
      <c r="D44" s="4"/>
      <c r="E44" s="4" t="s">
        <v>24</v>
      </c>
      <c r="F44" s="4"/>
      <c r="G44" s="4" t="s">
        <v>116</v>
      </c>
      <c r="H44" s="4"/>
      <c r="I44" s="4" t="s">
        <v>117</v>
      </c>
      <c r="J44" s="4"/>
      <c r="K44" s="6">
        <v>17</v>
      </c>
      <c r="L44" s="4"/>
      <c r="M44" s="6">
        <v>17</v>
      </c>
      <c r="N44" s="4"/>
      <c r="O44" s="6">
        <v>10000</v>
      </c>
      <c r="P44" s="4"/>
      <c r="Q44" s="6">
        <v>9486423283</v>
      </c>
      <c r="R44" s="4"/>
      <c r="S44" s="6">
        <v>9799252750</v>
      </c>
      <c r="T44" s="4"/>
      <c r="U44" s="6">
        <v>0</v>
      </c>
      <c r="V44" s="4"/>
      <c r="W44" s="6">
        <v>0</v>
      </c>
      <c r="X44" s="4"/>
      <c r="Y44" s="6">
        <v>0</v>
      </c>
      <c r="Z44" s="4"/>
      <c r="AA44" s="6">
        <v>0</v>
      </c>
      <c r="AB44" s="6"/>
      <c r="AC44" s="6">
        <v>10000</v>
      </c>
      <c r="AD44" s="4"/>
      <c r="AE44" s="6">
        <v>960680</v>
      </c>
      <c r="AF44" s="4"/>
      <c r="AG44" s="6">
        <v>9486423283</v>
      </c>
      <c r="AH44" s="4"/>
      <c r="AI44" s="6">
        <v>9606067481</v>
      </c>
      <c r="AJ44" s="4"/>
      <c r="AK44" s="9">
        <v>5.258423706641374E-4</v>
      </c>
    </row>
    <row r="45" spans="1:37">
      <c r="A45" s="1" t="s">
        <v>118</v>
      </c>
      <c r="C45" s="4" t="s">
        <v>24</v>
      </c>
      <c r="D45" s="4"/>
      <c r="E45" s="4" t="s">
        <v>24</v>
      </c>
      <c r="F45" s="4"/>
      <c r="G45" s="4" t="s">
        <v>119</v>
      </c>
      <c r="H45" s="4"/>
      <c r="I45" s="4" t="s">
        <v>120</v>
      </c>
      <c r="J45" s="4"/>
      <c r="K45" s="6">
        <v>17</v>
      </c>
      <c r="L45" s="4"/>
      <c r="M45" s="6">
        <v>17</v>
      </c>
      <c r="N45" s="4"/>
      <c r="O45" s="6">
        <v>860000</v>
      </c>
      <c r="P45" s="4"/>
      <c r="Q45" s="6">
        <v>802029385980</v>
      </c>
      <c r="R45" s="4"/>
      <c r="S45" s="6">
        <v>826797711867</v>
      </c>
      <c r="T45" s="4"/>
      <c r="U45" s="6">
        <v>0</v>
      </c>
      <c r="V45" s="4"/>
      <c r="W45" s="6">
        <v>0</v>
      </c>
      <c r="X45" s="4"/>
      <c r="Y45" s="6">
        <v>0</v>
      </c>
      <c r="Z45" s="4"/>
      <c r="AA45" s="6">
        <v>0</v>
      </c>
      <c r="AB45" s="6"/>
      <c r="AC45" s="6">
        <v>860000</v>
      </c>
      <c r="AD45" s="4"/>
      <c r="AE45" s="6">
        <v>961466</v>
      </c>
      <c r="AF45" s="4"/>
      <c r="AG45" s="6">
        <v>802029385980</v>
      </c>
      <c r="AH45" s="4"/>
      <c r="AI45" s="6">
        <v>826797711867</v>
      </c>
      <c r="AJ45" s="4"/>
      <c r="AK45" s="9">
        <v>4.5259443547295199E-2</v>
      </c>
    </row>
    <row r="46" spans="1:37">
      <c r="A46" s="1" t="s">
        <v>121</v>
      </c>
      <c r="C46" s="4" t="s">
        <v>24</v>
      </c>
      <c r="D46" s="4"/>
      <c r="E46" s="4" t="s">
        <v>24</v>
      </c>
      <c r="F46" s="4"/>
      <c r="G46" s="4" t="s">
        <v>122</v>
      </c>
      <c r="H46" s="4"/>
      <c r="I46" s="4" t="s">
        <v>123</v>
      </c>
      <c r="J46" s="4"/>
      <c r="K46" s="6">
        <v>18</v>
      </c>
      <c r="L46" s="4"/>
      <c r="M46" s="6">
        <v>18</v>
      </c>
      <c r="N46" s="4"/>
      <c r="O46" s="6">
        <v>0</v>
      </c>
      <c r="P46" s="4"/>
      <c r="Q46" s="6">
        <v>0</v>
      </c>
      <c r="R46" s="4"/>
      <c r="S46" s="6">
        <v>0</v>
      </c>
      <c r="T46" s="4"/>
      <c r="U46" s="6">
        <v>30000</v>
      </c>
      <c r="V46" s="4"/>
      <c r="W46" s="6">
        <v>29367739117</v>
      </c>
      <c r="X46" s="4"/>
      <c r="Y46" s="6">
        <v>0</v>
      </c>
      <c r="Z46" s="4"/>
      <c r="AA46" s="6">
        <v>0</v>
      </c>
      <c r="AB46" s="6"/>
      <c r="AC46" s="6">
        <v>30000</v>
      </c>
      <c r="AD46" s="4"/>
      <c r="AE46" s="6">
        <v>978850</v>
      </c>
      <c r="AF46" s="4"/>
      <c r="AG46" s="6">
        <v>29367739117</v>
      </c>
      <c r="AH46" s="4"/>
      <c r="AI46" s="6">
        <v>29363260880</v>
      </c>
      <c r="AJ46" s="4"/>
      <c r="AK46" s="9">
        <v>1.6073639647138272E-3</v>
      </c>
    </row>
    <row r="47" spans="1:37">
      <c r="A47" s="1" t="s">
        <v>124</v>
      </c>
      <c r="C47" s="4" t="s">
        <v>24</v>
      </c>
      <c r="D47" s="4"/>
      <c r="E47" s="4" t="s">
        <v>24</v>
      </c>
      <c r="F47" s="4"/>
      <c r="G47" s="4" t="s">
        <v>125</v>
      </c>
      <c r="H47" s="4"/>
      <c r="I47" s="4" t="s">
        <v>126</v>
      </c>
      <c r="J47" s="4"/>
      <c r="K47" s="6">
        <v>17</v>
      </c>
      <c r="L47" s="4"/>
      <c r="M47" s="6">
        <v>17</v>
      </c>
      <c r="N47" s="4"/>
      <c r="O47" s="6">
        <v>0</v>
      </c>
      <c r="P47" s="4"/>
      <c r="Q47" s="6">
        <v>0</v>
      </c>
      <c r="R47" s="4"/>
      <c r="S47" s="6">
        <v>0</v>
      </c>
      <c r="T47" s="4"/>
      <c r="U47" s="6">
        <v>30000</v>
      </c>
      <c r="V47" s="4"/>
      <c r="W47" s="6">
        <v>29317935320</v>
      </c>
      <c r="X47" s="4"/>
      <c r="Y47" s="6">
        <v>30000</v>
      </c>
      <c r="Z47" s="4"/>
      <c r="AA47" s="6">
        <v>29427755963</v>
      </c>
      <c r="AB47" s="6"/>
      <c r="AC47" s="6">
        <v>0</v>
      </c>
      <c r="AD47" s="4"/>
      <c r="AE47" s="6">
        <v>0</v>
      </c>
      <c r="AF47" s="4"/>
      <c r="AG47" s="6">
        <v>0</v>
      </c>
      <c r="AH47" s="4"/>
      <c r="AI47" s="6">
        <v>0</v>
      </c>
      <c r="AJ47" s="4"/>
      <c r="AK47" s="9">
        <v>0</v>
      </c>
    </row>
    <row r="48" spans="1:37">
      <c r="A48" s="1" t="s">
        <v>127</v>
      </c>
      <c r="C48" s="4" t="s">
        <v>24</v>
      </c>
      <c r="D48" s="4"/>
      <c r="E48" s="4" t="s">
        <v>24</v>
      </c>
      <c r="F48" s="4"/>
      <c r="G48" s="4" t="s">
        <v>128</v>
      </c>
      <c r="H48" s="4"/>
      <c r="I48" s="4" t="s">
        <v>129</v>
      </c>
      <c r="J48" s="4"/>
      <c r="K48" s="6">
        <v>18.5</v>
      </c>
      <c r="L48" s="4"/>
      <c r="M48" s="6">
        <v>18.5</v>
      </c>
      <c r="N48" s="4"/>
      <c r="O48" s="6">
        <v>0</v>
      </c>
      <c r="P48" s="4"/>
      <c r="Q48" s="6">
        <v>0</v>
      </c>
      <c r="R48" s="4"/>
      <c r="S48" s="6">
        <v>0</v>
      </c>
      <c r="T48" s="4"/>
      <c r="U48" s="6">
        <v>755000</v>
      </c>
      <c r="V48" s="4"/>
      <c r="W48" s="6">
        <v>702916250000</v>
      </c>
      <c r="X48" s="4"/>
      <c r="Y48" s="6">
        <v>0</v>
      </c>
      <c r="Z48" s="4"/>
      <c r="AA48" s="6">
        <v>0</v>
      </c>
      <c r="AB48" s="6"/>
      <c r="AC48" s="6">
        <v>755000</v>
      </c>
      <c r="AD48" s="4"/>
      <c r="AE48" s="6">
        <v>894780</v>
      </c>
      <c r="AF48" s="4"/>
      <c r="AG48" s="6">
        <v>702916250000</v>
      </c>
      <c r="AH48" s="4"/>
      <c r="AI48" s="6">
        <v>675507609907</v>
      </c>
      <c r="AJ48" s="4"/>
      <c r="AK48" s="9">
        <v>3.6977725140671665E-2</v>
      </c>
    </row>
    <row r="49" spans="1:37">
      <c r="A49" s="1" t="s">
        <v>130</v>
      </c>
      <c r="C49" s="4" t="s">
        <v>24</v>
      </c>
      <c r="D49" s="4"/>
      <c r="E49" s="4" t="s">
        <v>24</v>
      </c>
      <c r="F49" s="4"/>
      <c r="G49" s="4" t="s">
        <v>131</v>
      </c>
      <c r="H49" s="4"/>
      <c r="I49" s="4" t="s">
        <v>132</v>
      </c>
      <c r="J49" s="4"/>
      <c r="K49" s="6">
        <v>0</v>
      </c>
      <c r="L49" s="4"/>
      <c r="M49" s="6">
        <v>0</v>
      </c>
      <c r="N49" s="4"/>
      <c r="O49" s="6">
        <v>0</v>
      </c>
      <c r="P49" s="4"/>
      <c r="Q49" s="6">
        <v>0</v>
      </c>
      <c r="R49" s="4"/>
      <c r="S49" s="6">
        <v>0</v>
      </c>
      <c r="T49" s="4"/>
      <c r="U49" s="6">
        <v>66235</v>
      </c>
      <c r="V49" s="4"/>
      <c r="W49" s="6">
        <v>59983021793</v>
      </c>
      <c r="X49" s="4"/>
      <c r="Y49" s="6">
        <v>0</v>
      </c>
      <c r="Z49" s="4"/>
      <c r="AA49" s="6">
        <v>0</v>
      </c>
      <c r="AB49" s="6"/>
      <c r="AC49" s="6">
        <v>66235</v>
      </c>
      <c r="AD49" s="4"/>
      <c r="AE49" s="6">
        <v>918000</v>
      </c>
      <c r="AF49" s="4"/>
      <c r="AG49" s="6">
        <v>59983021793</v>
      </c>
      <c r="AH49" s="4"/>
      <c r="AI49" s="6">
        <v>60799093715</v>
      </c>
      <c r="AJ49" s="4"/>
      <c r="AK49" s="9">
        <v>3.3281818638649079E-3</v>
      </c>
    </row>
    <row r="50" spans="1:37">
      <c r="A50" s="1" t="s">
        <v>133</v>
      </c>
      <c r="C50" s="4" t="s">
        <v>24</v>
      </c>
      <c r="D50" s="4"/>
      <c r="E50" s="4" t="s">
        <v>24</v>
      </c>
      <c r="F50" s="4"/>
      <c r="G50" s="4" t="s">
        <v>77</v>
      </c>
      <c r="H50" s="4"/>
      <c r="I50" s="4" t="s">
        <v>104</v>
      </c>
      <c r="J50" s="4"/>
      <c r="K50" s="6">
        <v>0</v>
      </c>
      <c r="L50" s="4"/>
      <c r="M50" s="6">
        <v>0</v>
      </c>
      <c r="N50" s="4"/>
      <c r="O50" s="6">
        <v>0</v>
      </c>
      <c r="P50" s="4"/>
      <c r="Q50" s="6">
        <v>0</v>
      </c>
      <c r="R50" s="4"/>
      <c r="S50" s="6">
        <v>0</v>
      </c>
      <c r="T50" s="4"/>
      <c r="U50" s="6">
        <v>32963</v>
      </c>
      <c r="V50" s="4"/>
      <c r="W50" s="6">
        <v>29981475150</v>
      </c>
      <c r="X50" s="4"/>
      <c r="Y50" s="6">
        <v>0</v>
      </c>
      <c r="Z50" s="4"/>
      <c r="AA50" s="6">
        <v>0</v>
      </c>
      <c r="AB50" s="6"/>
      <c r="AC50" s="6">
        <v>32963</v>
      </c>
      <c r="AD50" s="4"/>
      <c r="AE50" s="6">
        <v>909480</v>
      </c>
      <c r="AF50" s="4"/>
      <c r="AG50" s="6">
        <v>29981475150</v>
      </c>
      <c r="AH50" s="4"/>
      <c r="AI50" s="6">
        <v>29976903326</v>
      </c>
      <c r="AJ50" s="4"/>
      <c r="AK50" s="9">
        <v>1.6409551506161761E-3</v>
      </c>
    </row>
    <row r="51" spans="1:37">
      <c r="A51" s="1" t="s">
        <v>134</v>
      </c>
      <c r="C51" s="4" t="s">
        <v>24</v>
      </c>
      <c r="D51" s="4"/>
      <c r="E51" s="4" t="s">
        <v>24</v>
      </c>
      <c r="F51" s="4"/>
      <c r="G51" s="4" t="s">
        <v>135</v>
      </c>
      <c r="H51" s="4"/>
      <c r="I51" s="4" t="s">
        <v>136</v>
      </c>
      <c r="J51" s="4"/>
      <c r="K51" s="6">
        <v>17</v>
      </c>
      <c r="L51" s="4"/>
      <c r="M51" s="6">
        <v>17</v>
      </c>
      <c r="N51" s="4"/>
      <c r="O51" s="6">
        <v>0</v>
      </c>
      <c r="P51" s="4"/>
      <c r="Q51" s="6">
        <v>0</v>
      </c>
      <c r="R51" s="4"/>
      <c r="S51" s="6">
        <v>0</v>
      </c>
      <c r="T51" s="4"/>
      <c r="U51" s="6">
        <v>5000</v>
      </c>
      <c r="V51" s="4"/>
      <c r="W51" s="6">
        <v>4737461202</v>
      </c>
      <c r="X51" s="4"/>
      <c r="Y51" s="6">
        <v>5000</v>
      </c>
      <c r="Z51" s="4"/>
      <c r="AA51" s="6">
        <v>4882477684</v>
      </c>
      <c r="AB51" s="6"/>
      <c r="AC51" s="6">
        <v>0</v>
      </c>
      <c r="AD51" s="4"/>
      <c r="AE51" s="6">
        <v>0</v>
      </c>
      <c r="AF51" s="4"/>
      <c r="AG51" s="6">
        <v>0</v>
      </c>
      <c r="AH51" s="4"/>
      <c r="AI51" s="6">
        <v>0</v>
      </c>
      <c r="AJ51" s="4"/>
      <c r="AK51" s="9">
        <v>0</v>
      </c>
    </row>
    <row r="52" spans="1:37">
      <c r="A52" s="1" t="s">
        <v>137</v>
      </c>
      <c r="C52" s="4" t="s">
        <v>24</v>
      </c>
      <c r="D52" s="4"/>
      <c r="E52" s="4" t="s">
        <v>24</v>
      </c>
      <c r="F52" s="4"/>
      <c r="G52" s="4" t="s">
        <v>138</v>
      </c>
      <c r="H52" s="4"/>
      <c r="I52" s="4" t="s">
        <v>139</v>
      </c>
      <c r="J52" s="4"/>
      <c r="K52" s="6">
        <v>0</v>
      </c>
      <c r="L52" s="4"/>
      <c r="M52" s="6">
        <v>0</v>
      </c>
      <c r="N52" s="4"/>
      <c r="O52" s="6">
        <v>0</v>
      </c>
      <c r="P52" s="4"/>
      <c r="Q52" s="6">
        <v>0</v>
      </c>
      <c r="R52" s="4"/>
      <c r="S52" s="6">
        <v>0</v>
      </c>
      <c r="T52" s="4"/>
      <c r="U52" s="6">
        <v>1107772</v>
      </c>
      <c r="V52" s="4"/>
      <c r="W52" s="6">
        <v>900011749224</v>
      </c>
      <c r="X52" s="4"/>
      <c r="Y52" s="6">
        <v>0</v>
      </c>
      <c r="Z52" s="4"/>
      <c r="AA52" s="6">
        <v>0</v>
      </c>
      <c r="AB52" s="6"/>
      <c r="AC52" s="6">
        <v>1107772</v>
      </c>
      <c r="AD52" s="4"/>
      <c r="AE52" s="6">
        <v>820148</v>
      </c>
      <c r="AF52" s="4"/>
      <c r="AG52" s="6">
        <v>900011749224</v>
      </c>
      <c r="AH52" s="4"/>
      <c r="AI52" s="6">
        <v>908468725518</v>
      </c>
      <c r="AJ52" s="4"/>
      <c r="AK52" s="9">
        <v>4.9730167859583112E-2</v>
      </c>
    </row>
    <row r="53" spans="1:37">
      <c r="A53" s="1" t="s">
        <v>140</v>
      </c>
      <c r="C53" s="4" t="s">
        <v>24</v>
      </c>
      <c r="D53" s="4"/>
      <c r="E53" s="4" t="s">
        <v>24</v>
      </c>
      <c r="F53" s="4"/>
      <c r="G53" s="4" t="s">
        <v>141</v>
      </c>
      <c r="H53" s="4"/>
      <c r="I53" s="4" t="s">
        <v>142</v>
      </c>
      <c r="J53" s="4"/>
      <c r="K53" s="6">
        <v>16</v>
      </c>
      <c r="L53" s="4"/>
      <c r="M53" s="6">
        <v>16</v>
      </c>
      <c r="N53" s="4"/>
      <c r="O53" s="6">
        <v>0</v>
      </c>
      <c r="P53" s="4"/>
      <c r="Q53" s="6">
        <v>0</v>
      </c>
      <c r="R53" s="4"/>
      <c r="S53" s="6">
        <v>0</v>
      </c>
      <c r="T53" s="4"/>
      <c r="U53" s="6">
        <v>400000</v>
      </c>
      <c r="V53" s="4"/>
      <c r="W53" s="6">
        <v>372223076325</v>
      </c>
      <c r="X53" s="4"/>
      <c r="Y53" s="6">
        <v>0</v>
      </c>
      <c r="Z53" s="4"/>
      <c r="AA53" s="6">
        <v>0</v>
      </c>
      <c r="AB53" s="6"/>
      <c r="AC53" s="6">
        <v>400000</v>
      </c>
      <c r="AD53" s="4"/>
      <c r="AE53" s="6">
        <v>941463</v>
      </c>
      <c r="AF53" s="4"/>
      <c r="AG53" s="6">
        <v>372223076325</v>
      </c>
      <c r="AH53" s="4"/>
      <c r="AI53" s="6">
        <v>376556485378</v>
      </c>
      <c r="AJ53" s="4"/>
      <c r="AK53" s="9">
        <v>2.0612946489473358E-2</v>
      </c>
    </row>
    <row r="54" spans="1:37">
      <c r="A54" s="1" t="s">
        <v>143</v>
      </c>
      <c r="C54" s="4" t="s">
        <v>24</v>
      </c>
      <c r="D54" s="4"/>
      <c r="E54" s="4" t="s">
        <v>24</v>
      </c>
      <c r="F54" s="4"/>
      <c r="G54" s="4" t="s">
        <v>144</v>
      </c>
      <c r="H54" s="4"/>
      <c r="I54" s="4" t="s">
        <v>145</v>
      </c>
      <c r="J54" s="4"/>
      <c r="K54" s="6">
        <v>16</v>
      </c>
      <c r="L54" s="4"/>
      <c r="M54" s="6">
        <v>16</v>
      </c>
      <c r="N54" s="4"/>
      <c r="O54" s="6">
        <v>0</v>
      </c>
      <c r="P54" s="4"/>
      <c r="Q54" s="6">
        <v>0</v>
      </c>
      <c r="R54" s="4"/>
      <c r="S54" s="6">
        <v>0</v>
      </c>
      <c r="T54" s="4"/>
      <c r="U54" s="6">
        <v>5000</v>
      </c>
      <c r="V54" s="4"/>
      <c r="W54" s="6">
        <v>4810366762</v>
      </c>
      <c r="X54" s="4"/>
      <c r="Y54" s="6">
        <v>5000</v>
      </c>
      <c r="Z54" s="4"/>
      <c r="AA54" s="6">
        <v>4912975359</v>
      </c>
      <c r="AB54" s="6"/>
      <c r="AC54" s="6">
        <v>0</v>
      </c>
      <c r="AD54" s="4"/>
      <c r="AE54" s="6">
        <v>0</v>
      </c>
      <c r="AF54" s="4"/>
      <c r="AG54" s="6">
        <v>0</v>
      </c>
      <c r="AH54" s="4"/>
      <c r="AI54" s="6">
        <v>0</v>
      </c>
      <c r="AJ54" s="4"/>
      <c r="AK54" s="9">
        <v>0</v>
      </c>
    </row>
    <row r="55" spans="1:37">
      <c r="A55" s="1" t="s">
        <v>146</v>
      </c>
      <c r="C55" s="4" t="s">
        <v>24</v>
      </c>
      <c r="D55" s="4"/>
      <c r="E55" s="4" t="s">
        <v>24</v>
      </c>
      <c r="F55" s="4"/>
      <c r="G55" s="4" t="s">
        <v>147</v>
      </c>
      <c r="H55" s="4"/>
      <c r="I55" s="4" t="s">
        <v>148</v>
      </c>
      <c r="J55" s="4"/>
      <c r="K55" s="6">
        <v>0</v>
      </c>
      <c r="L55" s="4"/>
      <c r="M55" s="6">
        <v>0</v>
      </c>
      <c r="N55" s="4"/>
      <c r="O55" s="6">
        <v>0</v>
      </c>
      <c r="P55" s="4"/>
      <c r="Q55" s="6">
        <v>0</v>
      </c>
      <c r="R55" s="4"/>
      <c r="S55" s="6">
        <v>0</v>
      </c>
      <c r="T55" s="4"/>
      <c r="U55" s="6">
        <v>240500</v>
      </c>
      <c r="V55" s="4"/>
      <c r="W55" s="6">
        <v>202642254454</v>
      </c>
      <c r="X55" s="4"/>
      <c r="Y55" s="6">
        <v>0</v>
      </c>
      <c r="Z55" s="4"/>
      <c r="AA55" s="6">
        <v>0</v>
      </c>
      <c r="AB55" s="6"/>
      <c r="AC55" s="6">
        <v>240500</v>
      </c>
      <c r="AD55" s="4"/>
      <c r="AE55" s="6">
        <v>851270</v>
      </c>
      <c r="AF55" s="4"/>
      <c r="AG55" s="6">
        <v>202642254454</v>
      </c>
      <c r="AH55" s="4"/>
      <c r="AI55" s="6">
        <v>204714824304</v>
      </c>
      <c r="AJ55" s="4"/>
      <c r="AK55" s="9">
        <v>1.1206222393817862E-2</v>
      </c>
    </row>
    <row r="56" spans="1:37">
      <c r="A56" s="1" t="s">
        <v>149</v>
      </c>
      <c r="C56" s="4" t="s">
        <v>24</v>
      </c>
      <c r="D56" s="4"/>
      <c r="E56" s="4" t="s">
        <v>24</v>
      </c>
      <c r="F56" s="4"/>
      <c r="G56" s="4" t="s">
        <v>65</v>
      </c>
      <c r="H56" s="4"/>
      <c r="I56" s="4" t="s">
        <v>150</v>
      </c>
      <c r="J56" s="4"/>
      <c r="K56" s="6">
        <v>0</v>
      </c>
      <c r="L56" s="4"/>
      <c r="M56" s="6">
        <v>0</v>
      </c>
      <c r="N56" s="4"/>
      <c r="O56" s="6">
        <v>0</v>
      </c>
      <c r="P56" s="4"/>
      <c r="Q56" s="6">
        <v>0</v>
      </c>
      <c r="R56" s="4"/>
      <c r="S56" s="6">
        <v>0</v>
      </c>
      <c r="T56" s="4"/>
      <c r="U56" s="6">
        <v>54100</v>
      </c>
      <c r="V56" s="4"/>
      <c r="W56" s="6">
        <v>50018181593</v>
      </c>
      <c r="X56" s="4"/>
      <c r="Y56" s="6">
        <v>54100</v>
      </c>
      <c r="Z56" s="4"/>
      <c r="AA56" s="6">
        <v>50787912131</v>
      </c>
      <c r="AB56" s="6"/>
      <c r="AC56" s="6">
        <v>0</v>
      </c>
      <c r="AD56" s="4"/>
      <c r="AE56" s="6">
        <v>0</v>
      </c>
      <c r="AF56" s="4"/>
      <c r="AG56" s="6">
        <v>0</v>
      </c>
      <c r="AH56" s="4"/>
      <c r="AI56" s="6">
        <v>0</v>
      </c>
      <c r="AJ56" s="4"/>
      <c r="AK56" s="9">
        <v>0</v>
      </c>
    </row>
    <row r="57" spans="1:37">
      <c r="A57" s="1" t="s">
        <v>151</v>
      </c>
      <c r="C57" s="4" t="s">
        <v>24</v>
      </c>
      <c r="D57" s="4"/>
      <c r="E57" s="4" t="s">
        <v>24</v>
      </c>
      <c r="F57" s="4"/>
      <c r="G57" s="4" t="s">
        <v>152</v>
      </c>
      <c r="H57" s="4"/>
      <c r="I57" s="4" t="s">
        <v>153</v>
      </c>
      <c r="J57" s="4"/>
      <c r="K57" s="6">
        <v>18</v>
      </c>
      <c r="L57" s="4"/>
      <c r="M57" s="6">
        <v>18</v>
      </c>
      <c r="N57" s="4"/>
      <c r="O57" s="6">
        <v>0</v>
      </c>
      <c r="P57" s="4"/>
      <c r="Q57" s="6">
        <v>0</v>
      </c>
      <c r="R57" s="4"/>
      <c r="S57" s="6">
        <v>0</v>
      </c>
      <c r="T57" s="4"/>
      <c r="U57" s="6">
        <v>20000</v>
      </c>
      <c r="V57" s="4"/>
      <c r="W57" s="6">
        <v>17825009048</v>
      </c>
      <c r="X57" s="4"/>
      <c r="Y57" s="6">
        <v>0</v>
      </c>
      <c r="Z57" s="4"/>
      <c r="AA57" s="6">
        <v>0</v>
      </c>
      <c r="AB57" s="6"/>
      <c r="AC57" s="6">
        <v>20000</v>
      </c>
      <c r="AD57" s="4"/>
      <c r="AE57" s="6">
        <v>908447</v>
      </c>
      <c r="AF57" s="4"/>
      <c r="AG57" s="6">
        <v>17825009048</v>
      </c>
      <c r="AH57" s="4"/>
      <c r="AI57" s="6">
        <v>18167554618</v>
      </c>
      <c r="AJ57" s="4"/>
      <c r="AK57" s="9">
        <v>9.945037351023079E-4</v>
      </c>
    </row>
    <row r="58" spans="1:37">
      <c r="A58" s="1" t="s">
        <v>154</v>
      </c>
      <c r="C58" s="4" t="s">
        <v>24</v>
      </c>
      <c r="D58" s="4"/>
      <c r="E58" s="4" t="s">
        <v>24</v>
      </c>
      <c r="F58" s="4"/>
      <c r="G58" s="4" t="s">
        <v>155</v>
      </c>
      <c r="H58" s="4"/>
      <c r="I58" s="4" t="s">
        <v>156</v>
      </c>
      <c r="J58" s="4"/>
      <c r="K58" s="6">
        <v>18</v>
      </c>
      <c r="L58" s="4"/>
      <c r="M58" s="6">
        <v>18</v>
      </c>
      <c r="N58" s="4"/>
      <c r="O58" s="6">
        <v>0</v>
      </c>
      <c r="P58" s="4"/>
      <c r="Q58" s="6">
        <v>0</v>
      </c>
      <c r="R58" s="4"/>
      <c r="S58" s="6">
        <v>0</v>
      </c>
      <c r="T58" s="4"/>
      <c r="U58" s="6">
        <v>5000</v>
      </c>
      <c r="V58" s="4"/>
      <c r="W58" s="6">
        <v>4213621262</v>
      </c>
      <c r="X58" s="4"/>
      <c r="Y58" s="6">
        <v>0</v>
      </c>
      <c r="Z58" s="4"/>
      <c r="AA58" s="6">
        <v>0</v>
      </c>
      <c r="AB58" s="6"/>
      <c r="AC58" s="6">
        <v>5000</v>
      </c>
      <c r="AD58" s="4"/>
      <c r="AE58" s="6">
        <v>882570</v>
      </c>
      <c r="AF58" s="4"/>
      <c r="AG58" s="6">
        <v>4213621262</v>
      </c>
      <c r="AH58" s="4"/>
      <c r="AI58" s="6">
        <v>4412513520</v>
      </c>
      <c r="AJ58" s="4"/>
      <c r="AK58" s="9">
        <v>2.4154385491604043E-4</v>
      </c>
    </row>
    <row r="59" spans="1:37">
      <c r="A59" s="1" t="s">
        <v>157</v>
      </c>
      <c r="C59" s="4" t="s">
        <v>24</v>
      </c>
      <c r="D59" s="4"/>
      <c r="E59" s="4" t="s">
        <v>24</v>
      </c>
      <c r="F59" s="4"/>
      <c r="G59" s="4" t="s">
        <v>158</v>
      </c>
      <c r="H59" s="4"/>
      <c r="I59" s="4" t="s">
        <v>159</v>
      </c>
      <c r="J59" s="4"/>
      <c r="K59" s="6">
        <v>18</v>
      </c>
      <c r="L59" s="4"/>
      <c r="M59" s="6">
        <v>18</v>
      </c>
      <c r="N59" s="4"/>
      <c r="O59" s="6">
        <v>0</v>
      </c>
      <c r="P59" s="4"/>
      <c r="Q59" s="6">
        <v>0</v>
      </c>
      <c r="R59" s="4"/>
      <c r="S59" s="6">
        <v>0</v>
      </c>
      <c r="T59" s="4"/>
      <c r="U59" s="6">
        <v>10000</v>
      </c>
      <c r="V59" s="4"/>
      <c r="W59" s="6">
        <v>8970183922</v>
      </c>
      <c r="X59" s="4"/>
      <c r="Y59" s="6">
        <v>0</v>
      </c>
      <c r="Z59" s="4"/>
      <c r="AA59" s="6">
        <v>0</v>
      </c>
      <c r="AB59" s="6"/>
      <c r="AC59" s="6">
        <v>10000</v>
      </c>
      <c r="AD59" s="4"/>
      <c r="AE59" s="6">
        <v>910416</v>
      </c>
      <c r="AF59" s="4"/>
      <c r="AG59" s="6">
        <v>8970183922</v>
      </c>
      <c r="AH59" s="4"/>
      <c r="AI59" s="6">
        <v>9103465807</v>
      </c>
      <c r="AJ59" s="4"/>
      <c r="AK59" s="9">
        <v>4.9832962871446172E-4</v>
      </c>
    </row>
    <row r="60" spans="1:37">
      <c r="A60" s="1" t="s">
        <v>160</v>
      </c>
      <c r="C60" s="4" t="s">
        <v>24</v>
      </c>
      <c r="D60" s="4"/>
      <c r="E60" s="4" t="s">
        <v>24</v>
      </c>
      <c r="F60" s="4"/>
      <c r="G60" s="4" t="s">
        <v>161</v>
      </c>
      <c r="H60" s="4"/>
      <c r="I60" s="4" t="s">
        <v>162</v>
      </c>
      <c r="J60" s="4"/>
      <c r="K60" s="6">
        <v>18</v>
      </c>
      <c r="L60" s="4"/>
      <c r="M60" s="6">
        <v>18</v>
      </c>
      <c r="N60" s="4"/>
      <c r="O60" s="6">
        <v>0</v>
      </c>
      <c r="P60" s="4"/>
      <c r="Q60" s="6">
        <v>0</v>
      </c>
      <c r="R60" s="4"/>
      <c r="S60" s="6">
        <v>0</v>
      </c>
      <c r="T60" s="4"/>
      <c r="U60" s="6">
        <v>10000</v>
      </c>
      <c r="V60" s="4"/>
      <c r="W60" s="6">
        <v>8941281720</v>
      </c>
      <c r="X60" s="4"/>
      <c r="Y60" s="6">
        <v>0</v>
      </c>
      <c r="Z60" s="4"/>
      <c r="AA60" s="6">
        <v>0</v>
      </c>
      <c r="AB60" s="6"/>
      <c r="AC60" s="6">
        <v>10000</v>
      </c>
      <c r="AD60" s="4"/>
      <c r="AE60" s="6">
        <v>907860</v>
      </c>
      <c r="AF60" s="4"/>
      <c r="AG60" s="6">
        <v>8941281720</v>
      </c>
      <c r="AH60" s="4"/>
      <c r="AI60" s="6">
        <v>9077907756</v>
      </c>
      <c r="AJ60" s="4"/>
      <c r="AK60" s="9">
        <v>4.9693056440911756E-4</v>
      </c>
    </row>
    <row r="61" spans="1:37">
      <c r="A61" s="1" t="s">
        <v>163</v>
      </c>
      <c r="C61" s="4" t="s">
        <v>24</v>
      </c>
      <c r="D61" s="4"/>
      <c r="E61" s="4" t="s">
        <v>24</v>
      </c>
      <c r="F61" s="4"/>
      <c r="G61" s="4" t="s">
        <v>164</v>
      </c>
      <c r="H61" s="4"/>
      <c r="I61" s="4" t="s">
        <v>165</v>
      </c>
      <c r="J61" s="4"/>
      <c r="K61" s="6">
        <v>17</v>
      </c>
      <c r="L61" s="4"/>
      <c r="M61" s="6">
        <v>17</v>
      </c>
      <c r="N61" s="4"/>
      <c r="O61" s="6">
        <v>0</v>
      </c>
      <c r="P61" s="4"/>
      <c r="Q61" s="6">
        <v>0</v>
      </c>
      <c r="R61" s="4"/>
      <c r="S61" s="6">
        <v>0</v>
      </c>
      <c r="T61" s="4"/>
      <c r="U61" s="6">
        <v>5000</v>
      </c>
      <c r="V61" s="4"/>
      <c r="W61" s="6">
        <v>4603200966</v>
      </c>
      <c r="X61" s="4"/>
      <c r="Y61" s="6">
        <v>0</v>
      </c>
      <c r="Z61" s="4"/>
      <c r="AA61" s="6">
        <v>0</v>
      </c>
      <c r="AB61" s="6"/>
      <c r="AC61" s="6">
        <v>5000</v>
      </c>
      <c r="AD61" s="4"/>
      <c r="AE61" s="6">
        <v>931478</v>
      </c>
      <c r="AF61" s="4"/>
      <c r="AG61" s="6">
        <v>4603200966</v>
      </c>
      <c r="AH61" s="4"/>
      <c r="AI61" s="6">
        <v>4657034874</v>
      </c>
      <c r="AJ61" s="4"/>
      <c r="AK61" s="9">
        <v>2.549291125898684E-4</v>
      </c>
    </row>
    <row r="62" spans="1:37" ht="24.75" thickBot="1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7">
        <f>SUM(Q9:Q61)</f>
        <v>14769591143843</v>
      </c>
      <c r="R62" s="4"/>
      <c r="S62" s="7">
        <f>SUM(S9:S61)</f>
        <v>16207245488625</v>
      </c>
      <c r="T62" s="4"/>
      <c r="U62" s="4"/>
      <c r="V62" s="4"/>
      <c r="W62" s="7">
        <f>SUM(W9:W61)</f>
        <v>3825569718034</v>
      </c>
      <c r="X62" s="4"/>
      <c r="Y62" s="4"/>
      <c r="Z62" s="4"/>
      <c r="AA62" s="7">
        <f>SUM(AA9:AA61)</f>
        <v>2444675401432</v>
      </c>
      <c r="AB62" s="4"/>
      <c r="AC62" s="4"/>
      <c r="AD62" s="4"/>
      <c r="AE62" s="4"/>
      <c r="AF62" s="4"/>
      <c r="AG62" s="7">
        <f>SUM(AG9:AG61)</f>
        <v>16400972931540</v>
      </c>
      <c r="AH62" s="4"/>
      <c r="AI62" s="7">
        <f>SUM(AI9:AI61)</f>
        <v>17810357300144</v>
      </c>
      <c r="AJ62" s="4"/>
      <c r="AK62" s="10">
        <f>SUM(AK9:AK61)</f>
        <v>0.9749505220119582</v>
      </c>
    </row>
    <row r="63" spans="1:37" ht="24.75" thickTop="1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6"/>
      <c r="AJ63" s="4"/>
    </row>
    <row r="64" spans="1:37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6" spans="37:37">
      <c r="AK66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3:AK3"/>
    <mergeCell ref="A4:AK4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9"/>
  <sheetViews>
    <sheetView rightToLeft="1" workbookViewId="0">
      <selection activeCell="K39" sqref="K39"/>
    </sheetView>
  </sheetViews>
  <sheetFormatPr defaultRowHeight="24"/>
  <cols>
    <col min="1" max="1" width="35.140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29.5703125" style="1" bestFit="1" customWidth="1"/>
    <col min="12" max="12" width="1" style="1" customWidth="1"/>
    <col min="13" max="13" width="24.42578125" style="1" bestFit="1" customWidth="1"/>
    <col min="14" max="14" width="1" style="1" customWidth="1"/>
    <col min="15" max="15" width="9.140625" style="1" customWidth="1"/>
    <col min="16" max="16" width="14.7109375" style="1" bestFit="1" customWidth="1"/>
    <col min="17" max="16384" width="9.140625" style="1"/>
  </cols>
  <sheetData>
    <row r="2" spans="1:16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6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6" spans="1:16" ht="24.75">
      <c r="A6" s="16" t="s">
        <v>3</v>
      </c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17" t="s">
        <v>6</v>
      </c>
      <c r="J6" s="17" t="s">
        <v>6</v>
      </c>
      <c r="K6" s="17" t="s">
        <v>6</v>
      </c>
      <c r="L6" s="17" t="s">
        <v>6</v>
      </c>
      <c r="M6" s="17" t="s">
        <v>6</v>
      </c>
    </row>
    <row r="7" spans="1:16" ht="24.75">
      <c r="A7" s="17" t="s">
        <v>3</v>
      </c>
      <c r="C7" s="17" t="s">
        <v>7</v>
      </c>
      <c r="E7" s="17" t="s">
        <v>166</v>
      </c>
      <c r="G7" s="17" t="s">
        <v>167</v>
      </c>
      <c r="I7" s="17" t="s">
        <v>168</v>
      </c>
      <c r="K7" s="17" t="s">
        <v>169</v>
      </c>
      <c r="M7" s="17" t="s">
        <v>170</v>
      </c>
    </row>
    <row r="8" spans="1:16">
      <c r="A8" s="1" t="s">
        <v>23</v>
      </c>
      <c r="C8" s="6">
        <v>155000</v>
      </c>
      <c r="D8" s="4"/>
      <c r="E8" s="6">
        <v>961100</v>
      </c>
      <c r="F8" s="4"/>
      <c r="G8" s="6">
        <v>942000</v>
      </c>
      <c r="H8" s="4"/>
      <c r="I8" s="4" t="s">
        <v>171</v>
      </c>
      <c r="J8" s="4"/>
      <c r="K8" s="6">
        <v>146010000000</v>
      </c>
      <c r="M8" s="1" t="s">
        <v>264</v>
      </c>
      <c r="P8" s="8"/>
    </row>
    <row r="9" spans="1:16">
      <c r="A9" s="1" t="s">
        <v>157</v>
      </c>
      <c r="C9" s="6">
        <v>10000</v>
      </c>
      <c r="D9" s="4"/>
      <c r="E9" s="6">
        <v>975000</v>
      </c>
      <c r="F9" s="4"/>
      <c r="G9" s="6">
        <v>910416</v>
      </c>
      <c r="H9" s="4"/>
      <c r="I9" s="4" t="s">
        <v>172</v>
      </c>
      <c r="J9" s="4"/>
      <c r="K9" s="6">
        <v>9104160000</v>
      </c>
      <c r="M9" s="1" t="s">
        <v>264</v>
      </c>
    </row>
    <row r="10" spans="1:16">
      <c r="A10" s="1" t="s">
        <v>109</v>
      </c>
      <c r="C10" s="6">
        <v>78400</v>
      </c>
      <c r="D10" s="4"/>
      <c r="E10" s="6">
        <v>943600</v>
      </c>
      <c r="F10" s="4"/>
      <c r="G10" s="6">
        <v>952042</v>
      </c>
      <c r="H10" s="4"/>
      <c r="I10" s="4" t="s">
        <v>173</v>
      </c>
      <c r="J10" s="4"/>
      <c r="K10" s="6">
        <v>74640092800</v>
      </c>
      <c r="M10" s="1" t="s">
        <v>264</v>
      </c>
    </row>
    <row r="11" spans="1:16">
      <c r="A11" s="1" t="s">
        <v>121</v>
      </c>
      <c r="C11" s="6">
        <v>30000</v>
      </c>
      <c r="D11" s="4"/>
      <c r="E11" s="6">
        <v>980000</v>
      </c>
      <c r="F11" s="4"/>
      <c r="G11" s="6">
        <v>978850</v>
      </c>
      <c r="H11" s="4"/>
      <c r="I11" s="4" t="s">
        <v>174</v>
      </c>
      <c r="J11" s="4"/>
      <c r="K11" s="6">
        <v>29365500000</v>
      </c>
      <c r="M11" s="1" t="s">
        <v>264</v>
      </c>
    </row>
    <row r="12" spans="1:16">
      <c r="A12" s="1" t="s">
        <v>96</v>
      </c>
      <c r="C12" s="6">
        <v>1065000</v>
      </c>
      <c r="D12" s="4"/>
      <c r="E12" s="6">
        <v>891500</v>
      </c>
      <c r="F12" s="4"/>
      <c r="G12" s="6">
        <v>892212.52450000006</v>
      </c>
      <c r="H12" s="4"/>
      <c r="I12" s="4" t="s">
        <v>175</v>
      </c>
      <c r="J12" s="4"/>
      <c r="K12" s="6">
        <v>950206338592.5</v>
      </c>
      <c r="M12" s="1" t="s">
        <v>264</v>
      </c>
    </row>
    <row r="13" spans="1:16">
      <c r="A13" s="1" t="s">
        <v>27</v>
      </c>
      <c r="C13" s="6">
        <v>689156</v>
      </c>
      <c r="D13" s="4"/>
      <c r="E13" s="6">
        <v>673300</v>
      </c>
      <c r="F13" s="4"/>
      <c r="G13" s="6">
        <v>697490.53170000005</v>
      </c>
      <c r="H13" s="4"/>
      <c r="I13" s="4" t="s">
        <v>176</v>
      </c>
      <c r="J13" s="4"/>
      <c r="K13" s="6">
        <v>480679784864.245</v>
      </c>
      <c r="M13" s="1" t="s">
        <v>264</v>
      </c>
    </row>
    <row r="14" spans="1:16">
      <c r="A14" s="1" t="s">
        <v>140</v>
      </c>
      <c r="C14" s="6">
        <v>400000</v>
      </c>
      <c r="D14" s="4"/>
      <c r="E14" s="6">
        <v>971220</v>
      </c>
      <c r="F14" s="4"/>
      <c r="G14" s="6">
        <v>941463</v>
      </c>
      <c r="H14" s="4"/>
      <c r="I14" s="4" t="s">
        <v>177</v>
      </c>
      <c r="J14" s="4"/>
      <c r="K14" s="6">
        <v>376585200000</v>
      </c>
      <c r="M14" s="1" t="s">
        <v>264</v>
      </c>
    </row>
    <row r="15" spans="1:16">
      <c r="A15" s="1" t="s">
        <v>160</v>
      </c>
      <c r="C15" s="6">
        <v>10000</v>
      </c>
      <c r="D15" s="4"/>
      <c r="E15" s="6">
        <v>886010</v>
      </c>
      <c r="F15" s="4"/>
      <c r="G15" s="6">
        <v>907860</v>
      </c>
      <c r="H15" s="4"/>
      <c r="I15" s="4" t="s">
        <v>178</v>
      </c>
      <c r="J15" s="4"/>
      <c r="K15" s="6">
        <v>9078600000</v>
      </c>
      <c r="M15" s="1" t="s">
        <v>264</v>
      </c>
    </row>
    <row r="16" spans="1:16">
      <c r="A16" s="1" t="s">
        <v>115</v>
      </c>
      <c r="C16" s="6">
        <v>10000</v>
      </c>
      <c r="D16" s="4"/>
      <c r="E16" s="6">
        <v>960000</v>
      </c>
      <c r="F16" s="4"/>
      <c r="G16" s="6">
        <v>960680</v>
      </c>
      <c r="H16" s="4"/>
      <c r="I16" s="4" t="s">
        <v>179</v>
      </c>
      <c r="J16" s="4"/>
      <c r="K16" s="6">
        <v>9606800000</v>
      </c>
      <c r="M16" s="1" t="s">
        <v>264</v>
      </c>
    </row>
    <row r="17" spans="1:13">
      <c r="A17" s="1" t="s">
        <v>37</v>
      </c>
      <c r="C17" s="6">
        <v>1139689</v>
      </c>
      <c r="D17" s="4"/>
      <c r="E17" s="6">
        <v>887490</v>
      </c>
      <c r="F17" s="4"/>
      <c r="G17" s="6">
        <v>895578.85990000004</v>
      </c>
      <c r="H17" s="4"/>
      <c r="I17" s="4" t="s">
        <v>180</v>
      </c>
      <c r="J17" s="4"/>
      <c r="K17" s="6">
        <v>1020681375260.5699</v>
      </c>
      <c r="M17" s="1" t="s">
        <v>264</v>
      </c>
    </row>
    <row r="18" spans="1:13">
      <c r="A18" s="1" t="s">
        <v>43</v>
      </c>
      <c r="C18" s="6">
        <v>407667</v>
      </c>
      <c r="D18" s="4"/>
      <c r="E18" s="6">
        <v>710000</v>
      </c>
      <c r="F18" s="4"/>
      <c r="G18" s="6">
        <v>732199.20900000003</v>
      </c>
      <c r="H18" s="4"/>
      <c r="I18" s="4" t="s">
        <v>181</v>
      </c>
      <c r="J18" s="4"/>
      <c r="K18" s="6">
        <v>298493454935.40302</v>
      </c>
      <c r="M18" s="1" t="s">
        <v>264</v>
      </c>
    </row>
    <row r="19" spans="1:13">
      <c r="A19" s="1" t="s">
        <v>127</v>
      </c>
      <c r="C19" s="6">
        <v>755000</v>
      </c>
      <c r="D19" s="4"/>
      <c r="E19" s="6">
        <v>980000</v>
      </c>
      <c r="F19" s="4"/>
      <c r="G19" s="6">
        <v>894780.29310000001</v>
      </c>
      <c r="H19" s="4"/>
      <c r="I19" s="4" t="s">
        <v>182</v>
      </c>
      <c r="J19" s="4"/>
      <c r="K19" s="6">
        <v>675559121290.5</v>
      </c>
      <c r="M19" s="1" t="s">
        <v>264</v>
      </c>
    </row>
    <row r="20" spans="1:13">
      <c r="A20" s="1" t="s">
        <v>118</v>
      </c>
      <c r="C20" s="6">
        <v>860000</v>
      </c>
      <c r="D20" s="4"/>
      <c r="E20" s="6">
        <v>953330</v>
      </c>
      <c r="F20" s="4"/>
      <c r="G20" s="6">
        <v>961466</v>
      </c>
      <c r="H20" s="4"/>
      <c r="I20" s="4" t="s">
        <v>183</v>
      </c>
      <c r="J20" s="4"/>
      <c r="K20" s="6">
        <v>826860760000</v>
      </c>
      <c r="M20" s="1" t="s">
        <v>264</v>
      </c>
    </row>
    <row r="21" spans="1:13">
      <c r="A21" s="1" t="s">
        <v>106</v>
      </c>
      <c r="C21" s="6">
        <v>296420</v>
      </c>
      <c r="D21" s="4"/>
      <c r="E21" s="6">
        <v>999770</v>
      </c>
      <c r="F21" s="4"/>
      <c r="G21" s="6">
        <v>989250</v>
      </c>
      <c r="H21" s="4"/>
      <c r="I21" s="4" t="s">
        <v>184</v>
      </c>
      <c r="J21" s="4"/>
      <c r="K21" s="6">
        <v>293233485000</v>
      </c>
      <c r="M21" s="1" t="s">
        <v>264</v>
      </c>
    </row>
    <row r="22" spans="1:13">
      <c r="A22" s="1" t="s">
        <v>40</v>
      </c>
      <c r="C22" s="6">
        <v>777993</v>
      </c>
      <c r="D22" s="4"/>
      <c r="E22" s="6">
        <v>862500</v>
      </c>
      <c r="F22" s="4"/>
      <c r="G22" s="6">
        <v>878135.5932</v>
      </c>
      <c r="H22" s="4"/>
      <c r="I22" s="4" t="s">
        <v>185</v>
      </c>
      <c r="J22" s="4"/>
      <c r="K22" s="6">
        <v>683183344560.448</v>
      </c>
      <c r="M22" s="1" t="s">
        <v>264</v>
      </c>
    </row>
    <row r="23" spans="1:13">
      <c r="A23" s="1" t="s">
        <v>101</v>
      </c>
      <c r="C23" s="6">
        <v>327574</v>
      </c>
      <c r="D23" s="4"/>
      <c r="E23" s="6">
        <v>878000</v>
      </c>
      <c r="F23" s="4"/>
      <c r="G23" s="6">
        <v>875054.32949999999</v>
      </c>
      <c r="H23" s="4"/>
      <c r="I23" s="4" t="s">
        <v>186</v>
      </c>
      <c r="J23" s="4"/>
      <c r="K23" s="6">
        <v>286645046931.633</v>
      </c>
      <c r="M23" s="1" t="s">
        <v>264</v>
      </c>
    </row>
    <row r="24" spans="1:13">
      <c r="A24" s="1" t="s">
        <v>163</v>
      </c>
      <c r="C24" s="6">
        <v>5000</v>
      </c>
      <c r="D24" s="4"/>
      <c r="E24" s="6">
        <v>940000</v>
      </c>
      <c r="F24" s="4"/>
      <c r="G24" s="6">
        <v>931478</v>
      </c>
      <c r="H24" s="4"/>
      <c r="I24" s="4" t="s">
        <v>187</v>
      </c>
      <c r="J24" s="4"/>
      <c r="K24" s="6">
        <v>4657390000</v>
      </c>
      <c r="M24" s="1" t="s">
        <v>264</v>
      </c>
    </row>
    <row r="25" spans="1:13">
      <c r="A25" s="1" t="s">
        <v>137</v>
      </c>
      <c r="C25" s="6">
        <v>1107772</v>
      </c>
      <c r="D25" s="4"/>
      <c r="E25" s="6">
        <v>812442</v>
      </c>
      <c r="F25" s="4"/>
      <c r="G25" s="6">
        <v>820148.9129</v>
      </c>
      <c r="H25" s="4"/>
      <c r="I25" s="4" t="s">
        <v>188</v>
      </c>
      <c r="J25" s="4"/>
      <c r="K25" s="6">
        <v>908538001541.05896</v>
      </c>
      <c r="M25" s="1" t="s">
        <v>264</v>
      </c>
    </row>
    <row r="26" spans="1:13">
      <c r="A26" s="1" t="s">
        <v>59</v>
      </c>
      <c r="C26" s="6">
        <v>753026</v>
      </c>
      <c r="D26" s="4"/>
      <c r="E26" s="6">
        <v>725000</v>
      </c>
      <c r="F26" s="4"/>
      <c r="G26" s="6">
        <v>744159.12089999998</v>
      </c>
      <c r="H26" s="4"/>
      <c r="I26" s="4" t="s">
        <v>189</v>
      </c>
      <c r="J26" s="4"/>
      <c r="K26" s="6">
        <v>560371166174.84302</v>
      </c>
      <c r="M26" s="1" t="s">
        <v>264</v>
      </c>
    </row>
    <row r="27" spans="1:13">
      <c r="A27" s="1" t="s">
        <v>95</v>
      </c>
      <c r="C27" s="6">
        <v>822700</v>
      </c>
      <c r="D27" s="4"/>
      <c r="E27" s="6">
        <v>956450</v>
      </c>
      <c r="F27" s="4"/>
      <c r="G27" s="6">
        <v>961206.84329999995</v>
      </c>
      <c r="H27" s="4"/>
      <c r="I27" s="4" t="s">
        <v>190</v>
      </c>
      <c r="J27" s="4"/>
      <c r="K27" s="6">
        <v>790784869982.91003</v>
      </c>
      <c r="M27" s="1" t="s">
        <v>264</v>
      </c>
    </row>
    <row r="28" spans="1:13">
      <c r="A28" s="1" t="s">
        <v>73</v>
      </c>
      <c r="C28" s="6">
        <v>950000</v>
      </c>
      <c r="D28" s="4"/>
      <c r="E28" s="6">
        <v>1010000</v>
      </c>
      <c r="F28" s="4"/>
      <c r="G28" s="6">
        <v>963341</v>
      </c>
      <c r="H28" s="4"/>
      <c r="I28" s="4" t="s">
        <v>191</v>
      </c>
      <c r="J28" s="4"/>
      <c r="K28" s="6">
        <v>915173950000</v>
      </c>
      <c r="M28" s="1" t="s">
        <v>264</v>
      </c>
    </row>
    <row r="29" spans="1:13">
      <c r="A29" s="1" t="s">
        <v>51</v>
      </c>
      <c r="C29" s="6">
        <v>730900</v>
      </c>
      <c r="D29" s="4"/>
      <c r="E29" s="6">
        <v>682600</v>
      </c>
      <c r="F29" s="4"/>
      <c r="G29" s="6">
        <v>706010.57620000001</v>
      </c>
      <c r="H29" s="4"/>
      <c r="I29" s="4" t="s">
        <v>192</v>
      </c>
      <c r="J29" s="4"/>
      <c r="K29" s="6">
        <v>516023130144.58002</v>
      </c>
      <c r="M29" s="1" t="s">
        <v>264</v>
      </c>
    </row>
    <row r="30" spans="1:13">
      <c r="A30" s="1" t="s">
        <v>151</v>
      </c>
      <c r="C30" s="6">
        <v>20000</v>
      </c>
      <c r="D30" s="4"/>
      <c r="E30" s="6">
        <v>886720</v>
      </c>
      <c r="F30" s="4"/>
      <c r="G30" s="6">
        <v>908447</v>
      </c>
      <c r="H30" s="4"/>
      <c r="I30" s="4" t="s">
        <v>193</v>
      </c>
      <c r="J30" s="4"/>
      <c r="K30" s="6">
        <v>18168940000</v>
      </c>
      <c r="M30" s="1" t="s">
        <v>264</v>
      </c>
    </row>
    <row r="31" spans="1:13">
      <c r="A31" s="1" t="s">
        <v>112</v>
      </c>
      <c r="C31" s="6">
        <v>10000</v>
      </c>
      <c r="D31" s="4"/>
      <c r="E31" s="6">
        <v>979840</v>
      </c>
      <c r="F31" s="4"/>
      <c r="G31" s="6">
        <v>970467</v>
      </c>
      <c r="H31" s="4"/>
      <c r="I31" s="4" t="s">
        <v>194</v>
      </c>
      <c r="J31" s="4"/>
      <c r="K31" s="6">
        <v>9704670000</v>
      </c>
      <c r="M31" s="1" t="s">
        <v>264</v>
      </c>
    </row>
    <row r="32" spans="1:13">
      <c r="A32" s="1" t="s">
        <v>79</v>
      </c>
      <c r="C32" s="6">
        <v>822479</v>
      </c>
      <c r="D32" s="4"/>
      <c r="E32" s="6">
        <v>968506</v>
      </c>
      <c r="F32" s="4"/>
      <c r="G32" s="6">
        <v>982769.49860000005</v>
      </c>
      <c r="H32" s="4"/>
      <c r="I32" s="4" t="s">
        <v>195</v>
      </c>
      <c r="J32" s="4"/>
      <c r="K32" s="6">
        <v>808307274439.02905</v>
      </c>
      <c r="M32" s="1" t="s">
        <v>264</v>
      </c>
    </row>
    <row r="33" spans="1:13">
      <c r="A33" s="1" t="s">
        <v>105</v>
      </c>
      <c r="C33" s="6">
        <v>1145000</v>
      </c>
      <c r="D33" s="4"/>
      <c r="E33" s="6">
        <v>877300</v>
      </c>
      <c r="F33" s="4"/>
      <c r="G33" s="6">
        <v>869227.20959999994</v>
      </c>
      <c r="H33" s="4"/>
      <c r="I33" s="4" t="s">
        <v>196</v>
      </c>
      <c r="J33" s="4"/>
      <c r="K33" s="6">
        <v>995265154992</v>
      </c>
      <c r="M33" s="1" t="s">
        <v>264</v>
      </c>
    </row>
    <row r="34" spans="1:13">
      <c r="A34" s="1" t="s">
        <v>154</v>
      </c>
      <c r="C34" s="6">
        <v>5000</v>
      </c>
      <c r="D34" s="4"/>
      <c r="E34" s="6">
        <v>913500</v>
      </c>
      <c r="F34" s="4"/>
      <c r="G34" s="6">
        <v>882570</v>
      </c>
      <c r="H34" s="4"/>
      <c r="I34" s="4" t="s">
        <v>197</v>
      </c>
      <c r="J34" s="4"/>
      <c r="K34" s="6">
        <v>4412850000</v>
      </c>
      <c r="M34" s="1" t="s">
        <v>264</v>
      </c>
    </row>
    <row r="35" spans="1:13">
      <c r="A35" s="1" t="s">
        <v>82</v>
      </c>
      <c r="C35" s="6">
        <v>1439583</v>
      </c>
      <c r="D35" s="4"/>
      <c r="E35" s="6">
        <v>958480</v>
      </c>
      <c r="F35" s="4"/>
      <c r="G35" s="6">
        <v>961327.73069999996</v>
      </c>
      <c r="H35" s="4"/>
      <c r="I35" s="4" t="s">
        <v>198</v>
      </c>
      <c r="J35" s="4"/>
      <c r="K35" s="6">
        <v>1383911058544.3</v>
      </c>
      <c r="M35" s="1" t="s">
        <v>264</v>
      </c>
    </row>
    <row r="36" spans="1:13">
      <c r="A36" s="1" t="s">
        <v>85</v>
      </c>
      <c r="C36" s="6">
        <v>2310954</v>
      </c>
      <c r="D36" s="4"/>
      <c r="E36" s="6">
        <v>896660</v>
      </c>
      <c r="F36" s="4"/>
      <c r="G36" s="6">
        <v>899928.29110000003</v>
      </c>
      <c r="H36" s="4"/>
      <c r="I36" s="4" t="s">
        <v>199</v>
      </c>
      <c r="J36" s="4"/>
      <c r="K36" s="6">
        <v>2079692884030.71</v>
      </c>
      <c r="M36" s="1" t="s">
        <v>264</v>
      </c>
    </row>
    <row r="37" spans="1:13">
      <c r="A37" s="1" t="s">
        <v>76</v>
      </c>
      <c r="C37" s="6">
        <v>870155</v>
      </c>
      <c r="D37" s="4"/>
      <c r="E37" s="6">
        <v>936250</v>
      </c>
      <c r="F37" s="4"/>
      <c r="G37" s="6">
        <v>947324.93169999996</v>
      </c>
      <c r="H37" s="4"/>
      <c r="I37" s="4" t="s">
        <v>200</v>
      </c>
      <c r="J37" s="4"/>
      <c r="K37" s="6">
        <v>824319525943.41296</v>
      </c>
      <c r="M37" s="1" t="s">
        <v>264</v>
      </c>
    </row>
    <row r="38" spans="1:13" ht="24.75" thickBot="1">
      <c r="C38" s="4"/>
      <c r="D38" s="4"/>
      <c r="E38" s="4"/>
      <c r="F38" s="4"/>
      <c r="G38" s="4"/>
      <c r="H38" s="4"/>
      <c r="I38" s="4"/>
      <c r="J38" s="4"/>
      <c r="K38" s="7">
        <f>SUM(K8:K37)</f>
        <v>15989263930028.143</v>
      </c>
    </row>
    <row r="39" spans="1:13" ht="24.75" thickTop="1"/>
  </sheetData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I8:I3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topLeftCell="A4" workbookViewId="0">
      <selection activeCell="S9" sqref="S8:S9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6" t="s">
        <v>202</v>
      </c>
      <c r="C6" s="17" t="s">
        <v>203</v>
      </c>
      <c r="D6" s="17" t="s">
        <v>203</v>
      </c>
      <c r="E6" s="17" t="s">
        <v>203</v>
      </c>
      <c r="F6" s="17" t="s">
        <v>203</v>
      </c>
      <c r="G6" s="17" t="s">
        <v>203</v>
      </c>
      <c r="H6" s="17" t="s">
        <v>203</v>
      </c>
      <c r="I6" s="17" t="s">
        <v>203</v>
      </c>
      <c r="K6" s="17" t="s">
        <v>263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19" ht="24.75">
      <c r="A7" s="17" t="s">
        <v>202</v>
      </c>
      <c r="C7" s="17" t="s">
        <v>204</v>
      </c>
      <c r="E7" s="17" t="s">
        <v>205</v>
      </c>
      <c r="G7" s="17" t="s">
        <v>206</v>
      </c>
      <c r="I7" s="17" t="s">
        <v>21</v>
      </c>
      <c r="K7" s="17" t="s">
        <v>207</v>
      </c>
      <c r="M7" s="17" t="s">
        <v>208</v>
      </c>
      <c r="O7" s="17" t="s">
        <v>209</v>
      </c>
      <c r="Q7" s="17" t="s">
        <v>207</v>
      </c>
      <c r="S7" s="17" t="s">
        <v>201</v>
      </c>
    </row>
    <row r="8" spans="1:19">
      <c r="A8" s="1" t="s">
        <v>210</v>
      </c>
      <c r="C8" s="1" t="s">
        <v>211</v>
      </c>
      <c r="E8" s="4" t="s">
        <v>212</v>
      </c>
      <c r="F8" s="4"/>
      <c r="G8" s="4" t="s">
        <v>213</v>
      </c>
      <c r="H8" s="4"/>
      <c r="I8" s="6">
        <v>8</v>
      </c>
      <c r="J8" s="4"/>
      <c r="K8" s="6">
        <v>10111395</v>
      </c>
      <c r="L8" s="4"/>
      <c r="M8" s="6">
        <v>42769</v>
      </c>
      <c r="N8" s="4"/>
      <c r="O8" s="6">
        <v>0</v>
      </c>
      <c r="P8" s="4"/>
      <c r="Q8" s="6">
        <v>10154164</v>
      </c>
      <c r="R8" s="4"/>
      <c r="S8" s="9">
        <v>5.5584552996671174E-7</v>
      </c>
    </row>
    <row r="9" spans="1:19">
      <c r="A9" s="1" t="s">
        <v>214</v>
      </c>
      <c r="C9" s="1" t="s">
        <v>215</v>
      </c>
      <c r="E9" s="4" t="s">
        <v>212</v>
      </c>
      <c r="F9" s="4"/>
      <c r="G9" s="4" t="s">
        <v>216</v>
      </c>
      <c r="H9" s="4"/>
      <c r="I9" s="6">
        <v>8</v>
      </c>
      <c r="J9" s="4"/>
      <c r="K9" s="6">
        <v>291637902849</v>
      </c>
      <c r="L9" s="4"/>
      <c r="M9" s="6">
        <v>4312614844291</v>
      </c>
      <c r="N9" s="4"/>
      <c r="O9" s="6">
        <v>4301698211000</v>
      </c>
      <c r="P9" s="4"/>
      <c r="Q9" s="6">
        <v>302554536140</v>
      </c>
      <c r="R9" s="4"/>
      <c r="S9" s="9">
        <v>1.6562031742305021E-2</v>
      </c>
    </row>
    <row r="10" spans="1:19" ht="24.75" thickBot="1">
      <c r="E10" s="4"/>
      <c r="F10" s="4"/>
      <c r="G10" s="4"/>
      <c r="H10" s="4"/>
      <c r="I10" s="4"/>
      <c r="J10" s="4"/>
      <c r="K10" s="7">
        <f>SUM(K8:K9)</f>
        <v>291648014244</v>
      </c>
      <c r="L10" s="4"/>
      <c r="M10" s="7">
        <f>SUM(M8:M9)</f>
        <v>4312614887060</v>
      </c>
      <c r="N10" s="4"/>
      <c r="O10" s="7">
        <f>SUM(O8:O9)</f>
        <v>4301698211000</v>
      </c>
      <c r="P10" s="4"/>
      <c r="Q10" s="7">
        <f>SUM(Q8:Q9)</f>
        <v>302564690304</v>
      </c>
      <c r="R10" s="4"/>
      <c r="S10" s="11">
        <f>SUM(S8:S9)</f>
        <v>1.6562587587834989E-2</v>
      </c>
    </row>
    <row r="11" spans="1:19" ht="24.75" thickTop="1"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ignoredErrors>
    <ignoredError sqref="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16" sqref="G16"/>
    </sheetView>
  </sheetViews>
  <sheetFormatPr defaultRowHeight="24"/>
  <cols>
    <col min="1" max="1" width="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6" t="s">
        <v>0</v>
      </c>
      <c r="B2" s="16"/>
      <c r="C2" s="16"/>
      <c r="D2" s="16"/>
      <c r="E2" s="16"/>
      <c r="F2" s="16"/>
      <c r="G2" s="16"/>
    </row>
    <row r="3" spans="1:7" ht="24.75">
      <c r="A3" s="16" t="s">
        <v>217</v>
      </c>
      <c r="B3" s="16"/>
      <c r="C3" s="16"/>
      <c r="D3" s="16"/>
      <c r="E3" s="16"/>
      <c r="F3" s="16"/>
      <c r="G3" s="16"/>
    </row>
    <row r="4" spans="1:7" ht="24.75">
      <c r="A4" s="16" t="s">
        <v>2</v>
      </c>
      <c r="B4" s="16"/>
      <c r="C4" s="16"/>
      <c r="D4" s="16"/>
      <c r="E4" s="16"/>
      <c r="F4" s="16"/>
      <c r="G4" s="16"/>
    </row>
    <row r="6" spans="1:7" ht="24.75">
      <c r="A6" s="17" t="s">
        <v>221</v>
      </c>
      <c r="C6" s="17" t="s">
        <v>207</v>
      </c>
      <c r="E6" s="17" t="s">
        <v>252</v>
      </c>
      <c r="G6" s="17" t="s">
        <v>12</v>
      </c>
    </row>
    <row r="7" spans="1:7">
      <c r="A7" s="1" t="s">
        <v>260</v>
      </c>
      <c r="C7" s="6">
        <v>404566340194</v>
      </c>
      <c r="D7" s="4"/>
      <c r="E7" s="4" t="s">
        <v>261</v>
      </c>
      <c r="F7" s="4"/>
      <c r="G7" s="9">
        <v>2.214622412754284E-2</v>
      </c>
    </row>
    <row r="8" spans="1:7">
      <c r="A8" s="1" t="s">
        <v>262</v>
      </c>
      <c r="C8" s="6">
        <v>817335</v>
      </c>
      <c r="D8" s="4"/>
      <c r="E8" s="4" t="s">
        <v>36</v>
      </c>
      <c r="F8" s="4"/>
      <c r="G8" s="9">
        <v>4.4741448556015277E-8</v>
      </c>
    </row>
    <row r="9" spans="1:7" ht="24.75" thickBot="1">
      <c r="C9" s="7">
        <f>SUM(C7:C8)</f>
        <v>404567157529</v>
      </c>
      <c r="D9" s="4"/>
      <c r="E9" s="11">
        <f>SUM(E7:E8)</f>
        <v>0</v>
      </c>
      <c r="F9" s="4"/>
      <c r="G9" s="15">
        <f>SUM(G7:G8)</f>
        <v>2.2146268868991396E-2</v>
      </c>
    </row>
    <row r="10" spans="1:7" ht="24.75" thickTop="1">
      <c r="C10" s="4"/>
      <c r="D10" s="4"/>
      <c r="E10" s="4"/>
      <c r="F10" s="4"/>
      <c r="G10" s="4"/>
    </row>
    <row r="11" spans="1:7">
      <c r="C11" s="4"/>
      <c r="D11" s="4"/>
      <c r="E11" s="4"/>
      <c r="F11" s="4"/>
      <c r="G11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ignoredErrors>
    <ignoredError sqref="E7:F8 F10:G10 F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38"/>
  <sheetViews>
    <sheetView rightToLeft="1" workbookViewId="0">
      <selection activeCell="I22" sqref="I22"/>
    </sheetView>
  </sheetViews>
  <sheetFormatPr defaultRowHeight="24"/>
  <cols>
    <col min="1" max="1" width="35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217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7" t="s">
        <v>218</v>
      </c>
      <c r="B6" s="17" t="s">
        <v>218</v>
      </c>
      <c r="C6" s="17" t="s">
        <v>218</v>
      </c>
      <c r="D6" s="17" t="s">
        <v>218</v>
      </c>
      <c r="E6" s="17" t="s">
        <v>218</v>
      </c>
      <c r="F6" s="17" t="s">
        <v>218</v>
      </c>
      <c r="G6" s="17" t="s">
        <v>218</v>
      </c>
      <c r="I6" s="17" t="s">
        <v>219</v>
      </c>
      <c r="J6" s="17" t="s">
        <v>219</v>
      </c>
      <c r="K6" s="17" t="s">
        <v>219</v>
      </c>
      <c r="L6" s="17" t="s">
        <v>219</v>
      </c>
      <c r="M6" s="17" t="s">
        <v>219</v>
      </c>
      <c r="O6" s="17" t="s">
        <v>220</v>
      </c>
      <c r="P6" s="17" t="s">
        <v>220</v>
      </c>
      <c r="Q6" s="17" t="s">
        <v>220</v>
      </c>
      <c r="R6" s="17" t="s">
        <v>220</v>
      </c>
      <c r="S6" s="17" t="s">
        <v>220</v>
      </c>
    </row>
    <row r="7" spans="1:19" ht="24.75">
      <c r="A7" s="17" t="s">
        <v>221</v>
      </c>
      <c r="C7" s="17" t="s">
        <v>222</v>
      </c>
      <c r="E7" s="17" t="s">
        <v>20</v>
      </c>
      <c r="G7" s="17" t="s">
        <v>21</v>
      </c>
      <c r="I7" s="17" t="s">
        <v>223</v>
      </c>
      <c r="K7" s="17" t="s">
        <v>224</v>
      </c>
      <c r="M7" s="17" t="s">
        <v>225</v>
      </c>
      <c r="O7" s="17" t="s">
        <v>223</v>
      </c>
      <c r="Q7" s="17" t="s">
        <v>224</v>
      </c>
      <c r="S7" s="17" t="s">
        <v>225</v>
      </c>
    </row>
    <row r="8" spans="1:19">
      <c r="A8" s="1" t="s">
        <v>143</v>
      </c>
      <c r="C8" s="4" t="s">
        <v>265</v>
      </c>
      <c r="E8" s="4" t="s">
        <v>145</v>
      </c>
      <c r="F8" s="4"/>
      <c r="G8" s="6">
        <v>16</v>
      </c>
      <c r="H8" s="4"/>
      <c r="I8" s="6">
        <v>34332630</v>
      </c>
      <c r="J8" s="4"/>
      <c r="K8" s="6">
        <v>0</v>
      </c>
      <c r="L8" s="4"/>
      <c r="M8" s="6">
        <v>34332630</v>
      </c>
      <c r="N8" s="4"/>
      <c r="O8" s="6">
        <v>34332630</v>
      </c>
      <c r="P8" s="4"/>
      <c r="Q8" s="6">
        <v>0</v>
      </c>
      <c r="R8" s="4"/>
      <c r="S8" s="6">
        <v>34332630</v>
      </c>
    </row>
    <row r="9" spans="1:19">
      <c r="A9" s="1" t="s">
        <v>118</v>
      </c>
      <c r="C9" s="4" t="s">
        <v>265</v>
      </c>
      <c r="E9" s="4" t="s">
        <v>120</v>
      </c>
      <c r="F9" s="4"/>
      <c r="G9" s="6">
        <v>17</v>
      </c>
      <c r="H9" s="4"/>
      <c r="I9" s="6">
        <v>13108888372</v>
      </c>
      <c r="J9" s="4"/>
      <c r="K9" s="6">
        <v>0</v>
      </c>
      <c r="L9" s="4"/>
      <c r="M9" s="6">
        <v>13108888372</v>
      </c>
      <c r="N9" s="4"/>
      <c r="O9" s="6">
        <v>127860838487</v>
      </c>
      <c r="P9" s="4"/>
      <c r="Q9" s="6">
        <v>0</v>
      </c>
      <c r="R9" s="4"/>
      <c r="S9" s="6">
        <v>127860838487</v>
      </c>
    </row>
    <row r="10" spans="1:19">
      <c r="A10" s="1" t="s">
        <v>163</v>
      </c>
      <c r="C10" s="4" t="s">
        <v>265</v>
      </c>
      <c r="E10" s="4" t="s">
        <v>165</v>
      </c>
      <c r="F10" s="4"/>
      <c r="G10" s="6">
        <v>17</v>
      </c>
      <c r="H10" s="4"/>
      <c r="I10" s="6">
        <v>67211713</v>
      </c>
      <c r="J10" s="4"/>
      <c r="K10" s="6">
        <v>0</v>
      </c>
      <c r="L10" s="4"/>
      <c r="M10" s="6">
        <v>67211713</v>
      </c>
      <c r="N10" s="4"/>
      <c r="O10" s="6">
        <v>67211713</v>
      </c>
      <c r="P10" s="4"/>
      <c r="Q10" s="6">
        <v>0</v>
      </c>
      <c r="R10" s="4"/>
      <c r="S10" s="6">
        <v>67211713</v>
      </c>
    </row>
    <row r="11" spans="1:19">
      <c r="A11" s="1" t="s">
        <v>227</v>
      </c>
      <c r="C11" s="4" t="s">
        <v>265</v>
      </c>
      <c r="E11" s="4" t="s">
        <v>228</v>
      </c>
      <c r="F11" s="4"/>
      <c r="G11" s="6">
        <v>16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1513789954</v>
      </c>
      <c r="P11" s="4"/>
      <c r="Q11" s="6">
        <v>0</v>
      </c>
      <c r="R11" s="4"/>
      <c r="S11" s="6">
        <v>1513789954</v>
      </c>
    </row>
    <row r="12" spans="1:19">
      <c r="A12" s="1" t="s">
        <v>127</v>
      </c>
      <c r="C12" s="4" t="s">
        <v>265</v>
      </c>
      <c r="E12" s="4" t="s">
        <v>129</v>
      </c>
      <c r="F12" s="4"/>
      <c r="G12" s="6">
        <v>18.5</v>
      </c>
      <c r="H12" s="4"/>
      <c r="I12" s="6">
        <v>30260803865</v>
      </c>
      <c r="J12" s="4"/>
      <c r="K12" s="6">
        <v>0</v>
      </c>
      <c r="L12" s="4"/>
      <c r="M12" s="6">
        <v>30260803865</v>
      </c>
      <c r="N12" s="4"/>
      <c r="O12" s="6">
        <v>30260803865</v>
      </c>
      <c r="P12" s="4"/>
      <c r="Q12" s="6">
        <v>0</v>
      </c>
      <c r="R12" s="4"/>
      <c r="S12" s="6">
        <v>30260803865</v>
      </c>
    </row>
    <row r="13" spans="1:19">
      <c r="A13" s="1" t="s">
        <v>160</v>
      </c>
      <c r="C13" s="4" t="s">
        <v>265</v>
      </c>
      <c r="E13" s="4" t="s">
        <v>162</v>
      </c>
      <c r="F13" s="4"/>
      <c r="G13" s="6">
        <v>18</v>
      </c>
      <c r="H13" s="4"/>
      <c r="I13" s="6">
        <v>133545748</v>
      </c>
      <c r="J13" s="4"/>
      <c r="K13" s="6">
        <v>0</v>
      </c>
      <c r="L13" s="4"/>
      <c r="M13" s="6">
        <v>133545748</v>
      </c>
      <c r="N13" s="4"/>
      <c r="O13" s="6">
        <v>133545748</v>
      </c>
      <c r="P13" s="4"/>
      <c r="Q13" s="6">
        <v>0</v>
      </c>
      <c r="R13" s="4"/>
      <c r="S13" s="6">
        <v>133545748</v>
      </c>
    </row>
    <row r="14" spans="1:19">
      <c r="A14" s="1" t="s">
        <v>151</v>
      </c>
      <c r="C14" s="4" t="s">
        <v>265</v>
      </c>
      <c r="E14" s="4" t="s">
        <v>153</v>
      </c>
      <c r="F14" s="4"/>
      <c r="G14" s="6">
        <v>18</v>
      </c>
      <c r="H14" s="4"/>
      <c r="I14" s="6">
        <v>248770134</v>
      </c>
      <c r="J14" s="4"/>
      <c r="K14" s="6">
        <v>0</v>
      </c>
      <c r="L14" s="4"/>
      <c r="M14" s="6">
        <v>248770134</v>
      </c>
      <c r="N14" s="4"/>
      <c r="O14" s="6">
        <v>248770134</v>
      </c>
      <c r="P14" s="4"/>
      <c r="Q14" s="6">
        <v>0</v>
      </c>
      <c r="R14" s="4"/>
      <c r="S14" s="6">
        <v>248770134</v>
      </c>
    </row>
    <row r="15" spans="1:19">
      <c r="A15" s="1" t="s">
        <v>229</v>
      </c>
      <c r="C15" s="4" t="s">
        <v>265</v>
      </c>
      <c r="E15" s="4" t="s">
        <v>230</v>
      </c>
      <c r="F15" s="4"/>
      <c r="G15" s="6">
        <v>16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5552146521</v>
      </c>
      <c r="P15" s="4"/>
      <c r="Q15" s="6">
        <v>0</v>
      </c>
      <c r="R15" s="4"/>
      <c r="S15" s="6">
        <v>5552146521</v>
      </c>
    </row>
    <row r="16" spans="1:19">
      <c r="A16" s="1" t="s">
        <v>157</v>
      </c>
      <c r="C16" s="4" t="s">
        <v>265</v>
      </c>
      <c r="E16" s="4" t="s">
        <v>159</v>
      </c>
      <c r="F16" s="4"/>
      <c r="G16" s="6">
        <v>18</v>
      </c>
      <c r="H16" s="4"/>
      <c r="I16" s="6">
        <v>136527269</v>
      </c>
      <c r="J16" s="4"/>
      <c r="K16" s="6">
        <v>0</v>
      </c>
      <c r="L16" s="4"/>
      <c r="M16" s="6">
        <v>136527269</v>
      </c>
      <c r="N16" s="4"/>
      <c r="O16" s="6">
        <v>136527269</v>
      </c>
      <c r="P16" s="4"/>
      <c r="Q16" s="6">
        <v>0</v>
      </c>
      <c r="R16" s="4"/>
      <c r="S16" s="6">
        <v>136527269</v>
      </c>
    </row>
    <row r="17" spans="1:19">
      <c r="A17" s="1" t="s">
        <v>134</v>
      </c>
      <c r="C17" s="4" t="s">
        <v>265</v>
      </c>
      <c r="E17" s="4" t="s">
        <v>136</v>
      </c>
      <c r="F17" s="4"/>
      <c r="G17" s="6">
        <v>17</v>
      </c>
      <c r="H17" s="4"/>
      <c r="I17" s="6">
        <v>19260062</v>
      </c>
      <c r="J17" s="4"/>
      <c r="K17" s="6">
        <v>0</v>
      </c>
      <c r="L17" s="4"/>
      <c r="M17" s="6">
        <v>19260062</v>
      </c>
      <c r="N17" s="4"/>
      <c r="O17" s="6">
        <v>19260062</v>
      </c>
      <c r="P17" s="4"/>
      <c r="Q17" s="6">
        <v>0</v>
      </c>
      <c r="R17" s="4"/>
      <c r="S17" s="6">
        <v>19260062</v>
      </c>
    </row>
    <row r="18" spans="1:19">
      <c r="A18" s="1" t="s">
        <v>231</v>
      </c>
      <c r="C18" s="4" t="s">
        <v>265</v>
      </c>
      <c r="E18" s="4" t="s">
        <v>232</v>
      </c>
      <c r="F18" s="4"/>
      <c r="G18" s="6">
        <v>16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4742941143</v>
      </c>
      <c r="P18" s="4"/>
      <c r="Q18" s="6">
        <v>0</v>
      </c>
      <c r="R18" s="4"/>
      <c r="S18" s="6">
        <v>4742941143</v>
      </c>
    </row>
    <row r="19" spans="1:19">
      <c r="A19" s="1" t="s">
        <v>115</v>
      </c>
      <c r="C19" s="4" t="s">
        <v>265</v>
      </c>
      <c r="E19" s="4" t="s">
        <v>117</v>
      </c>
      <c r="F19" s="4"/>
      <c r="G19" s="6">
        <v>17</v>
      </c>
      <c r="H19" s="4"/>
      <c r="I19" s="6">
        <v>151962261</v>
      </c>
      <c r="J19" s="4"/>
      <c r="K19" s="6">
        <v>0</v>
      </c>
      <c r="L19" s="4"/>
      <c r="M19" s="6">
        <v>151962261</v>
      </c>
      <c r="N19" s="4"/>
      <c r="O19" s="6">
        <v>161825826</v>
      </c>
      <c r="P19" s="4"/>
      <c r="Q19" s="6">
        <v>0</v>
      </c>
      <c r="R19" s="4"/>
      <c r="S19" s="6">
        <v>161825826</v>
      </c>
    </row>
    <row r="20" spans="1:19">
      <c r="A20" s="1" t="s">
        <v>233</v>
      </c>
      <c r="C20" s="4" t="s">
        <v>265</v>
      </c>
      <c r="E20" s="4" t="s">
        <v>234</v>
      </c>
      <c r="F20" s="4"/>
      <c r="G20" s="6">
        <v>18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15351166526</v>
      </c>
      <c r="P20" s="4"/>
      <c r="Q20" s="6">
        <v>0</v>
      </c>
      <c r="R20" s="4"/>
      <c r="S20" s="6">
        <v>15351166526</v>
      </c>
    </row>
    <row r="21" spans="1:19">
      <c r="A21" s="1" t="s">
        <v>112</v>
      </c>
      <c r="C21" s="4" t="s">
        <v>265</v>
      </c>
      <c r="E21" s="4" t="s">
        <v>114</v>
      </c>
      <c r="F21" s="4"/>
      <c r="G21" s="6">
        <v>17</v>
      </c>
      <c r="H21" s="4"/>
      <c r="I21" s="6">
        <v>87519585</v>
      </c>
      <c r="J21" s="4"/>
      <c r="K21" s="6">
        <v>0</v>
      </c>
      <c r="L21" s="4"/>
      <c r="M21" s="6">
        <v>87519585</v>
      </c>
      <c r="N21" s="4"/>
      <c r="O21" s="6">
        <v>339687181</v>
      </c>
      <c r="P21" s="4"/>
      <c r="Q21" s="6">
        <v>0</v>
      </c>
      <c r="R21" s="4"/>
      <c r="S21" s="6">
        <v>339687181</v>
      </c>
    </row>
    <row r="22" spans="1:19">
      <c r="A22" s="1" t="s">
        <v>124</v>
      </c>
      <c r="C22" s="4" t="s">
        <v>265</v>
      </c>
      <c r="E22" s="4" t="s">
        <v>126</v>
      </c>
      <c r="F22" s="4"/>
      <c r="G22" s="6">
        <v>17</v>
      </c>
      <c r="H22" s="4"/>
      <c r="I22" s="6">
        <v>13797373</v>
      </c>
      <c r="J22" s="4"/>
      <c r="K22" s="6">
        <v>0</v>
      </c>
      <c r="L22" s="4"/>
      <c r="M22" s="6">
        <v>13797373</v>
      </c>
      <c r="N22" s="4"/>
      <c r="O22" s="6">
        <v>13797373</v>
      </c>
      <c r="P22" s="4"/>
      <c r="Q22" s="6">
        <v>0</v>
      </c>
      <c r="R22" s="4"/>
      <c r="S22" s="6">
        <v>13797373</v>
      </c>
    </row>
    <row r="23" spans="1:19">
      <c r="A23" s="1" t="s">
        <v>235</v>
      </c>
      <c r="C23" s="4" t="s">
        <v>265</v>
      </c>
      <c r="E23" s="4" t="s">
        <v>236</v>
      </c>
      <c r="F23" s="4"/>
      <c r="G23" s="6">
        <v>21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6">
        <v>31694358438</v>
      </c>
      <c r="P23" s="4"/>
      <c r="Q23" s="6">
        <v>0</v>
      </c>
      <c r="R23" s="4"/>
      <c r="S23" s="6">
        <v>31694358438</v>
      </c>
    </row>
    <row r="24" spans="1:19">
      <c r="A24" s="1" t="s">
        <v>23</v>
      </c>
      <c r="C24" s="4" t="s">
        <v>265</v>
      </c>
      <c r="E24" s="4" t="s">
        <v>26</v>
      </c>
      <c r="F24" s="4"/>
      <c r="G24" s="6">
        <v>18</v>
      </c>
      <c r="H24" s="4"/>
      <c r="I24" s="6">
        <v>2426459178</v>
      </c>
      <c r="J24" s="4"/>
      <c r="K24" s="6">
        <v>0</v>
      </c>
      <c r="L24" s="4"/>
      <c r="M24" s="6">
        <v>2426459178</v>
      </c>
      <c r="N24" s="4"/>
      <c r="O24" s="6">
        <v>8685136447</v>
      </c>
      <c r="P24" s="4"/>
      <c r="Q24" s="6">
        <v>0</v>
      </c>
      <c r="R24" s="4"/>
      <c r="S24" s="6">
        <v>8685136447</v>
      </c>
    </row>
    <row r="25" spans="1:19">
      <c r="A25" s="1" t="s">
        <v>140</v>
      </c>
      <c r="C25" s="4" t="s">
        <v>265</v>
      </c>
      <c r="E25" s="4" t="s">
        <v>142</v>
      </c>
      <c r="F25" s="4"/>
      <c r="G25" s="6">
        <v>16</v>
      </c>
      <c r="H25" s="4"/>
      <c r="I25" s="6">
        <v>3483727232</v>
      </c>
      <c r="J25" s="4"/>
      <c r="K25" s="6">
        <v>0</v>
      </c>
      <c r="L25" s="4"/>
      <c r="M25" s="6">
        <v>3483727232</v>
      </c>
      <c r="N25" s="4"/>
      <c r="O25" s="6">
        <v>3483727232</v>
      </c>
      <c r="P25" s="4"/>
      <c r="Q25" s="6">
        <v>0</v>
      </c>
      <c r="R25" s="4"/>
      <c r="S25" s="6">
        <v>3483727232</v>
      </c>
    </row>
    <row r="26" spans="1:19">
      <c r="A26" s="1" t="s">
        <v>154</v>
      </c>
      <c r="C26" s="4" t="s">
        <v>265</v>
      </c>
      <c r="E26" s="4" t="s">
        <v>156</v>
      </c>
      <c r="F26" s="4"/>
      <c r="G26" s="6">
        <v>18</v>
      </c>
      <c r="H26" s="4"/>
      <c r="I26" s="6">
        <v>61776421</v>
      </c>
      <c r="J26" s="4"/>
      <c r="K26" s="6">
        <v>0</v>
      </c>
      <c r="L26" s="4"/>
      <c r="M26" s="6">
        <v>61776421</v>
      </c>
      <c r="N26" s="4"/>
      <c r="O26" s="6">
        <v>61776421</v>
      </c>
      <c r="P26" s="4"/>
      <c r="Q26" s="6">
        <v>0</v>
      </c>
      <c r="R26" s="4"/>
      <c r="S26" s="6">
        <v>61776421</v>
      </c>
    </row>
    <row r="27" spans="1:19">
      <c r="A27" s="1" t="s">
        <v>109</v>
      </c>
      <c r="C27" s="4" t="s">
        <v>265</v>
      </c>
      <c r="E27" s="4" t="s">
        <v>111</v>
      </c>
      <c r="F27" s="4"/>
      <c r="G27" s="6">
        <v>18</v>
      </c>
      <c r="H27" s="4"/>
      <c r="I27" s="6">
        <v>1169670252</v>
      </c>
      <c r="J27" s="4"/>
      <c r="K27" s="6">
        <v>0</v>
      </c>
      <c r="L27" s="4"/>
      <c r="M27" s="6">
        <v>1169670252</v>
      </c>
      <c r="N27" s="4"/>
      <c r="O27" s="6">
        <v>10782856261</v>
      </c>
      <c r="P27" s="4"/>
      <c r="Q27" s="6">
        <v>0</v>
      </c>
      <c r="R27" s="4"/>
      <c r="S27" s="6">
        <v>10782856261</v>
      </c>
    </row>
    <row r="28" spans="1:19">
      <c r="A28" s="1" t="s">
        <v>73</v>
      </c>
      <c r="C28" s="4" t="s">
        <v>265</v>
      </c>
      <c r="E28" s="4" t="s">
        <v>75</v>
      </c>
      <c r="F28" s="4"/>
      <c r="G28" s="6">
        <v>18</v>
      </c>
      <c r="H28" s="4"/>
      <c r="I28" s="6">
        <v>14704417376</v>
      </c>
      <c r="J28" s="4"/>
      <c r="K28" s="6">
        <v>0</v>
      </c>
      <c r="L28" s="4"/>
      <c r="M28" s="6">
        <v>14704417376</v>
      </c>
      <c r="N28" s="4"/>
      <c r="O28" s="6">
        <v>172756657992</v>
      </c>
      <c r="P28" s="4"/>
      <c r="Q28" s="6">
        <v>0</v>
      </c>
      <c r="R28" s="4"/>
      <c r="S28" s="6">
        <v>172756657992</v>
      </c>
    </row>
    <row r="29" spans="1:19">
      <c r="A29" s="1" t="s">
        <v>237</v>
      </c>
      <c r="C29" s="4" t="s">
        <v>265</v>
      </c>
      <c r="E29" s="4" t="s">
        <v>238</v>
      </c>
      <c r="F29" s="4"/>
      <c r="G29" s="6">
        <v>18</v>
      </c>
      <c r="H29" s="4"/>
      <c r="I29" s="6">
        <v>0</v>
      </c>
      <c r="J29" s="4"/>
      <c r="K29" s="6">
        <v>0</v>
      </c>
      <c r="L29" s="4"/>
      <c r="M29" s="6">
        <v>0</v>
      </c>
      <c r="N29" s="4"/>
      <c r="O29" s="6">
        <v>147364832712</v>
      </c>
      <c r="P29" s="4"/>
      <c r="Q29" s="6">
        <v>0</v>
      </c>
      <c r="R29" s="4"/>
      <c r="S29" s="6">
        <v>147364832712</v>
      </c>
    </row>
    <row r="30" spans="1:19">
      <c r="A30" s="1" t="s">
        <v>106</v>
      </c>
      <c r="C30" s="4" t="s">
        <v>265</v>
      </c>
      <c r="E30" s="4" t="s">
        <v>108</v>
      </c>
      <c r="F30" s="4"/>
      <c r="G30" s="6">
        <v>18</v>
      </c>
      <c r="H30" s="4"/>
      <c r="I30" s="6">
        <v>3999298902</v>
      </c>
      <c r="J30" s="4"/>
      <c r="K30" s="6">
        <v>0</v>
      </c>
      <c r="L30" s="4"/>
      <c r="M30" s="6">
        <v>3999298902</v>
      </c>
      <c r="N30" s="4"/>
      <c r="O30" s="6">
        <v>4496911762</v>
      </c>
      <c r="P30" s="4"/>
      <c r="Q30" s="6">
        <v>0</v>
      </c>
      <c r="R30" s="4"/>
      <c r="S30" s="6">
        <v>4496911762</v>
      </c>
    </row>
    <row r="31" spans="1:19">
      <c r="A31" s="1" t="s">
        <v>210</v>
      </c>
      <c r="C31" s="6">
        <v>17</v>
      </c>
      <c r="E31" s="4" t="s">
        <v>265</v>
      </c>
      <c r="F31" s="4"/>
      <c r="G31" s="6">
        <v>8</v>
      </c>
      <c r="H31" s="4"/>
      <c r="I31" s="6">
        <v>42769</v>
      </c>
      <c r="J31" s="4"/>
      <c r="K31" s="6">
        <v>0</v>
      </c>
      <c r="L31" s="4"/>
      <c r="M31" s="6">
        <v>42769</v>
      </c>
      <c r="N31" s="4"/>
      <c r="O31" s="6">
        <v>14186079</v>
      </c>
      <c r="P31" s="4"/>
      <c r="Q31" s="6">
        <v>0</v>
      </c>
      <c r="R31" s="4"/>
      <c r="S31" s="6">
        <v>14186079</v>
      </c>
    </row>
    <row r="32" spans="1:19">
      <c r="A32" s="1" t="s">
        <v>214</v>
      </c>
      <c r="C32" s="6">
        <v>1</v>
      </c>
      <c r="E32" s="4" t="s">
        <v>265</v>
      </c>
      <c r="F32" s="4"/>
      <c r="G32" s="6">
        <v>8</v>
      </c>
      <c r="H32" s="4"/>
      <c r="I32" s="6">
        <v>774566</v>
      </c>
      <c r="J32" s="4"/>
      <c r="K32" s="6">
        <v>0</v>
      </c>
      <c r="L32" s="4"/>
      <c r="M32" s="6">
        <v>774566</v>
      </c>
      <c r="N32" s="4"/>
      <c r="O32" s="6">
        <v>8780393</v>
      </c>
      <c r="P32" s="4"/>
      <c r="Q32" s="6">
        <v>0</v>
      </c>
      <c r="R32" s="4"/>
      <c r="S32" s="6">
        <v>8780393</v>
      </c>
    </row>
    <row r="33" spans="5:19" ht="24.75" thickBot="1">
      <c r="E33" s="4"/>
      <c r="F33" s="4"/>
      <c r="G33" s="4"/>
      <c r="H33" s="4"/>
      <c r="I33" s="7">
        <f>SUM(I8:I32)</f>
        <v>70108785708</v>
      </c>
      <c r="J33" s="4"/>
      <c r="K33" s="7">
        <f>SUM(K8:K32)</f>
        <v>0</v>
      </c>
      <c r="L33" s="4"/>
      <c r="M33" s="7">
        <f>SUM(M8:M32)</f>
        <v>70108785708</v>
      </c>
      <c r="N33" s="4"/>
      <c r="O33" s="7">
        <f>SUM(O8:O32)</f>
        <v>565785868169</v>
      </c>
      <c r="P33" s="4"/>
      <c r="Q33" s="7">
        <f>SUM(Q8:Q32)</f>
        <v>0</v>
      </c>
      <c r="R33" s="4"/>
      <c r="S33" s="7">
        <f>SUM(S8:S32)</f>
        <v>565785868169</v>
      </c>
    </row>
    <row r="34" spans="5:19" ht="24.75" thickTop="1">
      <c r="M34" s="3"/>
      <c r="N34" s="3"/>
      <c r="O34" s="3"/>
      <c r="P34" s="3"/>
      <c r="Q34" s="3"/>
      <c r="R34" s="3"/>
      <c r="S34" s="3"/>
    </row>
    <row r="38" spans="5:19">
      <c r="M38" s="3"/>
      <c r="N38" s="3"/>
      <c r="O38" s="3"/>
      <c r="P38" s="3"/>
      <c r="Q38" s="3"/>
      <c r="R38" s="3"/>
      <c r="S38" s="3"/>
    </row>
  </sheetData>
  <mergeCells count="16">
    <mergeCell ref="A4:S4"/>
    <mergeCell ref="A2:S2"/>
    <mergeCell ref="A3:S3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5"/>
  <sheetViews>
    <sheetView rightToLeft="1" topLeftCell="A46" workbookViewId="0">
      <selection activeCell="Q53" sqref="Q53"/>
    </sheetView>
  </sheetViews>
  <sheetFormatPr defaultRowHeight="24"/>
  <cols>
    <col min="1" max="1" width="35.1406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217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7" t="s">
        <v>219</v>
      </c>
      <c r="D6" s="17" t="s">
        <v>219</v>
      </c>
      <c r="E6" s="17" t="s">
        <v>219</v>
      </c>
      <c r="F6" s="17" t="s">
        <v>219</v>
      </c>
      <c r="G6" s="17" t="s">
        <v>219</v>
      </c>
      <c r="H6" s="17" t="s">
        <v>219</v>
      </c>
      <c r="I6" s="17" t="s">
        <v>219</v>
      </c>
      <c r="K6" s="17" t="s">
        <v>220</v>
      </c>
      <c r="L6" s="17" t="s">
        <v>220</v>
      </c>
      <c r="M6" s="17" t="s">
        <v>220</v>
      </c>
      <c r="N6" s="17" t="s">
        <v>220</v>
      </c>
      <c r="O6" s="17" t="s">
        <v>220</v>
      </c>
      <c r="P6" s="17" t="s">
        <v>220</v>
      </c>
      <c r="Q6" s="17" t="s">
        <v>220</v>
      </c>
    </row>
    <row r="7" spans="1:17" ht="24.75">
      <c r="A7" s="17" t="s">
        <v>3</v>
      </c>
      <c r="C7" s="17" t="s">
        <v>7</v>
      </c>
      <c r="E7" s="17" t="s">
        <v>239</v>
      </c>
      <c r="G7" s="17" t="s">
        <v>240</v>
      </c>
      <c r="I7" s="17" t="s">
        <v>241</v>
      </c>
      <c r="K7" s="17" t="s">
        <v>7</v>
      </c>
      <c r="M7" s="17" t="s">
        <v>239</v>
      </c>
      <c r="O7" s="17" t="s">
        <v>240</v>
      </c>
      <c r="Q7" s="17" t="s">
        <v>241</v>
      </c>
    </row>
    <row r="8" spans="1:17">
      <c r="A8" s="1" t="s">
        <v>23</v>
      </c>
      <c r="C8" s="12">
        <v>155000</v>
      </c>
      <c r="D8" s="12"/>
      <c r="E8" s="12">
        <v>145998866737</v>
      </c>
      <c r="F8" s="12"/>
      <c r="G8" s="12">
        <v>145998866737</v>
      </c>
      <c r="H8" s="12"/>
      <c r="I8" s="12">
        <f>E8-G8</f>
        <v>0</v>
      </c>
      <c r="J8" s="12"/>
      <c r="K8" s="12">
        <v>155000</v>
      </c>
      <c r="L8" s="12"/>
      <c r="M8" s="12">
        <v>145998866737</v>
      </c>
      <c r="N8" s="12"/>
      <c r="O8" s="12">
        <v>146018312812</v>
      </c>
      <c r="P8" s="12"/>
      <c r="Q8" s="12">
        <f t="shared" ref="Q8:Q51" si="0">M8-O8</f>
        <v>-19446075</v>
      </c>
    </row>
    <row r="9" spans="1:17">
      <c r="A9" s="1" t="s">
        <v>49</v>
      </c>
      <c r="C9" s="12">
        <v>206200</v>
      </c>
      <c r="D9" s="12"/>
      <c r="E9" s="12">
        <v>182419477454</v>
      </c>
      <c r="F9" s="12"/>
      <c r="G9" s="12">
        <v>178864860514</v>
      </c>
      <c r="H9" s="12"/>
      <c r="I9" s="12">
        <f t="shared" ref="I9:I53" si="1">E9-G9</f>
        <v>3554616940</v>
      </c>
      <c r="J9" s="12"/>
      <c r="K9" s="12">
        <v>206200</v>
      </c>
      <c r="L9" s="12"/>
      <c r="M9" s="12">
        <v>182419477454</v>
      </c>
      <c r="N9" s="12"/>
      <c r="O9" s="12">
        <v>161944709322</v>
      </c>
      <c r="P9" s="12"/>
      <c r="Q9" s="12">
        <f t="shared" si="0"/>
        <v>20474768132</v>
      </c>
    </row>
    <row r="10" spans="1:17">
      <c r="A10" s="1" t="s">
        <v>112</v>
      </c>
      <c r="C10" s="12">
        <v>10000</v>
      </c>
      <c r="D10" s="12"/>
      <c r="E10" s="12">
        <v>9703930018</v>
      </c>
      <c r="F10" s="12"/>
      <c r="G10" s="12">
        <v>9669599891</v>
      </c>
      <c r="H10" s="12"/>
      <c r="I10" s="12">
        <f t="shared" si="1"/>
        <v>34330127</v>
      </c>
      <c r="J10" s="12"/>
      <c r="K10" s="12">
        <v>10000</v>
      </c>
      <c r="L10" s="12"/>
      <c r="M10" s="12">
        <v>9703930018</v>
      </c>
      <c r="N10" s="12"/>
      <c r="O10" s="12">
        <v>9557178674</v>
      </c>
      <c r="P10" s="12"/>
      <c r="Q10" s="12">
        <f t="shared" si="0"/>
        <v>146751344</v>
      </c>
    </row>
    <row r="11" spans="1:17">
      <c r="A11" s="1" t="s">
        <v>64</v>
      </c>
      <c r="C11" s="12">
        <v>11300</v>
      </c>
      <c r="D11" s="12"/>
      <c r="E11" s="12">
        <v>10406506443</v>
      </c>
      <c r="F11" s="12"/>
      <c r="G11" s="12">
        <v>10225720229</v>
      </c>
      <c r="H11" s="12"/>
      <c r="I11" s="12">
        <f t="shared" si="1"/>
        <v>180786214</v>
      </c>
      <c r="J11" s="12"/>
      <c r="K11" s="12">
        <v>11300</v>
      </c>
      <c r="L11" s="12"/>
      <c r="M11" s="12">
        <v>10406506443</v>
      </c>
      <c r="N11" s="12"/>
      <c r="O11" s="12">
        <v>9323210839</v>
      </c>
      <c r="P11" s="12"/>
      <c r="Q11" s="12">
        <f t="shared" si="0"/>
        <v>1083295604</v>
      </c>
    </row>
    <row r="12" spans="1:17">
      <c r="A12" s="1" t="s">
        <v>115</v>
      </c>
      <c r="C12" s="12">
        <v>10000</v>
      </c>
      <c r="D12" s="12"/>
      <c r="E12" s="12">
        <v>9606067481</v>
      </c>
      <c r="F12" s="12"/>
      <c r="G12" s="12">
        <v>9799252750</v>
      </c>
      <c r="H12" s="12"/>
      <c r="I12" s="12">
        <f t="shared" si="1"/>
        <v>-193185269</v>
      </c>
      <c r="J12" s="12"/>
      <c r="K12" s="12">
        <v>10000</v>
      </c>
      <c r="L12" s="12"/>
      <c r="M12" s="12">
        <v>9606067481</v>
      </c>
      <c r="N12" s="12"/>
      <c r="O12" s="12">
        <v>9486423283</v>
      </c>
      <c r="P12" s="12"/>
      <c r="Q12" s="12">
        <f t="shared" si="0"/>
        <v>119644198</v>
      </c>
    </row>
    <row r="13" spans="1:17">
      <c r="A13" s="1" t="s">
        <v>70</v>
      </c>
      <c r="C13" s="12">
        <v>11800</v>
      </c>
      <c r="D13" s="12"/>
      <c r="E13" s="12">
        <v>11675091706</v>
      </c>
      <c r="F13" s="12"/>
      <c r="G13" s="12">
        <v>11422944934</v>
      </c>
      <c r="H13" s="12"/>
      <c r="I13" s="12">
        <f t="shared" si="1"/>
        <v>252146772</v>
      </c>
      <c r="J13" s="12"/>
      <c r="K13" s="12">
        <v>11800</v>
      </c>
      <c r="L13" s="12"/>
      <c r="M13" s="12">
        <v>11675091706</v>
      </c>
      <c r="N13" s="12"/>
      <c r="O13" s="12">
        <v>10248375144</v>
      </c>
      <c r="P13" s="12"/>
      <c r="Q13" s="12">
        <f t="shared" si="0"/>
        <v>1426716562</v>
      </c>
    </row>
    <row r="14" spans="1:17">
      <c r="A14" s="1" t="s">
        <v>33</v>
      </c>
      <c r="C14" s="12">
        <v>125</v>
      </c>
      <c r="D14" s="12"/>
      <c r="E14" s="12">
        <v>112891391</v>
      </c>
      <c r="F14" s="12"/>
      <c r="G14" s="12">
        <v>51558383734</v>
      </c>
      <c r="H14" s="12"/>
      <c r="I14" s="12">
        <f t="shared" si="1"/>
        <v>-51445492343</v>
      </c>
      <c r="J14" s="12"/>
      <c r="K14" s="12">
        <v>125</v>
      </c>
      <c r="L14" s="12"/>
      <c r="M14" s="12">
        <v>112891391</v>
      </c>
      <c r="N14" s="12"/>
      <c r="O14" s="12">
        <v>98684866</v>
      </c>
      <c r="P14" s="12"/>
      <c r="Q14" s="12">
        <f t="shared" si="0"/>
        <v>14206525</v>
      </c>
    </row>
    <row r="15" spans="1:17">
      <c r="A15" s="1" t="s">
        <v>157</v>
      </c>
      <c r="C15" s="12">
        <v>10000</v>
      </c>
      <c r="D15" s="12"/>
      <c r="E15" s="12">
        <v>9103465807</v>
      </c>
      <c r="F15" s="12"/>
      <c r="G15" s="12">
        <v>8970183922</v>
      </c>
      <c r="H15" s="12"/>
      <c r="I15" s="12">
        <f t="shared" si="1"/>
        <v>133281885</v>
      </c>
      <c r="J15" s="12"/>
      <c r="K15" s="12">
        <v>10000</v>
      </c>
      <c r="L15" s="12"/>
      <c r="M15" s="12">
        <v>9103465807</v>
      </c>
      <c r="N15" s="12"/>
      <c r="O15" s="12">
        <v>8970183922</v>
      </c>
      <c r="P15" s="12"/>
      <c r="Q15" s="12">
        <f t="shared" si="0"/>
        <v>133281885</v>
      </c>
    </row>
    <row r="16" spans="1:17">
      <c r="A16" s="1" t="s">
        <v>151</v>
      </c>
      <c r="C16" s="12">
        <v>20000</v>
      </c>
      <c r="D16" s="12"/>
      <c r="E16" s="12">
        <v>18167554618</v>
      </c>
      <c r="F16" s="12"/>
      <c r="G16" s="12">
        <v>17825009048</v>
      </c>
      <c r="H16" s="12"/>
      <c r="I16" s="12">
        <f t="shared" si="1"/>
        <v>342545570</v>
      </c>
      <c r="J16" s="12"/>
      <c r="K16" s="12">
        <v>20000</v>
      </c>
      <c r="L16" s="12"/>
      <c r="M16" s="12">
        <v>18167554618</v>
      </c>
      <c r="N16" s="12"/>
      <c r="O16" s="12">
        <v>17825009048</v>
      </c>
      <c r="P16" s="12"/>
      <c r="Q16" s="12">
        <f t="shared" si="0"/>
        <v>342545570</v>
      </c>
    </row>
    <row r="17" spans="1:17">
      <c r="A17" s="1" t="s">
        <v>160</v>
      </c>
      <c r="C17" s="12">
        <v>10000</v>
      </c>
      <c r="D17" s="12"/>
      <c r="E17" s="12">
        <v>9077907756</v>
      </c>
      <c r="F17" s="12"/>
      <c r="G17" s="12">
        <v>8941281720</v>
      </c>
      <c r="H17" s="12"/>
      <c r="I17" s="12">
        <f t="shared" si="1"/>
        <v>136626036</v>
      </c>
      <c r="J17" s="12"/>
      <c r="K17" s="12">
        <v>10000</v>
      </c>
      <c r="L17" s="12"/>
      <c r="M17" s="12">
        <v>9077907756</v>
      </c>
      <c r="N17" s="12"/>
      <c r="O17" s="12">
        <v>8941281720</v>
      </c>
      <c r="P17" s="12"/>
      <c r="Q17" s="12">
        <f t="shared" si="0"/>
        <v>136626036</v>
      </c>
    </row>
    <row r="18" spans="1:17">
      <c r="A18" s="1" t="s">
        <v>37</v>
      </c>
      <c r="C18" s="12">
        <v>1139689</v>
      </c>
      <c r="D18" s="12"/>
      <c r="E18" s="12">
        <v>1020603548305</v>
      </c>
      <c r="F18" s="12"/>
      <c r="G18" s="12">
        <v>1011011861400</v>
      </c>
      <c r="H18" s="12"/>
      <c r="I18" s="12">
        <f t="shared" si="1"/>
        <v>9591686905</v>
      </c>
      <c r="J18" s="12"/>
      <c r="K18" s="12">
        <v>1139689</v>
      </c>
      <c r="L18" s="12"/>
      <c r="M18" s="12">
        <v>1020603548305</v>
      </c>
      <c r="N18" s="12"/>
      <c r="O18" s="12">
        <v>887098826994</v>
      </c>
      <c r="P18" s="12"/>
      <c r="Q18" s="12">
        <f t="shared" si="0"/>
        <v>133504721311</v>
      </c>
    </row>
    <row r="19" spans="1:17">
      <c r="A19" s="1" t="s">
        <v>127</v>
      </c>
      <c r="C19" s="12">
        <v>755000</v>
      </c>
      <c r="D19" s="12"/>
      <c r="E19" s="12">
        <v>675507609907</v>
      </c>
      <c r="F19" s="12"/>
      <c r="G19" s="12">
        <v>702916250000</v>
      </c>
      <c r="H19" s="12"/>
      <c r="I19" s="12">
        <f t="shared" si="1"/>
        <v>-27408640093</v>
      </c>
      <c r="J19" s="12"/>
      <c r="K19" s="12">
        <v>755000</v>
      </c>
      <c r="L19" s="12"/>
      <c r="M19" s="12">
        <v>675507609907</v>
      </c>
      <c r="N19" s="12"/>
      <c r="O19" s="12">
        <v>702916250000</v>
      </c>
      <c r="P19" s="12"/>
      <c r="Q19" s="12">
        <f t="shared" si="0"/>
        <v>-27408640093</v>
      </c>
    </row>
    <row r="20" spans="1:17">
      <c r="A20" s="1" t="s">
        <v>40</v>
      </c>
      <c r="C20" s="12">
        <v>777993</v>
      </c>
      <c r="D20" s="12"/>
      <c r="E20" s="12">
        <v>683131251830</v>
      </c>
      <c r="F20" s="12"/>
      <c r="G20" s="12">
        <v>672766471997</v>
      </c>
      <c r="H20" s="12"/>
      <c r="I20" s="12">
        <f t="shared" si="1"/>
        <v>10364779833</v>
      </c>
      <c r="J20" s="12"/>
      <c r="K20" s="12">
        <v>777993</v>
      </c>
      <c r="L20" s="12"/>
      <c r="M20" s="12">
        <v>683131251830</v>
      </c>
      <c r="N20" s="12"/>
      <c r="O20" s="12">
        <v>602623808177</v>
      </c>
      <c r="P20" s="12"/>
      <c r="Q20" s="12">
        <f t="shared" si="0"/>
        <v>80507443653</v>
      </c>
    </row>
    <row r="21" spans="1:17">
      <c r="A21" s="1" t="s">
        <v>163</v>
      </c>
      <c r="C21" s="12">
        <v>5000</v>
      </c>
      <c r="D21" s="12"/>
      <c r="E21" s="12">
        <v>4657034874</v>
      </c>
      <c r="F21" s="12"/>
      <c r="G21" s="12">
        <v>4603200966</v>
      </c>
      <c r="H21" s="12"/>
      <c r="I21" s="12">
        <f t="shared" si="1"/>
        <v>53833908</v>
      </c>
      <c r="J21" s="12"/>
      <c r="K21" s="12">
        <v>5000</v>
      </c>
      <c r="L21" s="12"/>
      <c r="M21" s="12">
        <v>4657034874</v>
      </c>
      <c r="N21" s="12"/>
      <c r="O21" s="12">
        <v>4603200966</v>
      </c>
      <c r="P21" s="12"/>
      <c r="Q21" s="12">
        <f t="shared" si="0"/>
        <v>53833908</v>
      </c>
    </row>
    <row r="22" spans="1:17">
      <c r="A22" s="1" t="s">
        <v>59</v>
      </c>
      <c r="C22" s="12">
        <v>753026</v>
      </c>
      <c r="D22" s="12"/>
      <c r="E22" s="12">
        <v>560328437873</v>
      </c>
      <c r="F22" s="12"/>
      <c r="G22" s="12">
        <v>585284662939</v>
      </c>
      <c r="H22" s="12"/>
      <c r="I22" s="12">
        <f t="shared" si="1"/>
        <v>-24956225066</v>
      </c>
      <c r="J22" s="12"/>
      <c r="K22" s="12">
        <v>753026</v>
      </c>
      <c r="L22" s="12"/>
      <c r="M22" s="12">
        <v>560328437873</v>
      </c>
      <c r="N22" s="12"/>
      <c r="O22" s="12">
        <v>486033384326</v>
      </c>
      <c r="P22" s="12"/>
      <c r="Q22" s="12">
        <f t="shared" si="0"/>
        <v>74295053547</v>
      </c>
    </row>
    <row r="23" spans="1:17">
      <c r="A23" s="1" t="s">
        <v>43</v>
      </c>
      <c r="C23" s="12">
        <v>407667</v>
      </c>
      <c r="D23" s="12"/>
      <c r="E23" s="12">
        <v>298470694809</v>
      </c>
      <c r="F23" s="12"/>
      <c r="G23" s="12">
        <v>338259865996</v>
      </c>
      <c r="H23" s="12"/>
      <c r="I23" s="12">
        <f t="shared" si="1"/>
        <v>-39789171187</v>
      </c>
      <c r="J23" s="12"/>
      <c r="K23" s="12">
        <v>407667</v>
      </c>
      <c r="L23" s="12"/>
      <c r="M23" s="12">
        <v>298470694809</v>
      </c>
      <c r="N23" s="12"/>
      <c r="O23" s="12">
        <v>257182618696</v>
      </c>
      <c r="P23" s="12"/>
      <c r="Q23" s="12">
        <f t="shared" si="0"/>
        <v>41288076113</v>
      </c>
    </row>
    <row r="24" spans="1:17">
      <c r="A24" s="1" t="s">
        <v>58</v>
      </c>
      <c r="C24" s="12">
        <v>140186</v>
      </c>
      <c r="D24" s="12"/>
      <c r="E24" s="12">
        <v>103056888513</v>
      </c>
      <c r="F24" s="12"/>
      <c r="G24" s="12">
        <v>116848320668</v>
      </c>
      <c r="H24" s="12"/>
      <c r="I24" s="12">
        <f t="shared" si="1"/>
        <v>-13791432155</v>
      </c>
      <c r="J24" s="12"/>
      <c r="K24" s="12">
        <v>140186</v>
      </c>
      <c r="L24" s="12"/>
      <c r="M24" s="12">
        <v>103056888513</v>
      </c>
      <c r="N24" s="12"/>
      <c r="O24" s="12">
        <v>92807999196</v>
      </c>
      <c r="P24" s="12"/>
      <c r="Q24" s="12">
        <f t="shared" si="0"/>
        <v>10248889317</v>
      </c>
    </row>
    <row r="25" spans="1:17">
      <c r="A25" s="1" t="s">
        <v>53</v>
      </c>
      <c r="C25" s="12">
        <v>145600</v>
      </c>
      <c r="D25" s="12"/>
      <c r="E25" s="12">
        <v>111739479215</v>
      </c>
      <c r="F25" s="12"/>
      <c r="G25" s="12">
        <v>109957471103</v>
      </c>
      <c r="H25" s="12"/>
      <c r="I25" s="12">
        <f t="shared" si="1"/>
        <v>1782008112</v>
      </c>
      <c r="J25" s="12"/>
      <c r="K25" s="12">
        <v>145600</v>
      </c>
      <c r="L25" s="12"/>
      <c r="M25" s="12">
        <v>111739479215</v>
      </c>
      <c r="N25" s="12"/>
      <c r="O25" s="12">
        <v>100835532730</v>
      </c>
      <c r="P25" s="12"/>
      <c r="Q25" s="12">
        <f t="shared" si="0"/>
        <v>10903946485</v>
      </c>
    </row>
    <row r="26" spans="1:17">
      <c r="A26" s="1" t="s">
        <v>51</v>
      </c>
      <c r="C26" s="12">
        <v>730900</v>
      </c>
      <c r="D26" s="12"/>
      <c r="E26" s="12">
        <v>515983783380</v>
      </c>
      <c r="F26" s="12"/>
      <c r="G26" s="12">
        <v>507696320273</v>
      </c>
      <c r="H26" s="12"/>
      <c r="I26" s="12">
        <f t="shared" si="1"/>
        <v>8287463107</v>
      </c>
      <c r="J26" s="12"/>
      <c r="K26" s="12">
        <v>730900</v>
      </c>
      <c r="L26" s="12"/>
      <c r="M26" s="12">
        <v>515983783380</v>
      </c>
      <c r="N26" s="12"/>
      <c r="O26" s="12">
        <v>449625075537</v>
      </c>
      <c r="P26" s="12"/>
      <c r="Q26" s="12">
        <f t="shared" si="0"/>
        <v>66358707843</v>
      </c>
    </row>
    <row r="27" spans="1:17">
      <c r="A27" s="1" t="s">
        <v>61</v>
      </c>
      <c r="C27" s="12">
        <v>337500</v>
      </c>
      <c r="D27" s="12"/>
      <c r="E27" s="12">
        <v>236468217923</v>
      </c>
      <c r="F27" s="12"/>
      <c r="G27" s="12">
        <v>231726704491</v>
      </c>
      <c r="H27" s="12"/>
      <c r="I27" s="12">
        <f t="shared" si="1"/>
        <v>4741513432</v>
      </c>
      <c r="J27" s="12"/>
      <c r="K27" s="12">
        <v>337500</v>
      </c>
      <c r="L27" s="12"/>
      <c r="M27" s="12">
        <v>236468217923</v>
      </c>
      <c r="N27" s="12"/>
      <c r="O27" s="12">
        <v>213016192997</v>
      </c>
      <c r="P27" s="12"/>
      <c r="Q27" s="12">
        <f t="shared" si="0"/>
        <v>23452024926</v>
      </c>
    </row>
    <row r="28" spans="1:17">
      <c r="A28" s="1" t="s">
        <v>67</v>
      </c>
      <c r="C28" s="12">
        <v>179600</v>
      </c>
      <c r="D28" s="12"/>
      <c r="E28" s="12">
        <v>125279406716</v>
      </c>
      <c r="F28" s="12"/>
      <c r="G28" s="12">
        <v>122416801007</v>
      </c>
      <c r="H28" s="12"/>
      <c r="I28" s="12">
        <f t="shared" si="1"/>
        <v>2862605709</v>
      </c>
      <c r="J28" s="12"/>
      <c r="K28" s="12">
        <v>179600</v>
      </c>
      <c r="L28" s="12"/>
      <c r="M28" s="12">
        <v>125279406716</v>
      </c>
      <c r="N28" s="12"/>
      <c r="O28" s="12">
        <v>112861149859</v>
      </c>
      <c r="P28" s="12"/>
      <c r="Q28" s="12">
        <f t="shared" si="0"/>
        <v>12418256857</v>
      </c>
    </row>
    <row r="29" spans="1:17">
      <c r="A29" s="1" t="s">
        <v>30</v>
      </c>
      <c r="C29" s="12">
        <v>398400</v>
      </c>
      <c r="D29" s="12"/>
      <c r="E29" s="12">
        <v>270652321186</v>
      </c>
      <c r="F29" s="12"/>
      <c r="G29" s="12">
        <v>265696603089</v>
      </c>
      <c r="H29" s="12"/>
      <c r="I29" s="12">
        <f t="shared" si="1"/>
        <v>4955718097</v>
      </c>
      <c r="J29" s="12"/>
      <c r="K29" s="12">
        <v>398400</v>
      </c>
      <c r="L29" s="12"/>
      <c r="M29" s="12">
        <v>270652321186</v>
      </c>
      <c r="N29" s="12"/>
      <c r="O29" s="12">
        <v>244534505142</v>
      </c>
      <c r="P29" s="12"/>
      <c r="Q29" s="12">
        <f t="shared" si="0"/>
        <v>26117816044</v>
      </c>
    </row>
    <row r="30" spans="1:17">
      <c r="A30" s="1" t="s">
        <v>27</v>
      </c>
      <c r="C30" s="12">
        <v>689156</v>
      </c>
      <c r="D30" s="12"/>
      <c r="E30" s="12">
        <v>480643133030</v>
      </c>
      <c r="F30" s="12"/>
      <c r="G30" s="12">
        <v>472923348728</v>
      </c>
      <c r="H30" s="12"/>
      <c r="I30" s="12">
        <f t="shared" si="1"/>
        <v>7719784302</v>
      </c>
      <c r="J30" s="12"/>
      <c r="K30" s="12">
        <v>689156</v>
      </c>
      <c r="L30" s="12"/>
      <c r="M30" s="12">
        <v>480643133030</v>
      </c>
      <c r="N30" s="12"/>
      <c r="O30" s="12">
        <v>418640980194</v>
      </c>
      <c r="P30" s="12"/>
      <c r="Q30" s="12">
        <f t="shared" si="0"/>
        <v>62002152836</v>
      </c>
    </row>
    <row r="31" spans="1:17">
      <c r="A31" s="1" t="s">
        <v>118</v>
      </c>
      <c r="C31" s="12">
        <v>860000</v>
      </c>
      <c r="D31" s="12"/>
      <c r="E31" s="12">
        <v>826797711867</v>
      </c>
      <c r="F31" s="12"/>
      <c r="G31" s="12">
        <v>826797711867</v>
      </c>
      <c r="H31" s="12"/>
      <c r="I31" s="12">
        <f t="shared" si="1"/>
        <v>0</v>
      </c>
      <c r="J31" s="12"/>
      <c r="K31" s="12">
        <v>860000</v>
      </c>
      <c r="L31" s="12"/>
      <c r="M31" s="12">
        <v>826797711867</v>
      </c>
      <c r="N31" s="12"/>
      <c r="O31" s="12">
        <v>802029385980</v>
      </c>
      <c r="P31" s="12"/>
      <c r="Q31" s="12">
        <f t="shared" si="0"/>
        <v>24768325887</v>
      </c>
    </row>
    <row r="32" spans="1:17">
      <c r="A32" s="1" t="s">
        <v>140</v>
      </c>
      <c r="C32" s="12">
        <v>400000</v>
      </c>
      <c r="D32" s="12"/>
      <c r="E32" s="12">
        <v>376556485378</v>
      </c>
      <c r="F32" s="12"/>
      <c r="G32" s="12">
        <v>372223076325</v>
      </c>
      <c r="H32" s="12"/>
      <c r="I32" s="12">
        <f t="shared" si="1"/>
        <v>4333409053</v>
      </c>
      <c r="J32" s="12"/>
      <c r="K32" s="12">
        <v>400000</v>
      </c>
      <c r="L32" s="12"/>
      <c r="M32" s="12">
        <v>376556485378</v>
      </c>
      <c r="N32" s="12"/>
      <c r="O32" s="12">
        <v>372223076325</v>
      </c>
      <c r="P32" s="12"/>
      <c r="Q32" s="12">
        <f t="shared" si="0"/>
        <v>4333409053</v>
      </c>
    </row>
    <row r="33" spans="1:17">
      <c r="A33" s="1" t="s">
        <v>106</v>
      </c>
      <c r="C33" s="12">
        <v>296420</v>
      </c>
      <c r="D33" s="12"/>
      <c r="E33" s="12">
        <v>293211125946</v>
      </c>
      <c r="F33" s="12"/>
      <c r="G33" s="12">
        <v>294946525606</v>
      </c>
      <c r="H33" s="12"/>
      <c r="I33" s="12">
        <f t="shared" si="1"/>
        <v>-1735399660</v>
      </c>
      <c r="J33" s="12"/>
      <c r="K33" s="12">
        <v>296420</v>
      </c>
      <c r="L33" s="12"/>
      <c r="M33" s="12">
        <v>293211125946</v>
      </c>
      <c r="N33" s="12"/>
      <c r="O33" s="12">
        <v>294933774240</v>
      </c>
      <c r="P33" s="12"/>
      <c r="Q33" s="12">
        <f t="shared" si="0"/>
        <v>-1722648294</v>
      </c>
    </row>
    <row r="34" spans="1:17">
      <c r="A34" s="1" t="s">
        <v>79</v>
      </c>
      <c r="C34" s="12">
        <v>822479</v>
      </c>
      <c r="D34" s="12"/>
      <c r="E34" s="12">
        <v>808245641009</v>
      </c>
      <c r="F34" s="12"/>
      <c r="G34" s="12">
        <v>794795368149</v>
      </c>
      <c r="H34" s="12"/>
      <c r="I34" s="12">
        <f t="shared" si="1"/>
        <v>13450272860</v>
      </c>
      <c r="J34" s="12"/>
      <c r="K34" s="12">
        <v>822479</v>
      </c>
      <c r="L34" s="12"/>
      <c r="M34" s="12">
        <v>808245641009</v>
      </c>
      <c r="N34" s="12"/>
      <c r="O34" s="12">
        <v>677380327400</v>
      </c>
      <c r="P34" s="12"/>
      <c r="Q34" s="12">
        <f t="shared" si="0"/>
        <v>130865313609</v>
      </c>
    </row>
    <row r="35" spans="1:17">
      <c r="A35" s="1" t="s">
        <v>121</v>
      </c>
      <c r="C35" s="12">
        <v>30000</v>
      </c>
      <c r="D35" s="12"/>
      <c r="E35" s="12">
        <v>29363260880</v>
      </c>
      <c r="F35" s="12"/>
      <c r="G35" s="12">
        <v>29367739117</v>
      </c>
      <c r="H35" s="12"/>
      <c r="I35" s="12">
        <f t="shared" si="1"/>
        <v>-4478237</v>
      </c>
      <c r="J35" s="12"/>
      <c r="K35" s="12">
        <v>30000</v>
      </c>
      <c r="L35" s="12"/>
      <c r="M35" s="12">
        <v>29363260880</v>
      </c>
      <c r="N35" s="12"/>
      <c r="O35" s="12">
        <v>29367739117</v>
      </c>
      <c r="P35" s="12"/>
      <c r="Q35" s="12">
        <f t="shared" si="0"/>
        <v>-4478237</v>
      </c>
    </row>
    <row r="36" spans="1:17">
      <c r="A36" s="1" t="s">
        <v>73</v>
      </c>
      <c r="C36" s="12">
        <v>950000</v>
      </c>
      <c r="D36" s="12"/>
      <c r="E36" s="12">
        <v>915104167986</v>
      </c>
      <c r="F36" s="12"/>
      <c r="G36" s="12">
        <v>891837592198</v>
      </c>
      <c r="H36" s="12"/>
      <c r="I36" s="12">
        <f t="shared" si="1"/>
        <v>23266575788</v>
      </c>
      <c r="J36" s="12"/>
      <c r="K36" s="12">
        <v>950000</v>
      </c>
      <c r="L36" s="12"/>
      <c r="M36" s="12">
        <v>915104167986</v>
      </c>
      <c r="N36" s="12"/>
      <c r="O36" s="12">
        <v>950011250000</v>
      </c>
      <c r="P36" s="12"/>
      <c r="Q36" s="12">
        <f t="shared" si="0"/>
        <v>-34907082014</v>
      </c>
    </row>
    <row r="37" spans="1:17">
      <c r="A37" s="1" t="s">
        <v>82</v>
      </c>
      <c r="C37" s="12">
        <v>1439583</v>
      </c>
      <c r="D37" s="12"/>
      <c r="E37" s="12">
        <v>1383805535326</v>
      </c>
      <c r="F37" s="12"/>
      <c r="G37" s="12">
        <v>1357707190655</v>
      </c>
      <c r="H37" s="12"/>
      <c r="I37" s="12">
        <f t="shared" si="1"/>
        <v>26098344671</v>
      </c>
      <c r="J37" s="12"/>
      <c r="K37" s="12">
        <v>1439583</v>
      </c>
      <c r="L37" s="12"/>
      <c r="M37" s="12">
        <v>1383805535326</v>
      </c>
      <c r="N37" s="12"/>
      <c r="O37" s="12">
        <v>1213950746279</v>
      </c>
      <c r="P37" s="12"/>
      <c r="Q37" s="12">
        <f t="shared" si="0"/>
        <v>169854789047</v>
      </c>
    </row>
    <row r="38" spans="1:17">
      <c r="A38" s="1" t="s">
        <v>109</v>
      </c>
      <c r="C38" s="12">
        <v>78400</v>
      </c>
      <c r="D38" s="12"/>
      <c r="E38" s="12">
        <v>74634401492</v>
      </c>
      <c r="F38" s="12"/>
      <c r="G38" s="12">
        <v>74634401492</v>
      </c>
      <c r="H38" s="12"/>
      <c r="I38" s="12">
        <f t="shared" si="1"/>
        <v>0</v>
      </c>
      <c r="J38" s="12"/>
      <c r="K38" s="12">
        <v>78400</v>
      </c>
      <c r="L38" s="12"/>
      <c r="M38" s="12">
        <v>74634401492</v>
      </c>
      <c r="N38" s="12"/>
      <c r="O38" s="12">
        <v>73369856000</v>
      </c>
      <c r="P38" s="12"/>
      <c r="Q38" s="12">
        <f t="shared" si="0"/>
        <v>1264545492</v>
      </c>
    </row>
    <row r="39" spans="1:17">
      <c r="A39" s="1" t="s">
        <v>95</v>
      </c>
      <c r="C39" s="12">
        <v>822700</v>
      </c>
      <c r="D39" s="12"/>
      <c r="E39" s="12">
        <v>790724572636</v>
      </c>
      <c r="F39" s="12"/>
      <c r="G39" s="12">
        <v>776890716610</v>
      </c>
      <c r="H39" s="12"/>
      <c r="I39" s="12">
        <f t="shared" si="1"/>
        <v>13833856026</v>
      </c>
      <c r="J39" s="12"/>
      <c r="K39" s="12">
        <v>822700</v>
      </c>
      <c r="L39" s="12"/>
      <c r="M39" s="12">
        <v>790724572636</v>
      </c>
      <c r="N39" s="12"/>
      <c r="O39" s="12">
        <v>683057619162</v>
      </c>
      <c r="P39" s="12"/>
      <c r="Q39" s="12">
        <f t="shared" si="0"/>
        <v>107666953474</v>
      </c>
    </row>
    <row r="40" spans="1:17">
      <c r="A40" s="1" t="s">
        <v>89</v>
      </c>
      <c r="C40" s="12">
        <v>40000</v>
      </c>
      <c r="D40" s="12"/>
      <c r="E40" s="12">
        <v>35917261100</v>
      </c>
      <c r="F40" s="12"/>
      <c r="G40" s="12">
        <v>35917261100</v>
      </c>
      <c r="H40" s="12"/>
      <c r="I40" s="12">
        <f t="shared" si="1"/>
        <v>0</v>
      </c>
      <c r="J40" s="12"/>
      <c r="K40" s="12">
        <v>40000</v>
      </c>
      <c r="L40" s="12"/>
      <c r="M40" s="12">
        <v>35917261100</v>
      </c>
      <c r="N40" s="12"/>
      <c r="O40" s="12">
        <v>36495982606</v>
      </c>
      <c r="P40" s="12"/>
      <c r="Q40" s="12">
        <f t="shared" si="0"/>
        <v>-578721506</v>
      </c>
    </row>
    <row r="41" spans="1:17">
      <c r="A41" s="1" t="s">
        <v>76</v>
      </c>
      <c r="C41" s="12">
        <v>870155</v>
      </c>
      <c r="D41" s="12"/>
      <c r="E41" s="12">
        <v>824256671579</v>
      </c>
      <c r="F41" s="12"/>
      <c r="G41" s="12">
        <v>810743706965</v>
      </c>
      <c r="H41" s="12"/>
      <c r="I41" s="12">
        <f t="shared" si="1"/>
        <v>13512964614</v>
      </c>
      <c r="J41" s="12"/>
      <c r="K41" s="12">
        <v>870155</v>
      </c>
      <c r="L41" s="12"/>
      <c r="M41" s="12">
        <v>824256671579</v>
      </c>
      <c r="N41" s="12"/>
      <c r="O41" s="12">
        <v>718791652419</v>
      </c>
      <c r="P41" s="12"/>
      <c r="Q41" s="12">
        <f t="shared" si="0"/>
        <v>105465019160</v>
      </c>
    </row>
    <row r="42" spans="1:17">
      <c r="A42" s="1" t="s">
        <v>92</v>
      </c>
      <c r="C42" s="12">
        <v>150000</v>
      </c>
      <c r="D42" s="12"/>
      <c r="E42" s="12">
        <v>143464060031</v>
      </c>
      <c r="F42" s="12"/>
      <c r="G42" s="12">
        <v>137786992940</v>
      </c>
      <c r="H42" s="12"/>
      <c r="I42" s="12">
        <f t="shared" si="1"/>
        <v>5677067091</v>
      </c>
      <c r="J42" s="12"/>
      <c r="K42" s="12">
        <v>150000</v>
      </c>
      <c r="L42" s="12"/>
      <c r="M42" s="12">
        <v>143464060031</v>
      </c>
      <c r="N42" s="12"/>
      <c r="O42" s="12">
        <v>133626929785</v>
      </c>
      <c r="P42" s="12"/>
      <c r="Q42" s="12">
        <f t="shared" si="0"/>
        <v>9837130246</v>
      </c>
    </row>
    <row r="43" spans="1:17">
      <c r="A43" s="1" t="s">
        <v>130</v>
      </c>
      <c r="C43" s="12">
        <v>66235</v>
      </c>
      <c r="D43" s="12"/>
      <c r="E43" s="12">
        <v>60799093715</v>
      </c>
      <c r="F43" s="12"/>
      <c r="G43" s="12">
        <v>59983021793</v>
      </c>
      <c r="H43" s="12"/>
      <c r="I43" s="12">
        <f t="shared" si="1"/>
        <v>816071922</v>
      </c>
      <c r="J43" s="12"/>
      <c r="K43" s="12">
        <v>66235</v>
      </c>
      <c r="L43" s="12"/>
      <c r="M43" s="12">
        <v>60799093715</v>
      </c>
      <c r="N43" s="12"/>
      <c r="O43" s="12">
        <v>59983021793</v>
      </c>
      <c r="P43" s="12"/>
      <c r="Q43" s="12">
        <f t="shared" si="0"/>
        <v>816071922</v>
      </c>
    </row>
    <row r="44" spans="1:17">
      <c r="A44" s="1" t="s">
        <v>101</v>
      </c>
      <c r="C44" s="12">
        <v>327574</v>
      </c>
      <c r="D44" s="12"/>
      <c r="E44" s="12">
        <v>286623190246</v>
      </c>
      <c r="F44" s="12"/>
      <c r="G44" s="12">
        <v>281854728726</v>
      </c>
      <c r="H44" s="12"/>
      <c r="I44" s="12">
        <f t="shared" si="1"/>
        <v>4768461520</v>
      </c>
      <c r="J44" s="12"/>
      <c r="K44" s="12">
        <v>327574</v>
      </c>
      <c r="L44" s="12"/>
      <c r="M44" s="12">
        <v>286623190246</v>
      </c>
      <c r="N44" s="12"/>
      <c r="O44" s="12">
        <v>265534999168</v>
      </c>
      <c r="P44" s="12"/>
      <c r="Q44" s="12">
        <f t="shared" si="0"/>
        <v>21088191078</v>
      </c>
    </row>
    <row r="45" spans="1:17">
      <c r="A45" s="1" t="s">
        <v>102</v>
      </c>
      <c r="C45" s="12">
        <v>216696</v>
      </c>
      <c r="D45" s="12"/>
      <c r="E45" s="12">
        <v>199236779037</v>
      </c>
      <c r="F45" s="12"/>
      <c r="G45" s="12">
        <v>195775219450</v>
      </c>
      <c r="H45" s="12"/>
      <c r="I45" s="12">
        <f t="shared" si="1"/>
        <v>3461559587</v>
      </c>
      <c r="J45" s="12"/>
      <c r="K45" s="12">
        <v>216696</v>
      </c>
      <c r="L45" s="12"/>
      <c r="M45" s="12">
        <v>199236779037</v>
      </c>
      <c r="N45" s="12"/>
      <c r="O45" s="12">
        <v>190837057262</v>
      </c>
      <c r="P45" s="12"/>
      <c r="Q45" s="12">
        <f t="shared" si="0"/>
        <v>8399721775</v>
      </c>
    </row>
    <row r="46" spans="1:17">
      <c r="A46" s="1" t="s">
        <v>96</v>
      </c>
      <c r="C46" s="12">
        <v>1065000</v>
      </c>
      <c r="D46" s="12"/>
      <c r="E46" s="12">
        <v>950133885359</v>
      </c>
      <c r="F46" s="12"/>
      <c r="G46" s="12">
        <v>932068879946</v>
      </c>
      <c r="H46" s="12"/>
      <c r="I46" s="12">
        <f t="shared" si="1"/>
        <v>18065005413</v>
      </c>
      <c r="J46" s="12"/>
      <c r="K46" s="12">
        <v>1065000</v>
      </c>
      <c r="L46" s="12"/>
      <c r="M46" s="12">
        <v>950133885359</v>
      </c>
      <c r="N46" s="12"/>
      <c r="O46" s="12">
        <v>868180002878</v>
      </c>
      <c r="P46" s="12"/>
      <c r="Q46" s="12">
        <f t="shared" si="0"/>
        <v>81953882481</v>
      </c>
    </row>
    <row r="47" spans="1:17">
      <c r="A47" s="1" t="s">
        <v>85</v>
      </c>
      <c r="C47" s="12">
        <v>2310954</v>
      </c>
      <c r="D47" s="12"/>
      <c r="E47" s="12">
        <v>2079534307448</v>
      </c>
      <c r="F47" s="12"/>
      <c r="G47" s="12">
        <v>2047641926011</v>
      </c>
      <c r="H47" s="12"/>
      <c r="I47" s="12">
        <f t="shared" si="1"/>
        <v>31892381437</v>
      </c>
      <c r="J47" s="12"/>
      <c r="K47" s="12">
        <v>2310954</v>
      </c>
      <c r="L47" s="12"/>
      <c r="M47" s="12">
        <v>2079534307448</v>
      </c>
      <c r="N47" s="12"/>
      <c r="O47" s="12">
        <v>1916270540641</v>
      </c>
      <c r="P47" s="12"/>
      <c r="Q47" s="12">
        <f t="shared" si="0"/>
        <v>163263766807</v>
      </c>
    </row>
    <row r="48" spans="1:17">
      <c r="A48" s="1" t="s">
        <v>133</v>
      </c>
      <c r="C48" s="12">
        <v>32963</v>
      </c>
      <c r="D48" s="12"/>
      <c r="E48" s="12">
        <v>29976903326</v>
      </c>
      <c r="F48" s="12"/>
      <c r="G48" s="12">
        <v>29981475150</v>
      </c>
      <c r="H48" s="12"/>
      <c r="I48" s="12">
        <f t="shared" si="1"/>
        <v>-4571824</v>
      </c>
      <c r="J48" s="12"/>
      <c r="K48" s="12">
        <v>32963</v>
      </c>
      <c r="L48" s="12"/>
      <c r="M48" s="12">
        <v>29976903326</v>
      </c>
      <c r="N48" s="12"/>
      <c r="O48" s="12">
        <v>29981475150</v>
      </c>
      <c r="P48" s="12"/>
      <c r="Q48" s="12">
        <f t="shared" si="0"/>
        <v>-4571824</v>
      </c>
    </row>
    <row r="49" spans="1:17">
      <c r="A49" s="1" t="s">
        <v>105</v>
      </c>
      <c r="C49" s="12">
        <v>1145000</v>
      </c>
      <c r="D49" s="12"/>
      <c r="E49" s="12">
        <v>995189266023</v>
      </c>
      <c r="F49" s="12"/>
      <c r="G49" s="12">
        <v>978984437306</v>
      </c>
      <c r="H49" s="12"/>
      <c r="I49" s="12">
        <f t="shared" si="1"/>
        <v>16204828717</v>
      </c>
      <c r="J49" s="12"/>
      <c r="K49" s="12">
        <v>1145000</v>
      </c>
      <c r="L49" s="12"/>
      <c r="M49" s="12">
        <v>995189266023</v>
      </c>
      <c r="N49" s="12"/>
      <c r="O49" s="12">
        <v>931116158321</v>
      </c>
      <c r="P49" s="12"/>
      <c r="Q49" s="12">
        <f t="shared" si="0"/>
        <v>64073107702</v>
      </c>
    </row>
    <row r="50" spans="1:17">
      <c r="A50" s="1" t="s">
        <v>98</v>
      </c>
      <c r="C50" s="12">
        <v>110000</v>
      </c>
      <c r="D50" s="12"/>
      <c r="E50" s="12">
        <v>96393349446</v>
      </c>
      <c r="F50" s="12"/>
      <c r="G50" s="12">
        <v>94196816945</v>
      </c>
      <c r="H50" s="12"/>
      <c r="I50" s="12">
        <f t="shared" si="1"/>
        <v>2196532501</v>
      </c>
      <c r="J50" s="12"/>
      <c r="K50" s="12">
        <v>110000</v>
      </c>
      <c r="L50" s="12"/>
      <c r="M50" s="12">
        <v>96393349446</v>
      </c>
      <c r="N50" s="12"/>
      <c r="O50" s="12">
        <v>91770817630</v>
      </c>
      <c r="P50" s="12"/>
      <c r="Q50" s="12">
        <f t="shared" si="0"/>
        <v>4622531816</v>
      </c>
    </row>
    <row r="51" spans="1:17">
      <c r="A51" s="1" t="s">
        <v>146</v>
      </c>
      <c r="C51" s="12">
        <v>240500</v>
      </c>
      <c r="D51" s="12"/>
      <c r="E51" s="12">
        <v>204714824304</v>
      </c>
      <c r="F51" s="12"/>
      <c r="G51" s="12">
        <v>202642254454</v>
      </c>
      <c r="H51" s="12"/>
      <c r="I51" s="12">
        <f t="shared" si="1"/>
        <v>2072569850</v>
      </c>
      <c r="J51" s="12"/>
      <c r="K51" s="12">
        <v>240500</v>
      </c>
      <c r="L51" s="12"/>
      <c r="M51" s="12">
        <v>204714824304</v>
      </c>
      <c r="N51" s="12"/>
      <c r="O51" s="12">
        <v>202642254454</v>
      </c>
      <c r="P51" s="12"/>
      <c r="Q51" s="12">
        <f t="shared" si="0"/>
        <v>2072569850</v>
      </c>
    </row>
    <row r="52" spans="1:17">
      <c r="A52" s="1" t="s">
        <v>154</v>
      </c>
      <c r="C52" s="12">
        <v>5000</v>
      </c>
      <c r="D52" s="12"/>
      <c r="E52" s="12">
        <v>4412513520</v>
      </c>
      <c r="F52" s="12"/>
      <c r="G52" s="12">
        <v>4213621262</v>
      </c>
      <c r="H52" s="12"/>
      <c r="I52" s="12">
        <f t="shared" si="1"/>
        <v>198892258</v>
      </c>
      <c r="J52" s="12"/>
      <c r="K52" s="12">
        <v>5000</v>
      </c>
      <c r="L52" s="12"/>
      <c r="M52" s="12">
        <v>4412513520</v>
      </c>
      <c r="N52" s="12"/>
      <c r="O52" s="12">
        <v>4213621262</v>
      </c>
      <c r="P52" s="12"/>
      <c r="Q52" s="12">
        <f>M52-O52</f>
        <v>198892258</v>
      </c>
    </row>
    <row r="53" spans="1:17">
      <c r="A53" s="1" t="s">
        <v>137</v>
      </c>
      <c r="C53" s="12">
        <v>1107772</v>
      </c>
      <c r="D53" s="12"/>
      <c r="E53" s="12">
        <v>908468725518</v>
      </c>
      <c r="F53" s="12"/>
      <c r="G53" s="12">
        <v>900011749224</v>
      </c>
      <c r="H53" s="12"/>
      <c r="I53" s="12">
        <f t="shared" si="1"/>
        <v>8456976294</v>
      </c>
      <c r="J53" s="12"/>
      <c r="K53" s="12">
        <v>1107772</v>
      </c>
      <c r="L53" s="12"/>
      <c r="M53" s="12">
        <v>908468725518</v>
      </c>
      <c r="N53" s="12"/>
      <c r="O53" s="12">
        <v>900011749224</v>
      </c>
      <c r="P53" s="12"/>
      <c r="Q53" s="12">
        <f>M53-O53</f>
        <v>8456976294</v>
      </c>
    </row>
    <row r="54" spans="1:17" ht="24.75" thickBot="1">
      <c r="C54" s="12"/>
      <c r="D54" s="12"/>
      <c r="E54" s="13">
        <f>SUM(E8:E53)</f>
        <v>17810357300144</v>
      </c>
      <c r="F54" s="12"/>
      <c r="G54" s="13">
        <f>SUM(G8:G53)</f>
        <v>17726386399427</v>
      </c>
      <c r="H54" s="12"/>
      <c r="I54" s="13">
        <f>SUM(I8:I53)</f>
        <v>83970900717</v>
      </c>
      <c r="J54" s="12"/>
      <c r="K54" s="12"/>
      <c r="L54" s="12"/>
      <c r="M54" s="13">
        <f>SUM(M8:M53)</f>
        <v>17810357300144</v>
      </c>
      <c r="N54" s="12"/>
      <c r="O54" s="13">
        <f>SUM(O8:O53)</f>
        <v>16400972931540</v>
      </c>
      <c r="P54" s="12"/>
      <c r="Q54" s="13">
        <f>SUM(Q8:Q53)</f>
        <v>1409384368604</v>
      </c>
    </row>
    <row r="55" spans="1:17" ht="24.75" thickTop="1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44"/>
  <sheetViews>
    <sheetView rightToLeft="1" workbookViewId="0">
      <selection activeCell="G46" sqref="G46"/>
    </sheetView>
  </sheetViews>
  <sheetFormatPr defaultRowHeight="24"/>
  <cols>
    <col min="1" max="1" width="32.7109375" style="1" bestFit="1" customWidth="1"/>
    <col min="2" max="2" width="1" style="1" customWidth="1"/>
    <col min="3" max="3" width="8.425781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16.5703125" style="1" bestFit="1" customWidth="1"/>
    <col min="21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217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7" t="s">
        <v>219</v>
      </c>
      <c r="D6" s="17" t="s">
        <v>219</v>
      </c>
      <c r="E6" s="17" t="s">
        <v>219</v>
      </c>
      <c r="F6" s="17" t="s">
        <v>219</v>
      </c>
      <c r="G6" s="17" t="s">
        <v>219</v>
      </c>
      <c r="H6" s="17" t="s">
        <v>219</v>
      </c>
      <c r="I6" s="17" t="s">
        <v>219</v>
      </c>
      <c r="K6" s="17" t="s">
        <v>220</v>
      </c>
      <c r="L6" s="17" t="s">
        <v>220</v>
      </c>
      <c r="M6" s="17" t="s">
        <v>220</v>
      </c>
      <c r="N6" s="17" t="s">
        <v>220</v>
      </c>
      <c r="O6" s="17" t="s">
        <v>220</v>
      </c>
      <c r="P6" s="17" t="s">
        <v>220</v>
      </c>
      <c r="Q6" s="17" t="s">
        <v>220</v>
      </c>
    </row>
    <row r="7" spans="1:17" ht="24.75">
      <c r="A7" s="17" t="s">
        <v>3</v>
      </c>
      <c r="C7" s="17" t="s">
        <v>7</v>
      </c>
      <c r="E7" s="17" t="s">
        <v>239</v>
      </c>
      <c r="G7" s="17" t="s">
        <v>240</v>
      </c>
      <c r="I7" s="17" t="s">
        <v>242</v>
      </c>
      <c r="K7" s="17" t="s">
        <v>7</v>
      </c>
      <c r="M7" s="17" t="s">
        <v>239</v>
      </c>
      <c r="O7" s="17" t="s">
        <v>240</v>
      </c>
      <c r="Q7" s="17" t="s">
        <v>242</v>
      </c>
    </row>
    <row r="8" spans="1:17">
      <c r="A8" s="1" t="s">
        <v>46</v>
      </c>
      <c r="C8" s="6">
        <v>72800</v>
      </c>
      <c r="D8" s="4"/>
      <c r="E8" s="12">
        <v>65761407322</v>
      </c>
      <c r="F8" s="12"/>
      <c r="G8" s="12">
        <v>59689117057</v>
      </c>
      <c r="H8" s="12"/>
      <c r="I8" s="12">
        <f>E8-G8</f>
        <v>6072290265</v>
      </c>
      <c r="J8" s="12"/>
      <c r="K8" s="12">
        <v>129200</v>
      </c>
      <c r="L8" s="12"/>
      <c r="M8" s="12">
        <v>115774805514</v>
      </c>
      <c r="N8" s="12"/>
      <c r="O8" s="12">
        <v>105931784667</v>
      </c>
      <c r="P8" s="12"/>
      <c r="Q8" s="12">
        <f>M8-O8</f>
        <v>9843020847</v>
      </c>
    </row>
    <row r="9" spans="1:17">
      <c r="A9" s="1" t="s">
        <v>149</v>
      </c>
      <c r="C9" s="6">
        <v>54100</v>
      </c>
      <c r="D9" s="4"/>
      <c r="E9" s="12">
        <v>50787912131</v>
      </c>
      <c r="F9" s="12"/>
      <c r="G9" s="12">
        <v>50018181593</v>
      </c>
      <c r="H9" s="12"/>
      <c r="I9" s="12">
        <f t="shared" ref="I9:I39" si="0">E9-G9</f>
        <v>769730538</v>
      </c>
      <c r="J9" s="12"/>
      <c r="K9" s="12">
        <v>636532</v>
      </c>
      <c r="L9" s="12"/>
      <c r="M9" s="12">
        <v>554087078991</v>
      </c>
      <c r="N9" s="12"/>
      <c r="O9" s="12">
        <v>519211238118</v>
      </c>
      <c r="P9" s="12"/>
      <c r="Q9" s="12">
        <f t="shared" ref="Q9:Q39" si="1">M9-O9</f>
        <v>34875840873</v>
      </c>
    </row>
    <row r="10" spans="1:17">
      <c r="A10" s="1" t="s">
        <v>106</v>
      </c>
      <c r="C10" s="6">
        <v>5000</v>
      </c>
      <c r="D10" s="4"/>
      <c r="E10" s="12">
        <v>4998468839</v>
      </c>
      <c r="F10" s="12"/>
      <c r="G10" s="12">
        <v>4974930407</v>
      </c>
      <c r="H10" s="12"/>
      <c r="I10" s="12">
        <f t="shared" si="0"/>
        <v>23538432</v>
      </c>
      <c r="J10" s="12"/>
      <c r="K10" s="12">
        <v>75000</v>
      </c>
      <c r="L10" s="12"/>
      <c r="M10" s="12">
        <v>73915213537</v>
      </c>
      <c r="N10" s="12"/>
      <c r="O10" s="12">
        <v>73588561796</v>
      </c>
      <c r="P10" s="12"/>
      <c r="Q10" s="12">
        <f t="shared" si="1"/>
        <v>326651741</v>
      </c>
    </row>
    <row r="11" spans="1:17">
      <c r="A11" s="1" t="s">
        <v>87</v>
      </c>
      <c r="C11" s="6">
        <v>287900</v>
      </c>
      <c r="D11" s="4"/>
      <c r="E11" s="12">
        <v>287900000000</v>
      </c>
      <c r="F11" s="12"/>
      <c r="G11" s="12">
        <v>251588726283</v>
      </c>
      <c r="H11" s="12"/>
      <c r="I11" s="12">
        <f t="shared" si="0"/>
        <v>36311273717</v>
      </c>
      <c r="J11" s="12"/>
      <c r="K11" s="12">
        <v>287900</v>
      </c>
      <c r="L11" s="12"/>
      <c r="M11" s="12">
        <v>287900000000</v>
      </c>
      <c r="N11" s="12"/>
      <c r="O11" s="12">
        <v>251588726283</v>
      </c>
      <c r="P11" s="12"/>
      <c r="Q11" s="12">
        <f t="shared" si="1"/>
        <v>36311273717</v>
      </c>
    </row>
    <row r="12" spans="1:17">
      <c r="A12" s="1" t="s">
        <v>134</v>
      </c>
      <c r="C12" s="6">
        <v>5000</v>
      </c>
      <c r="D12" s="4"/>
      <c r="E12" s="12">
        <v>4882477684</v>
      </c>
      <c r="F12" s="12"/>
      <c r="G12" s="12">
        <v>4737461202</v>
      </c>
      <c r="H12" s="12"/>
      <c r="I12" s="12">
        <f t="shared" si="0"/>
        <v>145016482</v>
      </c>
      <c r="J12" s="12"/>
      <c r="K12" s="12">
        <v>5000</v>
      </c>
      <c r="L12" s="12"/>
      <c r="M12" s="12">
        <v>4882477684</v>
      </c>
      <c r="N12" s="12"/>
      <c r="O12" s="12">
        <v>4737461202</v>
      </c>
      <c r="P12" s="12"/>
      <c r="Q12" s="12">
        <f t="shared" si="1"/>
        <v>145016482</v>
      </c>
    </row>
    <row r="13" spans="1:17">
      <c r="A13" s="1" t="s">
        <v>143</v>
      </c>
      <c r="C13" s="6">
        <v>5000</v>
      </c>
      <c r="D13" s="4"/>
      <c r="E13" s="12">
        <v>4912975359</v>
      </c>
      <c r="F13" s="12"/>
      <c r="G13" s="12">
        <v>4810366762</v>
      </c>
      <c r="H13" s="12"/>
      <c r="I13" s="12">
        <f t="shared" si="0"/>
        <v>102608597</v>
      </c>
      <c r="J13" s="12"/>
      <c r="K13" s="12">
        <v>5000</v>
      </c>
      <c r="L13" s="12"/>
      <c r="M13" s="12">
        <v>4912975359</v>
      </c>
      <c r="N13" s="12"/>
      <c r="O13" s="12">
        <v>4810366762</v>
      </c>
      <c r="P13" s="12"/>
      <c r="Q13" s="12">
        <f t="shared" si="1"/>
        <v>102608597</v>
      </c>
    </row>
    <row r="14" spans="1:17">
      <c r="A14" s="1" t="s">
        <v>43</v>
      </c>
      <c r="C14" s="6">
        <v>498029</v>
      </c>
      <c r="D14" s="4"/>
      <c r="E14" s="12">
        <v>349988902832</v>
      </c>
      <c r="F14" s="12"/>
      <c r="G14" s="12">
        <v>314188792339</v>
      </c>
      <c r="H14" s="12"/>
      <c r="I14" s="12">
        <f t="shared" si="0"/>
        <v>35800110493</v>
      </c>
      <c r="J14" s="12"/>
      <c r="K14" s="12">
        <v>552029</v>
      </c>
      <c r="L14" s="12"/>
      <c r="M14" s="12">
        <v>384912311727</v>
      </c>
      <c r="N14" s="12"/>
      <c r="O14" s="12">
        <v>348209633190</v>
      </c>
      <c r="P14" s="12"/>
      <c r="Q14" s="12">
        <f t="shared" si="1"/>
        <v>36702678537</v>
      </c>
    </row>
    <row r="15" spans="1:17">
      <c r="A15" s="1" t="s">
        <v>58</v>
      </c>
      <c r="C15" s="6">
        <v>274014</v>
      </c>
      <c r="D15" s="4"/>
      <c r="E15" s="12">
        <v>199986328460</v>
      </c>
      <c r="F15" s="12"/>
      <c r="G15" s="12">
        <v>181406781646</v>
      </c>
      <c r="H15" s="12"/>
      <c r="I15" s="12">
        <f t="shared" si="0"/>
        <v>18579546814</v>
      </c>
      <c r="J15" s="12"/>
      <c r="K15" s="12">
        <v>558614</v>
      </c>
      <c r="L15" s="12"/>
      <c r="M15" s="12">
        <v>389742236288</v>
      </c>
      <c r="N15" s="12"/>
      <c r="O15" s="12">
        <v>367504507237</v>
      </c>
      <c r="P15" s="12"/>
      <c r="Q15" s="12">
        <f t="shared" si="1"/>
        <v>22237729051</v>
      </c>
    </row>
    <row r="16" spans="1:17">
      <c r="A16" s="1" t="s">
        <v>124</v>
      </c>
      <c r="C16" s="6">
        <v>30000</v>
      </c>
      <c r="D16" s="4"/>
      <c r="E16" s="12">
        <v>29427755963</v>
      </c>
      <c r="F16" s="12"/>
      <c r="G16" s="12">
        <v>29317935320</v>
      </c>
      <c r="H16" s="12"/>
      <c r="I16" s="12">
        <f t="shared" si="0"/>
        <v>109820643</v>
      </c>
      <c r="J16" s="12"/>
      <c r="K16" s="12">
        <v>30000</v>
      </c>
      <c r="L16" s="12"/>
      <c r="M16" s="12">
        <v>29427755963</v>
      </c>
      <c r="N16" s="12"/>
      <c r="O16" s="12">
        <v>29317935320</v>
      </c>
      <c r="P16" s="12"/>
      <c r="Q16" s="12">
        <f t="shared" si="1"/>
        <v>109820643</v>
      </c>
    </row>
    <row r="17" spans="1:17">
      <c r="A17" s="1" t="s">
        <v>33</v>
      </c>
      <c r="C17" s="6">
        <v>538982</v>
      </c>
      <c r="D17" s="4"/>
      <c r="E17" s="12">
        <v>481223091696</v>
      </c>
      <c r="F17" s="12"/>
      <c r="G17" s="12">
        <v>425514931651</v>
      </c>
      <c r="H17" s="12"/>
      <c r="I17" s="12">
        <f t="shared" si="0"/>
        <v>55708160045</v>
      </c>
      <c r="J17" s="12"/>
      <c r="K17" s="12">
        <v>798188</v>
      </c>
      <c r="L17" s="12"/>
      <c r="M17" s="12">
        <v>701207217187</v>
      </c>
      <c r="N17" s="12"/>
      <c r="O17" s="12">
        <v>630152606700</v>
      </c>
      <c r="P17" s="12"/>
      <c r="Q17" s="12">
        <f t="shared" si="1"/>
        <v>71054610487</v>
      </c>
    </row>
    <row r="18" spans="1:17">
      <c r="A18" s="1" t="s">
        <v>37</v>
      </c>
      <c r="C18" s="6">
        <v>67700</v>
      </c>
      <c r="D18" s="4"/>
      <c r="E18" s="12">
        <v>60008089038</v>
      </c>
      <c r="F18" s="12"/>
      <c r="G18" s="12">
        <v>52695595541</v>
      </c>
      <c r="H18" s="12"/>
      <c r="I18" s="12">
        <f t="shared" si="0"/>
        <v>7312493497</v>
      </c>
      <c r="J18" s="12"/>
      <c r="K18" s="12">
        <v>67700</v>
      </c>
      <c r="L18" s="12"/>
      <c r="M18" s="12">
        <v>60008089038</v>
      </c>
      <c r="N18" s="12"/>
      <c r="O18" s="12">
        <v>52695595541</v>
      </c>
      <c r="P18" s="12"/>
      <c r="Q18" s="12">
        <f t="shared" si="1"/>
        <v>7312493497</v>
      </c>
    </row>
    <row r="19" spans="1:17">
      <c r="A19" s="1" t="s">
        <v>55</v>
      </c>
      <c r="C19" s="6">
        <v>840887</v>
      </c>
      <c r="D19" s="4"/>
      <c r="E19" s="12">
        <v>624882895960</v>
      </c>
      <c r="F19" s="12"/>
      <c r="G19" s="12">
        <v>562490659424</v>
      </c>
      <c r="H19" s="12"/>
      <c r="I19" s="12">
        <f t="shared" si="0"/>
        <v>62392236536</v>
      </c>
      <c r="J19" s="12"/>
      <c r="K19" s="12">
        <v>975887</v>
      </c>
      <c r="L19" s="12"/>
      <c r="M19" s="12">
        <v>716645228182</v>
      </c>
      <c r="N19" s="12"/>
      <c r="O19" s="12">
        <v>652573509528</v>
      </c>
      <c r="P19" s="12"/>
      <c r="Q19" s="12">
        <f t="shared" si="1"/>
        <v>64071718654</v>
      </c>
    </row>
    <row r="20" spans="1:17">
      <c r="A20" s="1" t="s">
        <v>59</v>
      </c>
      <c r="C20" s="6">
        <v>391600</v>
      </c>
      <c r="D20" s="4"/>
      <c r="E20" s="12">
        <v>279915096148</v>
      </c>
      <c r="F20" s="12"/>
      <c r="G20" s="12">
        <v>252754451112</v>
      </c>
      <c r="H20" s="12"/>
      <c r="I20" s="12">
        <f t="shared" si="0"/>
        <v>27160645036</v>
      </c>
      <c r="J20" s="12"/>
      <c r="K20" s="12">
        <v>658800</v>
      </c>
      <c r="L20" s="12"/>
      <c r="M20" s="12">
        <v>455336023956</v>
      </c>
      <c r="N20" s="12"/>
      <c r="O20" s="12">
        <v>425499200681</v>
      </c>
      <c r="P20" s="12"/>
      <c r="Q20" s="12">
        <f t="shared" si="1"/>
        <v>29836823275</v>
      </c>
    </row>
    <row r="21" spans="1:17">
      <c r="A21" s="1" t="s">
        <v>235</v>
      </c>
      <c r="C21" s="6">
        <v>0</v>
      </c>
      <c r="D21" s="4"/>
      <c r="E21" s="12">
        <v>0</v>
      </c>
      <c r="F21" s="12"/>
      <c r="G21" s="12">
        <v>0</v>
      </c>
      <c r="H21" s="12"/>
      <c r="I21" s="12">
        <f t="shared" si="0"/>
        <v>0</v>
      </c>
      <c r="J21" s="12"/>
      <c r="K21" s="12">
        <v>688671</v>
      </c>
      <c r="L21" s="12"/>
      <c r="M21" s="12">
        <v>668137354200</v>
      </c>
      <c r="N21" s="12"/>
      <c r="O21" s="12">
        <v>667219158029</v>
      </c>
      <c r="P21" s="12"/>
      <c r="Q21" s="12">
        <f t="shared" si="1"/>
        <v>918196171</v>
      </c>
    </row>
    <row r="22" spans="1:17">
      <c r="A22" s="1" t="s">
        <v>233</v>
      </c>
      <c r="C22" s="6">
        <v>0</v>
      </c>
      <c r="D22" s="4"/>
      <c r="E22" s="12">
        <v>0</v>
      </c>
      <c r="F22" s="12"/>
      <c r="G22" s="12">
        <v>0</v>
      </c>
      <c r="H22" s="12"/>
      <c r="I22" s="12">
        <f t="shared" si="0"/>
        <v>0</v>
      </c>
      <c r="J22" s="12"/>
      <c r="K22" s="12">
        <v>130000</v>
      </c>
      <c r="L22" s="12"/>
      <c r="M22" s="12">
        <v>122257429220</v>
      </c>
      <c r="N22" s="12"/>
      <c r="O22" s="12">
        <v>122618381587</v>
      </c>
      <c r="P22" s="12"/>
      <c r="Q22" s="12">
        <f t="shared" si="1"/>
        <v>-360952367</v>
      </c>
    </row>
    <row r="23" spans="1:17">
      <c r="A23" s="1" t="s">
        <v>243</v>
      </c>
      <c r="C23" s="6">
        <v>0</v>
      </c>
      <c r="D23" s="4"/>
      <c r="E23" s="12">
        <v>0</v>
      </c>
      <c r="F23" s="12"/>
      <c r="G23" s="12">
        <v>0</v>
      </c>
      <c r="H23" s="12"/>
      <c r="I23" s="12">
        <f t="shared" si="0"/>
        <v>0</v>
      </c>
      <c r="J23" s="12"/>
      <c r="K23" s="12">
        <v>200000</v>
      </c>
      <c r="L23" s="12"/>
      <c r="M23" s="12">
        <v>200000000000</v>
      </c>
      <c r="N23" s="12"/>
      <c r="O23" s="12">
        <v>191409731250</v>
      </c>
      <c r="P23" s="12"/>
      <c r="Q23" s="12">
        <f t="shared" si="1"/>
        <v>8590268750</v>
      </c>
    </row>
    <row r="24" spans="1:17">
      <c r="A24" s="1" t="s">
        <v>244</v>
      </c>
      <c r="C24" s="6">
        <v>0</v>
      </c>
      <c r="D24" s="4"/>
      <c r="E24" s="12">
        <v>0</v>
      </c>
      <c r="F24" s="12"/>
      <c r="G24" s="12">
        <v>0</v>
      </c>
      <c r="H24" s="12"/>
      <c r="I24" s="12">
        <f t="shared" si="0"/>
        <v>0</v>
      </c>
      <c r="J24" s="12"/>
      <c r="K24" s="12">
        <v>733137</v>
      </c>
      <c r="L24" s="12"/>
      <c r="M24" s="12">
        <v>733137000000</v>
      </c>
      <c r="N24" s="12"/>
      <c r="O24" s="12">
        <v>701315326165</v>
      </c>
      <c r="P24" s="12"/>
      <c r="Q24" s="12">
        <f t="shared" si="1"/>
        <v>31821673835</v>
      </c>
    </row>
    <row r="25" spans="1:17">
      <c r="A25" s="1" t="s">
        <v>245</v>
      </c>
      <c r="C25" s="6">
        <v>0</v>
      </c>
      <c r="D25" s="4"/>
      <c r="E25" s="12">
        <v>0</v>
      </c>
      <c r="F25" s="12"/>
      <c r="G25" s="12">
        <v>0</v>
      </c>
      <c r="H25" s="12"/>
      <c r="I25" s="12">
        <f t="shared" si="0"/>
        <v>0</v>
      </c>
      <c r="J25" s="12"/>
      <c r="K25" s="12">
        <v>1434629</v>
      </c>
      <c r="L25" s="12"/>
      <c r="M25" s="12">
        <v>1414267323552</v>
      </c>
      <c r="N25" s="12"/>
      <c r="O25" s="12">
        <v>1374478816888</v>
      </c>
      <c r="P25" s="12"/>
      <c r="Q25" s="12">
        <f t="shared" si="1"/>
        <v>39788506664</v>
      </c>
    </row>
    <row r="26" spans="1:17">
      <c r="A26" s="1" t="s">
        <v>246</v>
      </c>
      <c r="C26" s="6">
        <v>0</v>
      </c>
      <c r="D26" s="4"/>
      <c r="E26" s="12">
        <v>0</v>
      </c>
      <c r="F26" s="12"/>
      <c r="G26" s="12">
        <v>0</v>
      </c>
      <c r="H26" s="12"/>
      <c r="I26" s="12">
        <f t="shared" si="0"/>
        <v>0</v>
      </c>
      <c r="J26" s="12"/>
      <c r="K26" s="12">
        <v>400</v>
      </c>
      <c r="L26" s="12"/>
      <c r="M26" s="12">
        <v>369971788</v>
      </c>
      <c r="N26" s="12"/>
      <c r="O26" s="12">
        <v>337261710</v>
      </c>
      <c r="P26" s="12"/>
      <c r="Q26" s="12">
        <f t="shared" si="1"/>
        <v>32710078</v>
      </c>
    </row>
    <row r="27" spans="1:17">
      <c r="A27" s="1" t="s">
        <v>237</v>
      </c>
      <c r="C27" s="6">
        <v>0</v>
      </c>
      <c r="D27" s="4"/>
      <c r="E27" s="12">
        <v>0</v>
      </c>
      <c r="F27" s="12"/>
      <c r="G27" s="12">
        <v>0</v>
      </c>
      <c r="H27" s="12"/>
      <c r="I27" s="12">
        <f t="shared" si="0"/>
        <v>0</v>
      </c>
      <c r="J27" s="12"/>
      <c r="K27" s="12">
        <v>2184000</v>
      </c>
      <c r="L27" s="12"/>
      <c r="M27" s="12">
        <v>2053976272454</v>
      </c>
      <c r="N27" s="12"/>
      <c r="O27" s="12">
        <v>2087534065830</v>
      </c>
      <c r="P27" s="12"/>
      <c r="Q27" s="12">
        <f t="shared" si="1"/>
        <v>-33557793376</v>
      </c>
    </row>
    <row r="28" spans="1:17">
      <c r="A28" s="1" t="s">
        <v>109</v>
      </c>
      <c r="C28" s="6">
        <v>0</v>
      </c>
      <c r="D28" s="4"/>
      <c r="E28" s="12">
        <v>0</v>
      </c>
      <c r="F28" s="12"/>
      <c r="G28" s="12">
        <v>0</v>
      </c>
      <c r="H28" s="12"/>
      <c r="I28" s="12">
        <f t="shared" si="0"/>
        <v>0</v>
      </c>
      <c r="J28" s="12"/>
      <c r="K28" s="12">
        <v>21600</v>
      </c>
      <c r="L28" s="12"/>
      <c r="M28" s="12">
        <v>19949568734</v>
      </c>
      <c r="N28" s="12"/>
      <c r="O28" s="12">
        <v>20214144000</v>
      </c>
      <c r="P28" s="12"/>
      <c r="Q28" s="12">
        <f t="shared" si="1"/>
        <v>-264575266</v>
      </c>
    </row>
    <row r="29" spans="1:17">
      <c r="A29" s="1" t="s">
        <v>247</v>
      </c>
      <c r="C29" s="6">
        <v>0</v>
      </c>
      <c r="D29" s="4"/>
      <c r="E29" s="12">
        <v>0</v>
      </c>
      <c r="F29" s="12"/>
      <c r="G29" s="12">
        <v>0</v>
      </c>
      <c r="H29" s="12"/>
      <c r="I29" s="12">
        <f t="shared" si="0"/>
        <v>0</v>
      </c>
      <c r="J29" s="12"/>
      <c r="K29" s="12">
        <v>290000</v>
      </c>
      <c r="L29" s="12"/>
      <c r="M29" s="12">
        <v>290000000000</v>
      </c>
      <c r="N29" s="12"/>
      <c r="O29" s="12">
        <v>249410308750</v>
      </c>
      <c r="P29" s="12"/>
      <c r="Q29" s="12">
        <f t="shared" si="1"/>
        <v>40589691250</v>
      </c>
    </row>
    <row r="30" spans="1:17">
      <c r="A30" s="1" t="s">
        <v>248</v>
      </c>
      <c r="C30" s="6">
        <v>0</v>
      </c>
      <c r="D30" s="4"/>
      <c r="E30" s="12">
        <v>0</v>
      </c>
      <c r="F30" s="12"/>
      <c r="G30" s="12">
        <v>0</v>
      </c>
      <c r="H30" s="12"/>
      <c r="I30" s="12">
        <f t="shared" si="0"/>
        <v>0</v>
      </c>
      <c r="J30" s="12"/>
      <c r="K30" s="12">
        <v>305000</v>
      </c>
      <c r="L30" s="12"/>
      <c r="M30" s="12">
        <v>305000000000</v>
      </c>
      <c r="N30" s="12"/>
      <c r="O30" s="12">
        <v>300018541229</v>
      </c>
      <c r="P30" s="12"/>
      <c r="Q30" s="12">
        <f t="shared" si="1"/>
        <v>4981458771</v>
      </c>
    </row>
    <row r="31" spans="1:17">
      <c r="A31" s="1" t="s">
        <v>231</v>
      </c>
      <c r="C31" s="6">
        <v>0</v>
      </c>
      <c r="D31" s="4"/>
      <c r="E31" s="12">
        <v>0</v>
      </c>
      <c r="F31" s="12"/>
      <c r="G31" s="12">
        <v>0</v>
      </c>
      <c r="H31" s="12"/>
      <c r="I31" s="12">
        <f t="shared" si="0"/>
        <v>0</v>
      </c>
      <c r="J31" s="12"/>
      <c r="K31" s="12">
        <v>140000</v>
      </c>
      <c r="L31" s="12"/>
      <c r="M31" s="12">
        <v>139412293113</v>
      </c>
      <c r="N31" s="12"/>
      <c r="O31" s="12">
        <v>137628050625</v>
      </c>
      <c r="P31" s="12"/>
      <c r="Q31" s="12">
        <f t="shared" si="1"/>
        <v>1784242488</v>
      </c>
    </row>
    <row r="32" spans="1:17">
      <c r="A32" s="1" t="s">
        <v>229</v>
      </c>
      <c r="C32" s="6">
        <v>0</v>
      </c>
      <c r="D32" s="4"/>
      <c r="E32" s="12">
        <v>0</v>
      </c>
      <c r="F32" s="12"/>
      <c r="G32" s="12">
        <v>0</v>
      </c>
      <c r="H32" s="12"/>
      <c r="I32" s="12">
        <f t="shared" si="0"/>
        <v>0</v>
      </c>
      <c r="J32" s="12"/>
      <c r="K32" s="12">
        <v>100000</v>
      </c>
      <c r="L32" s="12"/>
      <c r="M32" s="12">
        <v>100000000000</v>
      </c>
      <c r="N32" s="12"/>
      <c r="O32" s="12">
        <v>97811806405</v>
      </c>
      <c r="P32" s="12"/>
      <c r="Q32" s="12">
        <f t="shared" si="1"/>
        <v>2188193595</v>
      </c>
    </row>
    <row r="33" spans="1:20">
      <c r="A33" s="1" t="s">
        <v>227</v>
      </c>
      <c r="C33" s="6">
        <v>0</v>
      </c>
      <c r="D33" s="4"/>
      <c r="E33" s="12">
        <v>0</v>
      </c>
      <c r="F33" s="12"/>
      <c r="G33" s="12">
        <v>0</v>
      </c>
      <c r="H33" s="12"/>
      <c r="I33" s="12">
        <f t="shared" si="0"/>
        <v>0</v>
      </c>
      <c r="J33" s="12"/>
      <c r="K33" s="12">
        <v>100000</v>
      </c>
      <c r="L33" s="12"/>
      <c r="M33" s="12">
        <v>97693196875</v>
      </c>
      <c r="N33" s="12"/>
      <c r="O33" s="12">
        <v>96560767312</v>
      </c>
      <c r="P33" s="12"/>
      <c r="Q33" s="12">
        <f t="shared" si="1"/>
        <v>1132429563</v>
      </c>
    </row>
    <row r="34" spans="1:20">
      <c r="A34" s="1" t="s">
        <v>118</v>
      </c>
      <c r="C34" s="6">
        <v>0</v>
      </c>
      <c r="D34" s="4"/>
      <c r="E34" s="12">
        <v>0</v>
      </c>
      <c r="F34" s="12"/>
      <c r="G34" s="12">
        <v>0</v>
      </c>
      <c r="H34" s="12"/>
      <c r="I34" s="12">
        <f t="shared" si="0"/>
        <v>0</v>
      </c>
      <c r="J34" s="12"/>
      <c r="K34" s="12">
        <v>1080000</v>
      </c>
      <c r="L34" s="12"/>
      <c r="M34" s="12">
        <v>1019406700943</v>
      </c>
      <c r="N34" s="12"/>
      <c r="O34" s="12">
        <v>1007199694020</v>
      </c>
      <c r="P34" s="12"/>
      <c r="Q34" s="12">
        <f t="shared" si="1"/>
        <v>12207006923</v>
      </c>
    </row>
    <row r="35" spans="1:20">
      <c r="A35" s="1" t="s">
        <v>53</v>
      </c>
      <c r="C35" s="6">
        <v>0</v>
      </c>
      <c r="D35" s="4"/>
      <c r="E35" s="12">
        <v>0</v>
      </c>
      <c r="F35" s="12"/>
      <c r="G35" s="12">
        <v>0</v>
      </c>
      <c r="H35" s="12"/>
      <c r="I35" s="12">
        <f t="shared" si="0"/>
        <v>0</v>
      </c>
      <c r="J35" s="12"/>
      <c r="K35" s="12">
        <v>454300</v>
      </c>
      <c r="L35" s="12"/>
      <c r="M35" s="12">
        <v>326654588717</v>
      </c>
      <c r="N35" s="12"/>
      <c r="O35" s="12">
        <v>312544829211</v>
      </c>
      <c r="P35" s="12"/>
      <c r="Q35" s="12">
        <f t="shared" si="1"/>
        <v>14109759506</v>
      </c>
    </row>
    <row r="36" spans="1:20">
      <c r="A36" s="1" t="s">
        <v>51</v>
      </c>
      <c r="C36" s="6">
        <v>0</v>
      </c>
      <c r="D36" s="4"/>
      <c r="E36" s="12">
        <v>0</v>
      </c>
      <c r="F36" s="12"/>
      <c r="G36" s="12">
        <v>0</v>
      </c>
      <c r="H36" s="12"/>
      <c r="I36" s="12">
        <f t="shared" si="0"/>
        <v>0</v>
      </c>
      <c r="J36" s="12"/>
      <c r="K36" s="12">
        <v>387700</v>
      </c>
      <c r="L36" s="12"/>
      <c r="M36" s="12">
        <v>242069617002</v>
      </c>
      <c r="N36" s="12"/>
      <c r="O36" s="12">
        <v>236682709300</v>
      </c>
      <c r="P36" s="12"/>
      <c r="Q36" s="12">
        <f t="shared" si="1"/>
        <v>5386907702</v>
      </c>
    </row>
    <row r="37" spans="1:20">
      <c r="A37" s="1" t="s">
        <v>27</v>
      </c>
      <c r="C37" s="6">
        <v>0</v>
      </c>
      <c r="D37" s="4"/>
      <c r="E37" s="12">
        <v>0</v>
      </c>
      <c r="F37" s="12"/>
      <c r="G37" s="12">
        <v>0</v>
      </c>
      <c r="H37" s="12"/>
      <c r="I37" s="12">
        <f t="shared" si="0"/>
        <v>0</v>
      </c>
      <c r="J37" s="12"/>
      <c r="K37" s="12">
        <v>394900</v>
      </c>
      <c r="L37" s="12"/>
      <c r="M37" s="12">
        <v>243724061838</v>
      </c>
      <c r="N37" s="12"/>
      <c r="O37" s="12">
        <v>238443398548</v>
      </c>
      <c r="P37" s="12"/>
      <c r="Q37" s="12">
        <f t="shared" si="1"/>
        <v>5280663290</v>
      </c>
    </row>
    <row r="38" spans="1:20">
      <c r="A38" s="1" t="s">
        <v>249</v>
      </c>
      <c r="C38" s="6">
        <v>0</v>
      </c>
      <c r="D38" s="4"/>
      <c r="E38" s="12">
        <v>0</v>
      </c>
      <c r="F38" s="12"/>
      <c r="G38" s="12">
        <v>0</v>
      </c>
      <c r="H38" s="12"/>
      <c r="I38" s="12">
        <f t="shared" si="0"/>
        <v>0</v>
      </c>
      <c r="J38" s="12"/>
      <c r="K38" s="12">
        <v>20100</v>
      </c>
      <c r="L38" s="12"/>
      <c r="M38" s="12">
        <v>19734685118</v>
      </c>
      <c r="N38" s="12"/>
      <c r="O38" s="12">
        <v>17213027389</v>
      </c>
      <c r="P38" s="12"/>
      <c r="Q38" s="12">
        <f t="shared" si="1"/>
        <v>2521657729</v>
      </c>
    </row>
    <row r="39" spans="1:20">
      <c r="A39" s="1" t="s">
        <v>70</v>
      </c>
      <c r="C39" s="6">
        <v>0</v>
      </c>
      <c r="D39" s="4"/>
      <c r="E39" s="12">
        <v>0</v>
      </c>
      <c r="F39" s="12"/>
      <c r="G39" s="12">
        <v>0</v>
      </c>
      <c r="H39" s="12"/>
      <c r="I39" s="12">
        <f t="shared" si="0"/>
        <v>0</v>
      </c>
      <c r="J39" s="12"/>
      <c r="K39" s="12">
        <v>41500</v>
      </c>
      <c r="L39" s="12"/>
      <c r="M39" s="12">
        <v>40000459735</v>
      </c>
      <c r="N39" s="12"/>
      <c r="O39" s="12">
        <v>36043014279</v>
      </c>
      <c r="P39" s="12"/>
      <c r="Q39" s="12">
        <f t="shared" si="1"/>
        <v>3957445456</v>
      </c>
    </row>
    <row r="40" spans="1:20" ht="24.75" thickBot="1">
      <c r="C40" s="4"/>
      <c r="D40" s="4"/>
      <c r="E40" s="7">
        <f>SUM(E8:E39)</f>
        <v>2444675401432</v>
      </c>
      <c r="F40" s="4"/>
      <c r="G40" s="7">
        <f>SUM(G8:G39)</f>
        <v>2194187930337</v>
      </c>
      <c r="H40" s="4"/>
      <c r="I40" s="7">
        <f>SUM(I8:I39)</f>
        <v>250487471095</v>
      </c>
      <c r="J40" s="4"/>
      <c r="K40" s="4"/>
      <c r="L40" s="4"/>
      <c r="M40" s="7">
        <f>SUM(M8:M39)</f>
        <v>11814541936715</v>
      </c>
      <c r="N40" s="4"/>
      <c r="O40" s="7">
        <f>SUM(O8:O39)</f>
        <v>11360504159552</v>
      </c>
      <c r="P40" s="4"/>
      <c r="Q40" s="7">
        <f>SUM(Q8:Q39)</f>
        <v>454037777163</v>
      </c>
      <c r="T40" s="3"/>
    </row>
    <row r="41" spans="1:20" ht="24.75" thickTop="1">
      <c r="T41" s="3"/>
    </row>
    <row r="42" spans="1:20">
      <c r="T42" s="3"/>
    </row>
    <row r="43" spans="1:20">
      <c r="T43" s="3"/>
    </row>
    <row r="44" spans="1:20">
      <c r="T44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5"/>
  <sheetViews>
    <sheetView rightToLeft="1" topLeftCell="A61" workbookViewId="0">
      <selection activeCell="Q75" sqref="Q75"/>
    </sheetView>
  </sheetViews>
  <sheetFormatPr defaultRowHeight="24"/>
  <cols>
    <col min="1" max="1" width="35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217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221</v>
      </c>
      <c r="C6" s="17" t="s">
        <v>219</v>
      </c>
      <c r="D6" s="17" t="s">
        <v>219</v>
      </c>
      <c r="E6" s="17" t="s">
        <v>219</v>
      </c>
      <c r="F6" s="17" t="s">
        <v>219</v>
      </c>
      <c r="G6" s="17" t="s">
        <v>219</v>
      </c>
      <c r="H6" s="17" t="s">
        <v>219</v>
      </c>
      <c r="I6" s="17" t="s">
        <v>219</v>
      </c>
      <c r="K6" s="17" t="s">
        <v>220</v>
      </c>
      <c r="L6" s="17" t="s">
        <v>220</v>
      </c>
      <c r="M6" s="17" t="s">
        <v>220</v>
      </c>
      <c r="N6" s="17" t="s">
        <v>220</v>
      </c>
      <c r="O6" s="17" t="s">
        <v>220</v>
      </c>
      <c r="P6" s="17" t="s">
        <v>220</v>
      </c>
      <c r="Q6" s="17" t="s">
        <v>220</v>
      </c>
    </row>
    <row r="7" spans="1:17" ht="24.75">
      <c r="A7" s="17" t="s">
        <v>221</v>
      </c>
      <c r="C7" s="17" t="s">
        <v>253</v>
      </c>
      <c r="E7" s="17" t="s">
        <v>250</v>
      </c>
      <c r="G7" s="17" t="s">
        <v>251</v>
      </c>
      <c r="I7" s="17" t="s">
        <v>254</v>
      </c>
      <c r="K7" s="17" t="s">
        <v>253</v>
      </c>
      <c r="M7" s="17" t="s">
        <v>250</v>
      </c>
      <c r="O7" s="17" t="s">
        <v>251</v>
      </c>
      <c r="Q7" s="17" t="s">
        <v>254</v>
      </c>
    </row>
    <row r="8" spans="1:17">
      <c r="A8" s="1" t="s">
        <v>46</v>
      </c>
      <c r="C8" s="12">
        <v>0</v>
      </c>
      <c r="D8" s="12"/>
      <c r="E8" s="12">
        <v>0</v>
      </c>
      <c r="F8" s="12"/>
      <c r="G8" s="12">
        <v>6072290265</v>
      </c>
      <c r="H8" s="12"/>
      <c r="I8" s="12">
        <f>C8+E8+G8</f>
        <v>6072290265</v>
      </c>
      <c r="J8" s="12"/>
      <c r="K8" s="12">
        <v>0</v>
      </c>
      <c r="L8" s="12"/>
      <c r="M8" s="12">
        <v>0</v>
      </c>
      <c r="N8" s="12"/>
      <c r="O8" s="12">
        <v>9843020847</v>
      </c>
      <c r="P8" s="12"/>
      <c r="Q8" s="12">
        <f>K8+M8+O8</f>
        <v>9843020847</v>
      </c>
    </row>
    <row r="9" spans="1:17">
      <c r="A9" s="1" t="s">
        <v>149</v>
      </c>
      <c r="C9" s="12">
        <v>0</v>
      </c>
      <c r="D9" s="12"/>
      <c r="E9" s="12">
        <v>0</v>
      </c>
      <c r="F9" s="12"/>
      <c r="G9" s="12">
        <v>769730538</v>
      </c>
      <c r="H9" s="12"/>
      <c r="I9" s="12">
        <f t="shared" ref="I9:I72" si="0">C9+E9+G9</f>
        <v>769730538</v>
      </c>
      <c r="J9" s="12"/>
      <c r="K9" s="12">
        <v>0</v>
      </c>
      <c r="L9" s="12"/>
      <c r="M9" s="12">
        <v>0</v>
      </c>
      <c r="N9" s="12"/>
      <c r="O9" s="12">
        <v>34875840873</v>
      </c>
      <c r="P9" s="12"/>
      <c r="Q9" s="12">
        <f t="shared" ref="Q9:Q72" si="1">K9+M9+O9</f>
        <v>34875840873</v>
      </c>
    </row>
    <row r="10" spans="1:17">
      <c r="A10" s="1" t="s">
        <v>106</v>
      </c>
      <c r="C10" s="12">
        <v>3999298902</v>
      </c>
      <c r="D10" s="12"/>
      <c r="E10" s="12">
        <v>-1735399659</v>
      </c>
      <c r="F10" s="12"/>
      <c r="G10" s="12">
        <v>23538432</v>
      </c>
      <c r="H10" s="12"/>
      <c r="I10" s="12">
        <f t="shared" si="0"/>
        <v>2287437675</v>
      </c>
      <c r="J10" s="12"/>
      <c r="K10" s="12">
        <v>4496911762</v>
      </c>
      <c r="L10" s="12"/>
      <c r="M10" s="12">
        <v>-1722648293</v>
      </c>
      <c r="N10" s="12"/>
      <c r="O10" s="12">
        <v>326651741</v>
      </c>
      <c r="P10" s="12"/>
      <c r="Q10" s="12">
        <f t="shared" si="1"/>
        <v>3100915210</v>
      </c>
    </row>
    <row r="11" spans="1:17">
      <c r="A11" s="1" t="s">
        <v>87</v>
      </c>
      <c r="C11" s="12">
        <v>0</v>
      </c>
      <c r="D11" s="12"/>
      <c r="E11" s="12">
        <v>0</v>
      </c>
      <c r="F11" s="12"/>
      <c r="G11" s="12">
        <v>36311273717</v>
      </c>
      <c r="H11" s="12"/>
      <c r="I11" s="12">
        <f t="shared" si="0"/>
        <v>36311273717</v>
      </c>
      <c r="J11" s="12"/>
      <c r="K11" s="12">
        <v>0</v>
      </c>
      <c r="L11" s="12"/>
      <c r="M11" s="12">
        <v>0</v>
      </c>
      <c r="N11" s="12"/>
      <c r="O11" s="12">
        <v>36311273717</v>
      </c>
      <c r="P11" s="12"/>
      <c r="Q11" s="12">
        <f t="shared" si="1"/>
        <v>36311273717</v>
      </c>
    </row>
    <row r="12" spans="1:17">
      <c r="A12" s="1" t="s">
        <v>134</v>
      </c>
      <c r="C12" s="12">
        <v>19260062</v>
      </c>
      <c r="D12" s="12"/>
      <c r="E12" s="12">
        <v>0</v>
      </c>
      <c r="F12" s="12"/>
      <c r="G12" s="12">
        <v>145016482</v>
      </c>
      <c r="H12" s="12"/>
      <c r="I12" s="12">
        <f t="shared" si="0"/>
        <v>164276544</v>
      </c>
      <c r="J12" s="12"/>
      <c r="K12" s="12">
        <v>19260062</v>
      </c>
      <c r="L12" s="12"/>
      <c r="M12" s="12">
        <v>0</v>
      </c>
      <c r="N12" s="12"/>
      <c r="O12" s="12">
        <v>145016482</v>
      </c>
      <c r="P12" s="12"/>
      <c r="Q12" s="12">
        <f t="shared" si="1"/>
        <v>164276544</v>
      </c>
    </row>
    <row r="13" spans="1:17">
      <c r="A13" s="1" t="s">
        <v>143</v>
      </c>
      <c r="C13" s="12">
        <v>34332630</v>
      </c>
      <c r="D13" s="12"/>
      <c r="E13" s="12">
        <v>0</v>
      </c>
      <c r="F13" s="12"/>
      <c r="G13" s="12">
        <v>102608597</v>
      </c>
      <c r="H13" s="12"/>
      <c r="I13" s="12">
        <f t="shared" si="0"/>
        <v>136941227</v>
      </c>
      <c r="J13" s="12"/>
      <c r="K13" s="12">
        <v>34332630</v>
      </c>
      <c r="L13" s="12"/>
      <c r="M13" s="12">
        <v>0</v>
      </c>
      <c r="N13" s="12"/>
      <c r="O13" s="12">
        <v>102608597</v>
      </c>
      <c r="P13" s="12"/>
      <c r="Q13" s="12">
        <f t="shared" si="1"/>
        <v>136941227</v>
      </c>
    </row>
    <row r="14" spans="1:17">
      <c r="A14" s="1" t="s">
        <v>43</v>
      </c>
      <c r="C14" s="12">
        <v>0</v>
      </c>
      <c r="D14" s="12"/>
      <c r="E14" s="12">
        <v>-39789171186</v>
      </c>
      <c r="F14" s="12"/>
      <c r="G14" s="12">
        <v>35800110493</v>
      </c>
      <c r="H14" s="12"/>
      <c r="I14" s="12">
        <f t="shared" si="0"/>
        <v>-3989060693</v>
      </c>
      <c r="J14" s="12"/>
      <c r="K14" s="12">
        <v>0</v>
      </c>
      <c r="L14" s="12"/>
      <c r="M14" s="12">
        <v>41288076113</v>
      </c>
      <c r="N14" s="12"/>
      <c r="O14" s="12">
        <v>36702678537</v>
      </c>
      <c r="P14" s="12"/>
      <c r="Q14" s="12">
        <f t="shared" si="1"/>
        <v>77990754650</v>
      </c>
    </row>
    <row r="15" spans="1:17">
      <c r="A15" s="1" t="s">
        <v>58</v>
      </c>
      <c r="C15" s="12">
        <v>0</v>
      </c>
      <c r="D15" s="12"/>
      <c r="E15" s="12">
        <v>-13791432154</v>
      </c>
      <c r="F15" s="12"/>
      <c r="G15" s="12">
        <v>18579546814</v>
      </c>
      <c r="H15" s="12"/>
      <c r="I15" s="12">
        <f t="shared" si="0"/>
        <v>4788114660</v>
      </c>
      <c r="J15" s="12"/>
      <c r="K15" s="12">
        <v>0</v>
      </c>
      <c r="L15" s="12"/>
      <c r="M15" s="12">
        <v>10248889317</v>
      </c>
      <c r="N15" s="12"/>
      <c r="O15" s="12">
        <v>22237729051</v>
      </c>
      <c r="P15" s="12"/>
      <c r="Q15" s="12">
        <f t="shared" si="1"/>
        <v>32486618368</v>
      </c>
    </row>
    <row r="16" spans="1:17">
      <c r="A16" s="1" t="s">
        <v>124</v>
      </c>
      <c r="C16" s="12">
        <v>13797373</v>
      </c>
      <c r="D16" s="12"/>
      <c r="E16" s="12">
        <v>0</v>
      </c>
      <c r="F16" s="12"/>
      <c r="G16" s="12">
        <v>109820643</v>
      </c>
      <c r="H16" s="12"/>
      <c r="I16" s="12">
        <f t="shared" si="0"/>
        <v>123618016</v>
      </c>
      <c r="J16" s="12"/>
      <c r="K16" s="12">
        <v>13797373</v>
      </c>
      <c r="L16" s="12"/>
      <c r="M16" s="12">
        <v>0</v>
      </c>
      <c r="N16" s="12"/>
      <c r="O16" s="12">
        <v>109820643</v>
      </c>
      <c r="P16" s="12"/>
      <c r="Q16" s="12">
        <f t="shared" si="1"/>
        <v>123618016</v>
      </c>
    </row>
    <row r="17" spans="1:17">
      <c r="A17" s="1" t="s">
        <v>33</v>
      </c>
      <c r="C17" s="12">
        <v>0</v>
      </c>
      <c r="D17" s="12"/>
      <c r="E17" s="12">
        <v>-51445492342</v>
      </c>
      <c r="F17" s="12"/>
      <c r="G17" s="12">
        <v>55708160045</v>
      </c>
      <c r="H17" s="12"/>
      <c r="I17" s="12">
        <f t="shared" si="0"/>
        <v>4262667703</v>
      </c>
      <c r="J17" s="12"/>
      <c r="K17" s="12">
        <v>0</v>
      </c>
      <c r="L17" s="12"/>
      <c r="M17" s="12">
        <v>14206525</v>
      </c>
      <c r="N17" s="12"/>
      <c r="O17" s="12">
        <v>71054610487</v>
      </c>
      <c r="P17" s="12"/>
      <c r="Q17" s="12">
        <f t="shared" si="1"/>
        <v>71068817012</v>
      </c>
    </row>
    <row r="18" spans="1:17">
      <c r="A18" s="1" t="s">
        <v>37</v>
      </c>
      <c r="C18" s="12">
        <v>0</v>
      </c>
      <c r="D18" s="12"/>
      <c r="E18" s="12">
        <v>9591686905</v>
      </c>
      <c r="F18" s="12"/>
      <c r="G18" s="12">
        <v>7312493497</v>
      </c>
      <c r="H18" s="12"/>
      <c r="I18" s="12">
        <f t="shared" si="0"/>
        <v>16904180402</v>
      </c>
      <c r="J18" s="12"/>
      <c r="K18" s="12">
        <v>0</v>
      </c>
      <c r="L18" s="12"/>
      <c r="M18" s="12">
        <v>133504721311</v>
      </c>
      <c r="N18" s="12"/>
      <c r="O18" s="12">
        <v>7312493497</v>
      </c>
      <c r="P18" s="12"/>
      <c r="Q18" s="12">
        <f t="shared" si="1"/>
        <v>140817214808</v>
      </c>
    </row>
    <row r="19" spans="1:17">
      <c r="A19" s="1" t="s">
        <v>55</v>
      </c>
      <c r="C19" s="12">
        <v>0</v>
      </c>
      <c r="D19" s="12"/>
      <c r="E19" s="12">
        <v>0</v>
      </c>
      <c r="F19" s="12"/>
      <c r="G19" s="12">
        <v>62392236536</v>
      </c>
      <c r="H19" s="12"/>
      <c r="I19" s="12">
        <f t="shared" si="0"/>
        <v>62392236536</v>
      </c>
      <c r="J19" s="12"/>
      <c r="K19" s="12">
        <v>0</v>
      </c>
      <c r="L19" s="12"/>
      <c r="M19" s="12">
        <v>0</v>
      </c>
      <c r="N19" s="12"/>
      <c r="O19" s="12">
        <v>64071718654</v>
      </c>
      <c r="P19" s="12"/>
      <c r="Q19" s="12">
        <f t="shared" si="1"/>
        <v>64071718654</v>
      </c>
    </row>
    <row r="20" spans="1:17">
      <c r="A20" s="1" t="s">
        <v>59</v>
      </c>
      <c r="C20" s="12">
        <v>0</v>
      </c>
      <c r="D20" s="12"/>
      <c r="E20" s="12">
        <v>-24956225065</v>
      </c>
      <c r="F20" s="12"/>
      <c r="G20" s="12">
        <v>27160645036</v>
      </c>
      <c r="H20" s="12"/>
      <c r="I20" s="12">
        <f t="shared" si="0"/>
        <v>2204419971</v>
      </c>
      <c r="J20" s="12"/>
      <c r="K20" s="12">
        <v>0</v>
      </c>
      <c r="L20" s="12"/>
      <c r="M20" s="12">
        <v>74295053547</v>
      </c>
      <c r="N20" s="12"/>
      <c r="O20" s="12">
        <v>29836823275</v>
      </c>
      <c r="P20" s="12"/>
      <c r="Q20" s="12">
        <f t="shared" si="1"/>
        <v>104131876822</v>
      </c>
    </row>
    <row r="21" spans="1:17">
      <c r="A21" s="1" t="s">
        <v>235</v>
      </c>
      <c r="C21" s="12">
        <v>0</v>
      </c>
      <c r="D21" s="12"/>
      <c r="E21" s="12">
        <v>0</v>
      </c>
      <c r="F21" s="12"/>
      <c r="G21" s="12">
        <v>0</v>
      </c>
      <c r="H21" s="12"/>
      <c r="I21" s="12">
        <f t="shared" si="0"/>
        <v>0</v>
      </c>
      <c r="J21" s="12"/>
      <c r="K21" s="12">
        <v>31694358438</v>
      </c>
      <c r="L21" s="12"/>
      <c r="M21" s="12">
        <v>0</v>
      </c>
      <c r="N21" s="12"/>
      <c r="O21" s="12">
        <v>918196171</v>
      </c>
      <c r="P21" s="12"/>
      <c r="Q21" s="12">
        <f t="shared" si="1"/>
        <v>32612554609</v>
      </c>
    </row>
    <row r="22" spans="1:17">
      <c r="A22" s="1" t="s">
        <v>233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f t="shared" si="0"/>
        <v>0</v>
      </c>
      <c r="J22" s="12"/>
      <c r="K22" s="12">
        <v>15351166526</v>
      </c>
      <c r="L22" s="12"/>
      <c r="M22" s="12">
        <v>0</v>
      </c>
      <c r="N22" s="12"/>
      <c r="O22" s="12">
        <v>-360952367</v>
      </c>
      <c r="P22" s="12"/>
      <c r="Q22" s="12">
        <f t="shared" si="1"/>
        <v>14990214159</v>
      </c>
    </row>
    <row r="23" spans="1:17">
      <c r="A23" s="1" t="s">
        <v>243</v>
      </c>
      <c r="C23" s="12">
        <v>0</v>
      </c>
      <c r="D23" s="12"/>
      <c r="E23" s="12">
        <v>0</v>
      </c>
      <c r="F23" s="12"/>
      <c r="G23" s="12">
        <v>0</v>
      </c>
      <c r="H23" s="12"/>
      <c r="I23" s="12">
        <f t="shared" si="0"/>
        <v>0</v>
      </c>
      <c r="J23" s="12"/>
      <c r="K23" s="12">
        <v>0</v>
      </c>
      <c r="L23" s="12"/>
      <c r="M23" s="12">
        <v>0</v>
      </c>
      <c r="N23" s="12"/>
      <c r="O23" s="12">
        <v>8590268750</v>
      </c>
      <c r="P23" s="12"/>
      <c r="Q23" s="12">
        <f t="shared" si="1"/>
        <v>8590268750</v>
      </c>
    </row>
    <row r="24" spans="1:17">
      <c r="A24" s="1" t="s">
        <v>244</v>
      </c>
      <c r="C24" s="12">
        <v>0</v>
      </c>
      <c r="D24" s="12"/>
      <c r="E24" s="12">
        <v>0</v>
      </c>
      <c r="F24" s="12"/>
      <c r="G24" s="12">
        <v>0</v>
      </c>
      <c r="H24" s="12"/>
      <c r="I24" s="12">
        <f t="shared" si="0"/>
        <v>0</v>
      </c>
      <c r="J24" s="12"/>
      <c r="K24" s="12">
        <v>0</v>
      </c>
      <c r="L24" s="12"/>
      <c r="M24" s="12">
        <v>0</v>
      </c>
      <c r="N24" s="12"/>
      <c r="O24" s="12">
        <v>31821673835</v>
      </c>
      <c r="P24" s="12"/>
      <c r="Q24" s="12">
        <f t="shared" si="1"/>
        <v>31821673835</v>
      </c>
    </row>
    <row r="25" spans="1:17">
      <c r="A25" s="1" t="s">
        <v>245</v>
      </c>
      <c r="C25" s="12">
        <v>0</v>
      </c>
      <c r="D25" s="12"/>
      <c r="E25" s="12">
        <v>0</v>
      </c>
      <c r="F25" s="12"/>
      <c r="G25" s="12">
        <v>0</v>
      </c>
      <c r="H25" s="12"/>
      <c r="I25" s="12">
        <f t="shared" si="0"/>
        <v>0</v>
      </c>
      <c r="J25" s="12"/>
      <c r="K25" s="12">
        <v>0</v>
      </c>
      <c r="L25" s="12"/>
      <c r="M25" s="12">
        <v>0</v>
      </c>
      <c r="N25" s="12"/>
      <c r="O25" s="12">
        <v>39788506664</v>
      </c>
      <c r="P25" s="12"/>
      <c r="Q25" s="12">
        <f t="shared" si="1"/>
        <v>39788506664</v>
      </c>
    </row>
    <row r="26" spans="1:17">
      <c r="A26" s="1" t="s">
        <v>246</v>
      </c>
      <c r="C26" s="12">
        <v>0</v>
      </c>
      <c r="D26" s="12"/>
      <c r="E26" s="12">
        <v>0</v>
      </c>
      <c r="F26" s="12"/>
      <c r="G26" s="12">
        <v>0</v>
      </c>
      <c r="H26" s="12"/>
      <c r="I26" s="12">
        <f t="shared" si="0"/>
        <v>0</v>
      </c>
      <c r="J26" s="12"/>
      <c r="K26" s="12">
        <v>0</v>
      </c>
      <c r="L26" s="12"/>
      <c r="M26" s="12">
        <v>0</v>
      </c>
      <c r="N26" s="12"/>
      <c r="O26" s="12">
        <v>32710078</v>
      </c>
      <c r="P26" s="12"/>
      <c r="Q26" s="12">
        <f t="shared" si="1"/>
        <v>32710078</v>
      </c>
    </row>
    <row r="27" spans="1:17">
      <c r="A27" s="1" t="s">
        <v>237</v>
      </c>
      <c r="C27" s="12">
        <v>0</v>
      </c>
      <c r="D27" s="12"/>
      <c r="E27" s="12">
        <v>0</v>
      </c>
      <c r="F27" s="12"/>
      <c r="G27" s="12">
        <v>0</v>
      </c>
      <c r="H27" s="12"/>
      <c r="I27" s="12">
        <f t="shared" si="0"/>
        <v>0</v>
      </c>
      <c r="J27" s="12"/>
      <c r="K27" s="12">
        <v>147364832712</v>
      </c>
      <c r="L27" s="12"/>
      <c r="M27" s="12">
        <v>0</v>
      </c>
      <c r="N27" s="12"/>
      <c r="O27" s="12">
        <v>-33557793376</v>
      </c>
      <c r="P27" s="12"/>
      <c r="Q27" s="12">
        <f t="shared" si="1"/>
        <v>113807039336</v>
      </c>
    </row>
    <row r="28" spans="1:17">
      <c r="A28" s="1" t="s">
        <v>109</v>
      </c>
      <c r="C28" s="12">
        <v>1169670252</v>
      </c>
      <c r="D28" s="12"/>
      <c r="E28" s="12">
        <v>0</v>
      </c>
      <c r="F28" s="12"/>
      <c r="G28" s="12">
        <v>0</v>
      </c>
      <c r="H28" s="12"/>
      <c r="I28" s="12">
        <f t="shared" si="0"/>
        <v>1169670252</v>
      </c>
      <c r="J28" s="12"/>
      <c r="K28" s="12">
        <v>10782856261</v>
      </c>
      <c r="L28" s="12"/>
      <c r="M28" s="12">
        <v>1264545492</v>
      </c>
      <c r="N28" s="12"/>
      <c r="O28" s="12">
        <v>-264575266</v>
      </c>
      <c r="P28" s="12"/>
      <c r="Q28" s="12">
        <f t="shared" si="1"/>
        <v>11782826487</v>
      </c>
    </row>
    <row r="29" spans="1:17">
      <c r="A29" s="1" t="s">
        <v>247</v>
      </c>
      <c r="C29" s="12">
        <v>0</v>
      </c>
      <c r="D29" s="12"/>
      <c r="E29" s="12">
        <v>0</v>
      </c>
      <c r="F29" s="12"/>
      <c r="G29" s="12">
        <v>0</v>
      </c>
      <c r="H29" s="12"/>
      <c r="I29" s="12">
        <f t="shared" si="0"/>
        <v>0</v>
      </c>
      <c r="J29" s="12"/>
      <c r="K29" s="12">
        <v>0</v>
      </c>
      <c r="L29" s="12"/>
      <c r="M29" s="12">
        <v>0</v>
      </c>
      <c r="N29" s="12"/>
      <c r="O29" s="12">
        <v>40589691250</v>
      </c>
      <c r="P29" s="12"/>
      <c r="Q29" s="12">
        <f t="shared" si="1"/>
        <v>40589691250</v>
      </c>
    </row>
    <row r="30" spans="1:17">
      <c r="A30" s="1" t="s">
        <v>248</v>
      </c>
      <c r="C30" s="12">
        <v>0</v>
      </c>
      <c r="D30" s="12"/>
      <c r="E30" s="12">
        <v>0</v>
      </c>
      <c r="F30" s="12"/>
      <c r="G30" s="12">
        <v>0</v>
      </c>
      <c r="H30" s="12"/>
      <c r="I30" s="12">
        <f t="shared" si="0"/>
        <v>0</v>
      </c>
      <c r="J30" s="12"/>
      <c r="K30" s="12">
        <v>0</v>
      </c>
      <c r="L30" s="12"/>
      <c r="M30" s="12">
        <v>0</v>
      </c>
      <c r="N30" s="12"/>
      <c r="O30" s="12">
        <v>4981458771</v>
      </c>
      <c r="P30" s="12"/>
      <c r="Q30" s="12">
        <f t="shared" si="1"/>
        <v>4981458771</v>
      </c>
    </row>
    <row r="31" spans="1:17">
      <c r="A31" s="1" t="s">
        <v>231</v>
      </c>
      <c r="C31" s="12">
        <v>0</v>
      </c>
      <c r="D31" s="12"/>
      <c r="E31" s="12">
        <v>0</v>
      </c>
      <c r="F31" s="12"/>
      <c r="G31" s="12">
        <v>0</v>
      </c>
      <c r="H31" s="12"/>
      <c r="I31" s="12">
        <f t="shared" si="0"/>
        <v>0</v>
      </c>
      <c r="J31" s="12"/>
      <c r="K31" s="12">
        <v>4742941143</v>
      </c>
      <c r="L31" s="12"/>
      <c r="M31" s="12">
        <v>0</v>
      </c>
      <c r="N31" s="12"/>
      <c r="O31" s="12">
        <v>1784242488</v>
      </c>
      <c r="P31" s="12"/>
      <c r="Q31" s="12">
        <f t="shared" si="1"/>
        <v>6527183631</v>
      </c>
    </row>
    <row r="32" spans="1:17">
      <c r="A32" s="1" t="s">
        <v>229</v>
      </c>
      <c r="C32" s="12">
        <v>0</v>
      </c>
      <c r="D32" s="12"/>
      <c r="E32" s="12">
        <v>0</v>
      </c>
      <c r="F32" s="12"/>
      <c r="G32" s="12">
        <v>0</v>
      </c>
      <c r="H32" s="12"/>
      <c r="I32" s="12">
        <f t="shared" si="0"/>
        <v>0</v>
      </c>
      <c r="J32" s="12"/>
      <c r="K32" s="12">
        <v>5552146521</v>
      </c>
      <c r="L32" s="12"/>
      <c r="M32" s="12">
        <v>0</v>
      </c>
      <c r="N32" s="12"/>
      <c r="O32" s="12">
        <v>2188193595</v>
      </c>
      <c r="P32" s="12"/>
      <c r="Q32" s="12">
        <f t="shared" si="1"/>
        <v>7740340116</v>
      </c>
    </row>
    <row r="33" spans="1:17">
      <c r="A33" s="1" t="s">
        <v>227</v>
      </c>
      <c r="C33" s="12">
        <v>0</v>
      </c>
      <c r="D33" s="12"/>
      <c r="E33" s="12">
        <v>0</v>
      </c>
      <c r="F33" s="12"/>
      <c r="G33" s="12">
        <v>0</v>
      </c>
      <c r="H33" s="12"/>
      <c r="I33" s="12">
        <f t="shared" si="0"/>
        <v>0</v>
      </c>
      <c r="J33" s="12"/>
      <c r="K33" s="12">
        <v>1513789954</v>
      </c>
      <c r="L33" s="12"/>
      <c r="M33" s="12">
        <v>0</v>
      </c>
      <c r="N33" s="12"/>
      <c r="O33" s="12">
        <v>1132429563</v>
      </c>
      <c r="P33" s="12"/>
      <c r="Q33" s="12">
        <f t="shared" si="1"/>
        <v>2646219517</v>
      </c>
    </row>
    <row r="34" spans="1:17">
      <c r="A34" s="1" t="s">
        <v>118</v>
      </c>
      <c r="C34" s="12">
        <v>13108888372</v>
      </c>
      <c r="D34" s="12"/>
      <c r="E34" s="12">
        <v>0</v>
      </c>
      <c r="F34" s="12"/>
      <c r="G34" s="12">
        <v>0</v>
      </c>
      <c r="H34" s="12"/>
      <c r="I34" s="12">
        <f t="shared" si="0"/>
        <v>13108888372</v>
      </c>
      <c r="J34" s="12"/>
      <c r="K34" s="12">
        <v>127860838487</v>
      </c>
      <c r="L34" s="12"/>
      <c r="M34" s="12">
        <v>24768325887</v>
      </c>
      <c r="N34" s="12"/>
      <c r="O34" s="12">
        <v>12207006923</v>
      </c>
      <c r="P34" s="12"/>
      <c r="Q34" s="12">
        <f t="shared" si="1"/>
        <v>164836171297</v>
      </c>
    </row>
    <row r="35" spans="1:17">
      <c r="A35" s="1" t="s">
        <v>53</v>
      </c>
      <c r="C35" s="12">
        <v>0</v>
      </c>
      <c r="D35" s="12"/>
      <c r="E35" s="12">
        <v>1782008112</v>
      </c>
      <c r="F35" s="12"/>
      <c r="G35" s="12">
        <v>0</v>
      </c>
      <c r="H35" s="12"/>
      <c r="I35" s="12">
        <f t="shared" si="0"/>
        <v>1782008112</v>
      </c>
      <c r="J35" s="12"/>
      <c r="K35" s="12">
        <v>0</v>
      </c>
      <c r="L35" s="12"/>
      <c r="M35" s="12">
        <v>10903946485</v>
      </c>
      <c r="N35" s="12"/>
      <c r="O35" s="12">
        <v>14109759506</v>
      </c>
      <c r="P35" s="12"/>
      <c r="Q35" s="12">
        <f t="shared" si="1"/>
        <v>25013705991</v>
      </c>
    </row>
    <row r="36" spans="1:17">
      <c r="A36" s="1" t="s">
        <v>51</v>
      </c>
      <c r="C36" s="12">
        <v>0</v>
      </c>
      <c r="D36" s="12"/>
      <c r="E36" s="12">
        <v>8287463107</v>
      </c>
      <c r="F36" s="12"/>
      <c r="G36" s="12">
        <v>0</v>
      </c>
      <c r="H36" s="12"/>
      <c r="I36" s="12">
        <f t="shared" si="0"/>
        <v>8287463107</v>
      </c>
      <c r="J36" s="12"/>
      <c r="K36" s="12">
        <v>0</v>
      </c>
      <c r="L36" s="12"/>
      <c r="M36" s="12">
        <v>66358707843</v>
      </c>
      <c r="N36" s="12"/>
      <c r="O36" s="12">
        <v>5386907702</v>
      </c>
      <c r="P36" s="12"/>
      <c r="Q36" s="12">
        <f t="shared" si="1"/>
        <v>71745615545</v>
      </c>
    </row>
    <row r="37" spans="1:17">
      <c r="A37" s="1" t="s">
        <v>27</v>
      </c>
      <c r="C37" s="12">
        <v>0</v>
      </c>
      <c r="D37" s="12"/>
      <c r="E37" s="12">
        <v>7719784302</v>
      </c>
      <c r="F37" s="12"/>
      <c r="G37" s="12">
        <v>0</v>
      </c>
      <c r="H37" s="12"/>
      <c r="I37" s="12">
        <f t="shared" si="0"/>
        <v>7719784302</v>
      </c>
      <c r="J37" s="12"/>
      <c r="K37" s="12">
        <v>0</v>
      </c>
      <c r="L37" s="12"/>
      <c r="M37" s="12">
        <v>62002152836</v>
      </c>
      <c r="N37" s="12"/>
      <c r="O37" s="12">
        <v>5280663290</v>
      </c>
      <c r="P37" s="12"/>
      <c r="Q37" s="12">
        <f t="shared" si="1"/>
        <v>67282816126</v>
      </c>
    </row>
    <row r="38" spans="1:17">
      <c r="A38" s="1" t="s">
        <v>249</v>
      </c>
      <c r="C38" s="12">
        <v>0</v>
      </c>
      <c r="D38" s="12"/>
      <c r="E38" s="12">
        <v>0</v>
      </c>
      <c r="F38" s="12"/>
      <c r="G38" s="12">
        <v>0</v>
      </c>
      <c r="H38" s="12"/>
      <c r="I38" s="12">
        <f t="shared" si="0"/>
        <v>0</v>
      </c>
      <c r="J38" s="12"/>
      <c r="K38" s="12">
        <v>0</v>
      </c>
      <c r="L38" s="12"/>
      <c r="M38" s="12">
        <v>0</v>
      </c>
      <c r="N38" s="12"/>
      <c r="O38" s="12">
        <v>2521657729</v>
      </c>
      <c r="P38" s="12"/>
      <c r="Q38" s="12">
        <f t="shared" si="1"/>
        <v>2521657729</v>
      </c>
    </row>
    <row r="39" spans="1:17">
      <c r="A39" s="1" t="s">
        <v>70</v>
      </c>
      <c r="C39" s="12">
        <v>0</v>
      </c>
      <c r="D39" s="12"/>
      <c r="E39" s="12">
        <v>252146772</v>
      </c>
      <c r="F39" s="12"/>
      <c r="G39" s="12">
        <v>0</v>
      </c>
      <c r="H39" s="12"/>
      <c r="I39" s="12">
        <f t="shared" si="0"/>
        <v>252146772</v>
      </c>
      <c r="J39" s="12"/>
      <c r="K39" s="12">
        <v>0</v>
      </c>
      <c r="L39" s="12"/>
      <c r="M39" s="12">
        <v>1426716562</v>
      </c>
      <c r="N39" s="12"/>
      <c r="O39" s="12">
        <v>3957445456</v>
      </c>
      <c r="P39" s="12"/>
      <c r="Q39" s="12">
        <f t="shared" si="1"/>
        <v>5384162018</v>
      </c>
    </row>
    <row r="40" spans="1:17">
      <c r="A40" s="1" t="s">
        <v>163</v>
      </c>
      <c r="C40" s="12">
        <v>67211713</v>
      </c>
      <c r="D40" s="12"/>
      <c r="E40" s="12">
        <v>53833908</v>
      </c>
      <c r="F40" s="12"/>
      <c r="G40" s="12">
        <v>0</v>
      </c>
      <c r="H40" s="12"/>
      <c r="I40" s="12">
        <f t="shared" si="0"/>
        <v>121045621</v>
      </c>
      <c r="J40" s="12"/>
      <c r="K40" s="12">
        <v>67211713</v>
      </c>
      <c r="L40" s="12"/>
      <c r="M40" s="12">
        <v>53833908</v>
      </c>
      <c r="N40" s="12"/>
      <c r="O40" s="12">
        <v>0</v>
      </c>
      <c r="P40" s="12"/>
      <c r="Q40" s="12">
        <f t="shared" si="1"/>
        <v>121045621</v>
      </c>
    </row>
    <row r="41" spans="1:17">
      <c r="A41" s="1" t="s">
        <v>127</v>
      </c>
      <c r="C41" s="12">
        <v>30260803865</v>
      </c>
      <c r="D41" s="12"/>
      <c r="E41" s="12">
        <v>-27408640092</v>
      </c>
      <c r="F41" s="12"/>
      <c r="G41" s="12">
        <v>0</v>
      </c>
      <c r="H41" s="12"/>
      <c r="I41" s="12">
        <f t="shared" si="0"/>
        <v>2852163773</v>
      </c>
      <c r="J41" s="12"/>
      <c r="K41" s="12">
        <v>30260803865</v>
      </c>
      <c r="L41" s="12"/>
      <c r="M41" s="12">
        <v>-27408640092</v>
      </c>
      <c r="N41" s="12"/>
      <c r="O41" s="12">
        <v>0</v>
      </c>
      <c r="P41" s="12"/>
      <c r="Q41" s="12">
        <f t="shared" si="1"/>
        <v>2852163773</v>
      </c>
    </row>
    <row r="42" spans="1:17">
      <c r="A42" s="1" t="s">
        <v>160</v>
      </c>
      <c r="C42" s="12">
        <v>133545748</v>
      </c>
      <c r="D42" s="12"/>
      <c r="E42" s="12">
        <v>136626036</v>
      </c>
      <c r="F42" s="12"/>
      <c r="G42" s="12">
        <v>0</v>
      </c>
      <c r="H42" s="12"/>
      <c r="I42" s="12">
        <f t="shared" si="0"/>
        <v>270171784</v>
      </c>
      <c r="J42" s="12"/>
      <c r="K42" s="12">
        <v>133545748</v>
      </c>
      <c r="L42" s="12"/>
      <c r="M42" s="12">
        <v>136626036</v>
      </c>
      <c r="N42" s="12"/>
      <c r="O42" s="12">
        <v>0</v>
      </c>
      <c r="P42" s="12"/>
      <c r="Q42" s="12">
        <f t="shared" si="1"/>
        <v>270171784</v>
      </c>
    </row>
    <row r="43" spans="1:17">
      <c r="A43" s="1" t="s">
        <v>151</v>
      </c>
      <c r="C43" s="12">
        <v>248770134</v>
      </c>
      <c r="D43" s="12"/>
      <c r="E43" s="12">
        <v>342545570</v>
      </c>
      <c r="F43" s="12"/>
      <c r="G43" s="12">
        <v>0</v>
      </c>
      <c r="H43" s="12"/>
      <c r="I43" s="12">
        <f t="shared" si="0"/>
        <v>591315704</v>
      </c>
      <c r="J43" s="12"/>
      <c r="K43" s="12">
        <v>248770134</v>
      </c>
      <c r="L43" s="12"/>
      <c r="M43" s="12">
        <v>342545570</v>
      </c>
      <c r="N43" s="12"/>
      <c r="O43" s="12">
        <v>0</v>
      </c>
      <c r="P43" s="12"/>
      <c r="Q43" s="12">
        <f t="shared" si="1"/>
        <v>591315704</v>
      </c>
    </row>
    <row r="44" spans="1:17">
      <c r="A44" s="1" t="s">
        <v>157</v>
      </c>
      <c r="C44" s="12">
        <v>136527269</v>
      </c>
      <c r="D44" s="12"/>
      <c r="E44" s="12">
        <v>133281885</v>
      </c>
      <c r="F44" s="12"/>
      <c r="G44" s="12">
        <v>0</v>
      </c>
      <c r="H44" s="12"/>
      <c r="I44" s="12">
        <f t="shared" si="0"/>
        <v>269809154</v>
      </c>
      <c r="J44" s="12"/>
      <c r="K44" s="12">
        <v>136527269</v>
      </c>
      <c r="L44" s="12"/>
      <c r="M44" s="12">
        <v>133281885</v>
      </c>
      <c r="N44" s="12"/>
      <c r="O44" s="12">
        <v>0</v>
      </c>
      <c r="P44" s="12"/>
      <c r="Q44" s="12">
        <f t="shared" si="1"/>
        <v>269809154</v>
      </c>
    </row>
    <row r="45" spans="1:17">
      <c r="A45" s="1" t="s">
        <v>115</v>
      </c>
      <c r="C45" s="12">
        <v>151962261</v>
      </c>
      <c r="D45" s="12"/>
      <c r="E45" s="12">
        <v>-193185268</v>
      </c>
      <c r="F45" s="12"/>
      <c r="G45" s="12">
        <v>0</v>
      </c>
      <c r="H45" s="12"/>
      <c r="I45" s="12">
        <f t="shared" si="0"/>
        <v>-41223007</v>
      </c>
      <c r="J45" s="12"/>
      <c r="K45" s="12">
        <v>161825826</v>
      </c>
      <c r="L45" s="12"/>
      <c r="M45" s="12">
        <v>119644198</v>
      </c>
      <c r="N45" s="12"/>
      <c r="O45" s="12">
        <v>0</v>
      </c>
      <c r="P45" s="12"/>
      <c r="Q45" s="12">
        <f t="shared" si="1"/>
        <v>281470024</v>
      </c>
    </row>
    <row r="46" spans="1:17">
      <c r="A46" s="1" t="s">
        <v>112</v>
      </c>
      <c r="C46" s="12">
        <v>87519585</v>
      </c>
      <c r="D46" s="12"/>
      <c r="E46" s="12">
        <v>34330127</v>
      </c>
      <c r="F46" s="12"/>
      <c r="G46" s="12">
        <v>0</v>
      </c>
      <c r="H46" s="12"/>
      <c r="I46" s="12">
        <f t="shared" si="0"/>
        <v>121849712</v>
      </c>
      <c r="J46" s="12"/>
      <c r="K46" s="12">
        <v>339687181</v>
      </c>
      <c r="L46" s="12"/>
      <c r="M46" s="12">
        <v>146751344</v>
      </c>
      <c r="N46" s="12"/>
      <c r="O46" s="12">
        <v>0</v>
      </c>
      <c r="P46" s="12"/>
      <c r="Q46" s="12">
        <f t="shared" si="1"/>
        <v>486438525</v>
      </c>
    </row>
    <row r="47" spans="1:17">
      <c r="A47" s="1" t="s">
        <v>23</v>
      </c>
      <c r="C47" s="12">
        <v>2426459178</v>
      </c>
      <c r="D47" s="12"/>
      <c r="E47" s="12">
        <v>0</v>
      </c>
      <c r="F47" s="12"/>
      <c r="G47" s="12">
        <v>0</v>
      </c>
      <c r="H47" s="12"/>
      <c r="I47" s="12">
        <f t="shared" si="0"/>
        <v>2426459178</v>
      </c>
      <c r="J47" s="12"/>
      <c r="K47" s="12">
        <v>8685136447</v>
      </c>
      <c r="L47" s="12"/>
      <c r="M47" s="12">
        <v>-19446074</v>
      </c>
      <c r="N47" s="12"/>
      <c r="O47" s="12">
        <v>0</v>
      </c>
      <c r="P47" s="12"/>
      <c r="Q47" s="12">
        <f t="shared" si="1"/>
        <v>8665690373</v>
      </c>
    </row>
    <row r="48" spans="1:17">
      <c r="A48" s="1" t="s">
        <v>140</v>
      </c>
      <c r="C48" s="12">
        <v>3483727232</v>
      </c>
      <c r="D48" s="12"/>
      <c r="E48" s="12">
        <v>4333409053</v>
      </c>
      <c r="F48" s="12"/>
      <c r="G48" s="12">
        <v>0</v>
      </c>
      <c r="H48" s="12"/>
      <c r="I48" s="12">
        <f t="shared" si="0"/>
        <v>7817136285</v>
      </c>
      <c r="J48" s="12"/>
      <c r="K48" s="12">
        <v>3483727232</v>
      </c>
      <c r="L48" s="12"/>
      <c r="M48" s="12">
        <v>4333409053</v>
      </c>
      <c r="N48" s="12"/>
      <c r="O48" s="12">
        <v>0</v>
      </c>
      <c r="P48" s="12"/>
      <c r="Q48" s="12">
        <f t="shared" si="1"/>
        <v>7817136285</v>
      </c>
    </row>
    <row r="49" spans="1:17">
      <c r="A49" s="1" t="s">
        <v>154</v>
      </c>
      <c r="C49" s="12">
        <v>61776421</v>
      </c>
      <c r="D49" s="12"/>
      <c r="E49" s="12">
        <v>198892258</v>
      </c>
      <c r="F49" s="12"/>
      <c r="G49" s="12">
        <v>0</v>
      </c>
      <c r="H49" s="12"/>
      <c r="I49" s="12">
        <f t="shared" si="0"/>
        <v>260668679</v>
      </c>
      <c r="J49" s="12"/>
      <c r="K49" s="12">
        <v>61776421</v>
      </c>
      <c r="L49" s="12"/>
      <c r="M49" s="12">
        <v>198892258</v>
      </c>
      <c r="N49" s="12"/>
      <c r="O49" s="12">
        <v>0</v>
      </c>
      <c r="P49" s="12"/>
      <c r="Q49" s="12">
        <f t="shared" si="1"/>
        <v>260668679</v>
      </c>
    </row>
    <row r="50" spans="1:17">
      <c r="A50" s="1" t="s">
        <v>73</v>
      </c>
      <c r="C50" s="12">
        <v>14704417376</v>
      </c>
      <c r="D50" s="12"/>
      <c r="E50" s="12">
        <v>23266575788</v>
      </c>
      <c r="F50" s="12"/>
      <c r="G50" s="12">
        <v>0</v>
      </c>
      <c r="H50" s="12"/>
      <c r="I50" s="12">
        <f t="shared" si="0"/>
        <v>37970993164</v>
      </c>
      <c r="J50" s="12"/>
      <c r="K50" s="12">
        <v>172756657992</v>
      </c>
      <c r="L50" s="12"/>
      <c r="M50" s="12">
        <v>-34907082013</v>
      </c>
      <c r="N50" s="12"/>
      <c r="O50" s="12">
        <v>0</v>
      </c>
      <c r="P50" s="12"/>
      <c r="Q50" s="12">
        <f t="shared" si="1"/>
        <v>137849575979</v>
      </c>
    </row>
    <row r="51" spans="1:17">
      <c r="A51" s="1" t="s">
        <v>49</v>
      </c>
      <c r="C51" s="12">
        <v>0</v>
      </c>
      <c r="D51" s="12"/>
      <c r="E51" s="12">
        <v>3554616940</v>
      </c>
      <c r="F51" s="12"/>
      <c r="G51" s="12">
        <v>0</v>
      </c>
      <c r="H51" s="12"/>
      <c r="I51" s="12">
        <f t="shared" si="0"/>
        <v>3554616940</v>
      </c>
      <c r="J51" s="12"/>
      <c r="K51" s="12">
        <v>0</v>
      </c>
      <c r="L51" s="12"/>
      <c r="M51" s="12">
        <v>20474768132</v>
      </c>
      <c r="N51" s="12"/>
      <c r="O51" s="12">
        <v>0</v>
      </c>
      <c r="P51" s="12"/>
      <c r="Q51" s="12">
        <f t="shared" si="1"/>
        <v>20474768132</v>
      </c>
    </row>
    <row r="52" spans="1:17">
      <c r="A52" s="1" t="s">
        <v>64</v>
      </c>
      <c r="C52" s="12">
        <v>0</v>
      </c>
      <c r="D52" s="12"/>
      <c r="E52" s="12">
        <v>180786214</v>
      </c>
      <c r="F52" s="12"/>
      <c r="G52" s="12">
        <v>0</v>
      </c>
      <c r="H52" s="12"/>
      <c r="I52" s="12">
        <f t="shared" si="0"/>
        <v>180786214</v>
      </c>
      <c r="J52" s="12"/>
      <c r="K52" s="12">
        <v>0</v>
      </c>
      <c r="L52" s="12"/>
      <c r="M52" s="12">
        <v>1083295604</v>
      </c>
      <c r="N52" s="12"/>
      <c r="O52" s="12">
        <v>0</v>
      </c>
      <c r="P52" s="12"/>
      <c r="Q52" s="12">
        <f t="shared" si="1"/>
        <v>1083295604</v>
      </c>
    </row>
    <row r="53" spans="1:17">
      <c r="A53" s="1" t="s">
        <v>40</v>
      </c>
      <c r="C53" s="12">
        <v>0</v>
      </c>
      <c r="D53" s="12"/>
      <c r="E53" s="12">
        <v>10364779833</v>
      </c>
      <c r="F53" s="12"/>
      <c r="G53" s="12">
        <v>0</v>
      </c>
      <c r="H53" s="12"/>
      <c r="I53" s="12">
        <f t="shared" si="0"/>
        <v>10364779833</v>
      </c>
      <c r="J53" s="12"/>
      <c r="K53" s="12">
        <v>0</v>
      </c>
      <c r="L53" s="12"/>
      <c r="M53" s="12">
        <v>80507443653</v>
      </c>
      <c r="N53" s="12"/>
      <c r="O53" s="12">
        <v>0</v>
      </c>
      <c r="P53" s="12"/>
      <c r="Q53" s="12">
        <f t="shared" si="1"/>
        <v>80507443653</v>
      </c>
    </row>
    <row r="54" spans="1:17">
      <c r="A54" s="1" t="s">
        <v>61</v>
      </c>
      <c r="C54" s="12">
        <v>0</v>
      </c>
      <c r="D54" s="12"/>
      <c r="E54" s="12">
        <v>4741513432</v>
      </c>
      <c r="F54" s="12"/>
      <c r="G54" s="12">
        <v>0</v>
      </c>
      <c r="H54" s="12"/>
      <c r="I54" s="12">
        <f t="shared" si="0"/>
        <v>4741513432</v>
      </c>
      <c r="J54" s="12"/>
      <c r="K54" s="12">
        <v>0</v>
      </c>
      <c r="L54" s="12"/>
      <c r="M54" s="12">
        <v>23452024926</v>
      </c>
      <c r="N54" s="12"/>
      <c r="O54" s="12">
        <v>0</v>
      </c>
      <c r="P54" s="12"/>
      <c r="Q54" s="12">
        <f t="shared" si="1"/>
        <v>23452024926</v>
      </c>
    </row>
    <row r="55" spans="1:17">
      <c r="A55" s="1" t="s">
        <v>67</v>
      </c>
      <c r="C55" s="12">
        <v>0</v>
      </c>
      <c r="D55" s="12"/>
      <c r="E55" s="12">
        <v>2862605709</v>
      </c>
      <c r="F55" s="12"/>
      <c r="G55" s="12">
        <v>0</v>
      </c>
      <c r="H55" s="12"/>
      <c r="I55" s="12">
        <f t="shared" si="0"/>
        <v>2862605709</v>
      </c>
      <c r="J55" s="12"/>
      <c r="K55" s="12">
        <v>0</v>
      </c>
      <c r="L55" s="12"/>
      <c r="M55" s="12">
        <v>12418256857</v>
      </c>
      <c r="N55" s="12"/>
      <c r="O55" s="12">
        <v>0</v>
      </c>
      <c r="P55" s="12"/>
      <c r="Q55" s="12">
        <f t="shared" si="1"/>
        <v>12418256857</v>
      </c>
    </row>
    <row r="56" spans="1:17">
      <c r="A56" s="1" t="s">
        <v>30</v>
      </c>
      <c r="C56" s="12">
        <v>0</v>
      </c>
      <c r="D56" s="12"/>
      <c r="E56" s="12">
        <v>4955718097</v>
      </c>
      <c r="F56" s="12"/>
      <c r="G56" s="12">
        <v>0</v>
      </c>
      <c r="H56" s="12"/>
      <c r="I56" s="12">
        <f t="shared" si="0"/>
        <v>4955718097</v>
      </c>
      <c r="J56" s="12"/>
      <c r="K56" s="12">
        <v>0</v>
      </c>
      <c r="L56" s="12"/>
      <c r="M56" s="12">
        <v>26117816044</v>
      </c>
      <c r="N56" s="12"/>
      <c r="O56" s="12">
        <v>0</v>
      </c>
      <c r="P56" s="12"/>
      <c r="Q56" s="12">
        <f t="shared" si="1"/>
        <v>26117816044</v>
      </c>
    </row>
    <row r="57" spans="1:17">
      <c r="A57" s="1" t="s">
        <v>79</v>
      </c>
      <c r="C57" s="12">
        <v>0</v>
      </c>
      <c r="D57" s="12"/>
      <c r="E57" s="12">
        <v>13450272860</v>
      </c>
      <c r="F57" s="12"/>
      <c r="G57" s="12">
        <v>0</v>
      </c>
      <c r="H57" s="12"/>
      <c r="I57" s="12">
        <f t="shared" si="0"/>
        <v>13450272860</v>
      </c>
      <c r="J57" s="12"/>
      <c r="K57" s="12">
        <v>0</v>
      </c>
      <c r="L57" s="12"/>
      <c r="M57" s="12">
        <v>130865313609</v>
      </c>
      <c r="N57" s="12"/>
      <c r="O57" s="12">
        <v>0</v>
      </c>
      <c r="P57" s="12"/>
      <c r="Q57" s="12">
        <f t="shared" si="1"/>
        <v>130865313609</v>
      </c>
    </row>
    <row r="58" spans="1:17">
      <c r="A58" s="1" t="s">
        <v>121</v>
      </c>
      <c r="C58" s="12">
        <v>0</v>
      </c>
      <c r="D58" s="12"/>
      <c r="E58" s="12">
        <v>-4478236</v>
      </c>
      <c r="F58" s="12"/>
      <c r="G58" s="12">
        <v>0</v>
      </c>
      <c r="H58" s="12"/>
      <c r="I58" s="12">
        <f t="shared" si="0"/>
        <v>-4478236</v>
      </c>
      <c r="J58" s="12"/>
      <c r="K58" s="12">
        <v>0</v>
      </c>
      <c r="L58" s="12"/>
      <c r="M58" s="12">
        <v>-4478236</v>
      </c>
      <c r="N58" s="12"/>
      <c r="O58" s="12">
        <v>0</v>
      </c>
      <c r="P58" s="12"/>
      <c r="Q58" s="12">
        <f t="shared" si="1"/>
        <v>-4478236</v>
      </c>
    </row>
    <row r="59" spans="1:17">
      <c r="A59" s="1" t="s">
        <v>82</v>
      </c>
      <c r="C59" s="12">
        <v>0</v>
      </c>
      <c r="D59" s="12"/>
      <c r="E59" s="12">
        <v>26098344671</v>
      </c>
      <c r="F59" s="12"/>
      <c r="G59" s="12">
        <v>0</v>
      </c>
      <c r="H59" s="12"/>
      <c r="I59" s="12">
        <f t="shared" si="0"/>
        <v>26098344671</v>
      </c>
      <c r="J59" s="12"/>
      <c r="K59" s="12">
        <v>0</v>
      </c>
      <c r="L59" s="12"/>
      <c r="M59" s="12">
        <v>169854789047</v>
      </c>
      <c r="N59" s="12"/>
      <c r="O59" s="12">
        <v>0</v>
      </c>
      <c r="P59" s="12"/>
      <c r="Q59" s="12">
        <f t="shared" si="1"/>
        <v>169854789047</v>
      </c>
    </row>
    <row r="60" spans="1:17">
      <c r="A60" s="1" t="s">
        <v>95</v>
      </c>
      <c r="C60" s="12">
        <v>0</v>
      </c>
      <c r="D60" s="12"/>
      <c r="E60" s="12">
        <v>13833856026</v>
      </c>
      <c r="F60" s="12"/>
      <c r="G60" s="12">
        <v>0</v>
      </c>
      <c r="H60" s="12"/>
      <c r="I60" s="12">
        <f t="shared" si="0"/>
        <v>13833856026</v>
      </c>
      <c r="J60" s="12"/>
      <c r="K60" s="12">
        <v>0</v>
      </c>
      <c r="L60" s="12"/>
      <c r="M60" s="12">
        <v>107666953474</v>
      </c>
      <c r="N60" s="12"/>
      <c r="O60" s="12">
        <v>0</v>
      </c>
      <c r="P60" s="12"/>
      <c r="Q60" s="12">
        <f t="shared" si="1"/>
        <v>107666953474</v>
      </c>
    </row>
    <row r="61" spans="1:17">
      <c r="A61" s="1" t="s">
        <v>89</v>
      </c>
      <c r="C61" s="12">
        <v>0</v>
      </c>
      <c r="D61" s="12"/>
      <c r="E61" s="12">
        <v>0</v>
      </c>
      <c r="F61" s="12"/>
      <c r="G61" s="12">
        <v>0</v>
      </c>
      <c r="H61" s="12"/>
      <c r="I61" s="12">
        <f t="shared" si="0"/>
        <v>0</v>
      </c>
      <c r="J61" s="12"/>
      <c r="K61" s="12">
        <v>0</v>
      </c>
      <c r="L61" s="12"/>
      <c r="M61" s="12">
        <v>-578721506</v>
      </c>
      <c r="N61" s="12"/>
      <c r="O61" s="12">
        <v>0</v>
      </c>
      <c r="P61" s="12"/>
      <c r="Q61" s="12">
        <f t="shared" si="1"/>
        <v>-578721506</v>
      </c>
    </row>
    <row r="62" spans="1:17">
      <c r="A62" s="1" t="s">
        <v>76</v>
      </c>
      <c r="C62" s="12">
        <v>0</v>
      </c>
      <c r="D62" s="12"/>
      <c r="E62" s="12">
        <v>13512964614</v>
      </c>
      <c r="F62" s="12"/>
      <c r="G62" s="12">
        <v>0</v>
      </c>
      <c r="H62" s="12"/>
      <c r="I62" s="12">
        <f t="shared" si="0"/>
        <v>13512964614</v>
      </c>
      <c r="J62" s="12"/>
      <c r="K62" s="12">
        <v>0</v>
      </c>
      <c r="L62" s="12"/>
      <c r="M62" s="12">
        <v>105465019160</v>
      </c>
      <c r="N62" s="12"/>
      <c r="O62" s="12">
        <v>0</v>
      </c>
      <c r="P62" s="12"/>
      <c r="Q62" s="12">
        <f t="shared" si="1"/>
        <v>105465019160</v>
      </c>
    </row>
    <row r="63" spans="1:17">
      <c r="A63" s="1" t="s">
        <v>92</v>
      </c>
      <c r="C63" s="12">
        <v>0</v>
      </c>
      <c r="D63" s="12"/>
      <c r="E63" s="12">
        <v>5677067091</v>
      </c>
      <c r="F63" s="12"/>
      <c r="G63" s="12">
        <v>0</v>
      </c>
      <c r="H63" s="12"/>
      <c r="I63" s="12">
        <f t="shared" si="0"/>
        <v>5677067091</v>
      </c>
      <c r="J63" s="12"/>
      <c r="K63" s="12">
        <v>0</v>
      </c>
      <c r="L63" s="12"/>
      <c r="M63" s="12">
        <v>9837130246</v>
      </c>
      <c r="N63" s="12"/>
      <c r="O63" s="12">
        <v>0</v>
      </c>
      <c r="P63" s="12"/>
      <c r="Q63" s="12">
        <f t="shared" si="1"/>
        <v>9837130246</v>
      </c>
    </row>
    <row r="64" spans="1:17">
      <c r="A64" s="1" t="s">
        <v>130</v>
      </c>
      <c r="C64" s="12">
        <v>0</v>
      </c>
      <c r="D64" s="12"/>
      <c r="E64" s="12">
        <v>816071922</v>
      </c>
      <c r="F64" s="12"/>
      <c r="G64" s="12">
        <v>0</v>
      </c>
      <c r="H64" s="12"/>
      <c r="I64" s="12">
        <f t="shared" si="0"/>
        <v>816071922</v>
      </c>
      <c r="J64" s="12"/>
      <c r="K64" s="12">
        <v>0</v>
      </c>
      <c r="L64" s="12"/>
      <c r="M64" s="12">
        <v>816071922</v>
      </c>
      <c r="N64" s="12"/>
      <c r="O64" s="12">
        <v>0</v>
      </c>
      <c r="P64" s="12"/>
      <c r="Q64" s="12">
        <f t="shared" si="1"/>
        <v>816071922</v>
      </c>
    </row>
    <row r="65" spans="1:17">
      <c r="A65" s="1" t="s">
        <v>101</v>
      </c>
      <c r="C65" s="12">
        <v>0</v>
      </c>
      <c r="D65" s="12"/>
      <c r="E65" s="12">
        <v>4768461520</v>
      </c>
      <c r="F65" s="12"/>
      <c r="G65" s="12">
        <v>0</v>
      </c>
      <c r="H65" s="12"/>
      <c r="I65" s="12">
        <f t="shared" si="0"/>
        <v>4768461520</v>
      </c>
      <c r="J65" s="12"/>
      <c r="K65" s="12">
        <v>0</v>
      </c>
      <c r="L65" s="12"/>
      <c r="M65" s="12">
        <v>21088191078</v>
      </c>
      <c r="N65" s="12"/>
      <c r="O65" s="12">
        <v>0</v>
      </c>
      <c r="P65" s="12"/>
      <c r="Q65" s="12">
        <f t="shared" si="1"/>
        <v>21088191078</v>
      </c>
    </row>
    <row r="66" spans="1:17">
      <c r="A66" s="1" t="s">
        <v>102</v>
      </c>
      <c r="C66" s="12">
        <v>0</v>
      </c>
      <c r="D66" s="12"/>
      <c r="E66" s="12">
        <v>3461559587</v>
      </c>
      <c r="F66" s="12"/>
      <c r="G66" s="12">
        <v>0</v>
      </c>
      <c r="H66" s="12"/>
      <c r="I66" s="12">
        <f t="shared" si="0"/>
        <v>3461559587</v>
      </c>
      <c r="J66" s="12"/>
      <c r="K66" s="12">
        <v>0</v>
      </c>
      <c r="L66" s="12"/>
      <c r="M66" s="12">
        <v>8399721775</v>
      </c>
      <c r="N66" s="12"/>
      <c r="O66" s="12">
        <v>0</v>
      </c>
      <c r="P66" s="12"/>
      <c r="Q66" s="12">
        <f t="shared" si="1"/>
        <v>8399721775</v>
      </c>
    </row>
    <row r="67" spans="1:17">
      <c r="A67" s="1" t="s">
        <v>96</v>
      </c>
      <c r="C67" s="12">
        <v>0</v>
      </c>
      <c r="D67" s="12"/>
      <c r="E67" s="12">
        <v>18065005413</v>
      </c>
      <c r="F67" s="12"/>
      <c r="G67" s="12">
        <v>0</v>
      </c>
      <c r="H67" s="12"/>
      <c r="I67" s="12">
        <f t="shared" si="0"/>
        <v>18065005413</v>
      </c>
      <c r="J67" s="12"/>
      <c r="K67" s="12">
        <v>0</v>
      </c>
      <c r="L67" s="12"/>
      <c r="M67" s="12">
        <v>81953882481</v>
      </c>
      <c r="N67" s="12"/>
      <c r="O67" s="12">
        <v>0</v>
      </c>
      <c r="P67" s="12"/>
      <c r="Q67" s="12">
        <f t="shared" si="1"/>
        <v>81953882481</v>
      </c>
    </row>
    <row r="68" spans="1:17">
      <c r="A68" s="1" t="s">
        <v>85</v>
      </c>
      <c r="C68" s="12">
        <v>0</v>
      </c>
      <c r="D68" s="12"/>
      <c r="E68" s="12">
        <v>31892381437</v>
      </c>
      <c r="F68" s="12"/>
      <c r="G68" s="12">
        <v>0</v>
      </c>
      <c r="H68" s="12"/>
      <c r="I68" s="12">
        <f t="shared" si="0"/>
        <v>31892381437</v>
      </c>
      <c r="J68" s="12"/>
      <c r="K68" s="12">
        <v>0</v>
      </c>
      <c r="L68" s="12"/>
      <c r="M68" s="12">
        <v>163263766807</v>
      </c>
      <c r="N68" s="12"/>
      <c r="O68" s="12">
        <v>0</v>
      </c>
      <c r="P68" s="12"/>
      <c r="Q68" s="12">
        <f t="shared" si="1"/>
        <v>163263766807</v>
      </c>
    </row>
    <row r="69" spans="1:17">
      <c r="A69" s="1" t="s">
        <v>133</v>
      </c>
      <c r="C69" s="12">
        <v>0</v>
      </c>
      <c r="D69" s="12"/>
      <c r="E69" s="12">
        <v>-4571823</v>
      </c>
      <c r="F69" s="12"/>
      <c r="G69" s="12">
        <v>0</v>
      </c>
      <c r="H69" s="12"/>
      <c r="I69" s="12">
        <f t="shared" si="0"/>
        <v>-4571823</v>
      </c>
      <c r="J69" s="12"/>
      <c r="K69" s="12">
        <v>0</v>
      </c>
      <c r="L69" s="12"/>
      <c r="M69" s="12">
        <v>-4571823</v>
      </c>
      <c r="N69" s="12"/>
      <c r="O69" s="12">
        <v>0</v>
      </c>
      <c r="P69" s="12"/>
      <c r="Q69" s="12">
        <f t="shared" si="1"/>
        <v>-4571823</v>
      </c>
    </row>
    <row r="70" spans="1:17">
      <c r="A70" s="1" t="s">
        <v>105</v>
      </c>
      <c r="C70" s="12">
        <v>0</v>
      </c>
      <c r="D70" s="12"/>
      <c r="E70" s="12">
        <v>16204828717</v>
      </c>
      <c r="F70" s="12"/>
      <c r="G70" s="12">
        <v>0</v>
      </c>
      <c r="H70" s="12"/>
      <c r="I70" s="12">
        <f t="shared" si="0"/>
        <v>16204828717</v>
      </c>
      <c r="J70" s="12"/>
      <c r="K70" s="12">
        <v>0</v>
      </c>
      <c r="L70" s="12"/>
      <c r="M70" s="12">
        <v>64073107702</v>
      </c>
      <c r="N70" s="12"/>
      <c r="O70" s="12">
        <v>0</v>
      </c>
      <c r="P70" s="12"/>
      <c r="Q70" s="12">
        <f t="shared" si="1"/>
        <v>64073107702</v>
      </c>
    </row>
    <row r="71" spans="1:17">
      <c r="A71" s="1" t="s">
        <v>98</v>
      </c>
      <c r="C71" s="12">
        <v>0</v>
      </c>
      <c r="D71" s="12"/>
      <c r="E71" s="12">
        <v>2196532501</v>
      </c>
      <c r="F71" s="12"/>
      <c r="G71" s="12">
        <v>0</v>
      </c>
      <c r="H71" s="12"/>
      <c r="I71" s="12">
        <f t="shared" si="0"/>
        <v>2196532501</v>
      </c>
      <c r="J71" s="12"/>
      <c r="K71" s="12">
        <v>0</v>
      </c>
      <c r="L71" s="12"/>
      <c r="M71" s="12">
        <v>4622531816</v>
      </c>
      <c r="N71" s="12"/>
      <c r="O71" s="12">
        <v>0</v>
      </c>
      <c r="P71" s="12"/>
      <c r="Q71" s="12">
        <f t="shared" si="1"/>
        <v>4622531816</v>
      </c>
    </row>
    <row r="72" spans="1:17">
      <c r="A72" s="1" t="s">
        <v>146</v>
      </c>
      <c r="C72" s="12">
        <v>0</v>
      </c>
      <c r="D72" s="12"/>
      <c r="E72" s="12">
        <v>2072569850</v>
      </c>
      <c r="F72" s="12"/>
      <c r="G72" s="12">
        <v>0</v>
      </c>
      <c r="H72" s="12"/>
      <c r="I72" s="12">
        <f t="shared" si="0"/>
        <v>2072569850</v>
      </c>
      <c r="J72" s="12"/>
      <c r="K72" s="12">
        <v>0</v>
      </c>
      <c r="L72" s="12"/>
      <c r="M72" s="12">
        <v>2072569850</v>
      </c>
      <c r="N72" s="12"/>
      <c r="O72" s="12">
        <v>0</v>
      </c>
      <c r="P72" s="12"/>
      <c r="Q72" s="12">
        <f t="shared" si="1"/>
        <v>2072569850</v>
      </c>
    </row>
    <row r="73" spans="1:17">
      <c r="A73" s="1" t="s">
        <v>137</v>
      </c>
      <c r="C73" s="12">
        <v>0</v>
      </c>
      <c r="D73" s="12"/>
      <c r="E73" s="12">
        <v>8456976294</v>
      </c>
      <c r="F73" s="12"/>
      <c r="G73" s="12">
        <v>0</v>
      </c>
      <c r="H73" s="12"/>
      <c r="I73" s="12">
        <f t="shared" ref="I73" si="2">C73+E73+G73</f>
        <v>8456976294</v>
      </c>
      <c r="J73" s="12"/>
      <c r="K73" s="12">
        <v>0</v>
      </c>
      <c r="L73" s="12"/>
      <c r="M73" s="12">
        <v>8456976294</v>
      </c>
      <c r="N73" s="12"/>
      <c r="O73" s="12">
        <v>0</v>
      </c>
      <c r="P73" s="12"/>
      <c r="Q73" s="12">
        <f t="shared" ref="Q73" si="3">K73+M73+O73</f>
        <v>8456976294</v>
      </c>
    </row>
    <row r="74" spans="1:17" ht="24.75" thickBot="1">
      <c r="C74" s="13">
        <f>SUM(C8:C73)</f>
        <v>70107968373</v>
      </c>
      <c r="D74" s="12"/>
      <c r="E74" s="13">
        <f>SUM(E8:E73)</f>
        <v>83970900726</v>
      </c>
      <c r="F74" s="12"/>
      <c r="G74" s="13">
        <f>SUM(G8:G73)</f>
        <v>250487471095</v>
      </c>
      <c r="H74" s="12"/>
      <c r="I74" s="13">
        <f>SUM(SUM(I8:I73))</f>
        <v>404566340194</v>
      </c>
      <c r="J74" s="12"/>
      <c r="K74" s="13">
        <f>SUM(K8:K73)</f>
        <v>565762901697</v>
      </c>
      <c r="L74" s="12"/>
      <c r="M74" s="13">
        <f>SUM(M8:M73)</f>
        <v>1409384368610</v>
      </c>
      <c r="N74" s="12"/>
      <c r="O74" s="13">
        <f>SUM(O8:O73)</f>
        <v>454037777163</v>
      </c>
      <c r="P74" s="12"/>
      <c r="Q74" s="13">
        <f>SUM(Q8:Q73)</f>
        <v>2429185047470</v>
      </c>
    </row>
    <row r="75" spans="1:17" ht="24.75" thickTop="1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اوراق مشارکت</vt:lpstr>
      <vt:lpstr>تعدیل قیمت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2023-05-29T08:16:28Z</dcterms:created>
  <dcterms:modified xsi:type="dcterms:W3CDTF">2023-05-30T13:17:42Z</dcterms:modified>
</cp:coreProperties>
</file>