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1402\New folder\"/>
    </mc:Choice>
  </mc:AlternateContent>
  <xr:revisionPtr revIDLastSave="0" documentId="13_ncr:1_{F71FA639-68C7-4D45-8816-AE457D0F39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0" i="3" l="1"/>
  <c r="G10" i="15"/>
  <c r="E10" i="15"/>
  <c r="E8" i="15"/>
  <c r="E9" i="15"/>
  <c r="E7" i="15"/>
  <c r="C10" i="15"/>
  <c r="K10" i="13"/>
  <c r="K9" i="13"/>
  <c r="K8" i="13"/>
  <c r="G10" i="13"/>
  <c r="G9" i="13"/>
  <c r="G8" i="13"/>
  <c r="I10" i="13"/>
  <c r="E10" i="13"/>
  <c r="Q58" i="12"/>
  <c r="O58" i="12"/>
  <c r="M58" i="12"/>
  <c r="K58" i="12"/>
  <c r="I58" i="12"/>
  <c r="G58" i="12"/>
  <c r="E58" i="12"/>
  <c r="C5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8" i="12"/>
  <c r="U20" i="11"/>
  <c r="U9" i="11"/>
  <c r="U10" i="11"/>
  <c r="U11" i="11"/>
  <c r="U12" i="11"/>
  <c r="U13" i="11"/>
  <c r="U14" i="11"/>
  <c r="U15" i="11"/>
  <c r="U16" i="11"/>
  <c r="U17" i="11"/>
  <c r="U18" i="11"/>
  <c r="U19" i="11"/>
  <c r="U8" i="11"/>
  <c r="K20" i="11"/>
  <c r="K9" i="11"/>
  <c r="K10" i="11"/>
  <c r="K11" i="11"/>
  <c r="K12" i="11"/>
  <c r="K13" i="11"/>
  <c r="K14" i="11"/>
  <c r="K15" i="11"/>
  <c r="K16" i="11"/>
  <c r="K17" i="11"/>
  <c r="K18" i="11"/>
  <c r="K19" i="11"/>
  <c r="K8" i="11"/>
  <c r="M20" i="11"/>
  <c r="O20" i="11"/>
  <c r="Q20" i="11"/>
  <c r="S20" i="11"/>
  <c r="C20" i="11"/>
  <c r="E20" i="11"/>
  <c r="G20" i="11"/>
  <c r="I20" i="11"/>
  <c r="E25" i="10"/>
  <c r="G25" i="10"/>
  <c r="I25" i="10"/>
  <c r="M25" i="10"/>
  <c r="O25" i="10"/>
  <c r="Q25" i="10"/>
  <c r="Q63" i="9"/>
  <c r="O63" i="9"/>
  <c r="M63" i="9"/>
  <c r="I63" i="9"/>
  <c r="G63" i="9"/>
  <c r="E6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8" i="9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8" i="7"/>
  <c r="S28" i="7" s="1"/>
  <c r="M9" i="7"/>
  <c r="M10" i="7"/>
  <c r="M11" i="7"/>
  <c r="M12" i="7"/>
  <c r="M28" i="7" s="1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8" i="7"/>
  <c r="I28" i="7"/>
  <c r="K28" i="7"/>
  <c r="O28" i="7"/>
  <c r="Q28" i="7"/>
  <c r="S10" i="6"/>
  <c r="K10" i="6"/>
  <c r="M10" i="6"/>
  <c r="O10" i="6"/>
  <c r="Q10" i="6"/>
  <c r="K35" i="4"/>
  <c r="Q60" i="3"/>
  <c r="S60" i="3"/>
  <c r="W60" i="3"/>
  <c r="AA60" i="3"/>
  <c r="AE60" i="3"/>
  <c r="AG60" i="3"/>
  <c r="AI60" i="3"/>
  <c r="Y21" i="1"/>
  <c r="E21" i="1"/>
  <c r="G21" i="1"/>
  <c r="K21" i="1"/>
  <c r="O21" i="1"/>
  <c r="U21" i="1"/>
  <c r="W21" i="1"/>
</calcChain>
</file>

<file path=xl/sharedStrings.xml><?xml version="1.0" encoding="utf-8"?>
<sst xmlns="http://schemas.openxmlformats.org/spreadsheetml/2006/main" count="904" uniqueCount="245">
  <si>
    <t>صندوق سرمایه‌گذاری ثابت آوند مفید</t>
  </si>
  <si>
    <t>صورت وضعیت سبد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</si>
  <si>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</si>
  <si>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</si>
  <si>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</si>
  <si>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</si>
  <si>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</si>
  <si>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</si>
  <si>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</si>
  <si>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</si>
  <si>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</si>
  <si>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</si>
  <si>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</si>
  <si>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</si>
  <si>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</si>
  <si>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</si>
  <si>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س. توسعه و عمران استان کرمان</t>
  </si>
  <si>
    <t>فولاد مبارکه اصفهان</t>
  </si>
  <si>
    <t>بانک صادرات ایران</t>
  </si>
  <si>
    <t>اختیارخ شستا-765-1402/06/08</t>
  </si>
  <si>
    <t>اختیارخ شستا-865-1402/06/08</t>
  </si>
  <si>
    <t>اختیارخ شستا-965-1402/06/08</t>
  </si>
  <si>
    <t>اختیارف شستا-1465-1402/06/08</t>
  </si>
  <si>
    <t>سایپا</t>
  </si>
  <si>
    <t>سرمایه گذاری تامین اجتماعی</t>
  </si>
  <si>
    <t>صندوق س. اهرمی مفید-س</t>
  </si>
  <si>
    <t>بانک ملت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</si>
  <si>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</si>
  <si>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</si>
  <si>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</si>
  <si>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</si>
  <si>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</si>
  <si>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</si>
  <si>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</si>
  <si>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</si>
  <si>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</si>
  <si>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</si>
  <si>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</si>
  <si>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</si>
  <si>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</si>
  <si>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0.77%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</si>
  <si>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</si>
  <si>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</si>
  <si>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</si>
  <si>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</si>
  <si>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</si>
  <si>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</si>
  <si>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</si>
  <si>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</si>
  <si>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</si>
  <si>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</si>
  <si>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</si>
  <si>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</si>
  <si>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</si>
  <si>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</si>
  <si>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</si>
  <si>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</si>
  <si>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</si>
  <si>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</si>
  <si>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</si>
  <si>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</si>
  <si>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</si>
  <si>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</si>
  <si>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</si>
  <si>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</si>
  <si>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</si>
  <si>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</si>
  <si>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</si>
  <si>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</si>
  <si>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</si>
  <si>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</si>
  <si>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</si>
  <si>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</si>
  <si>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</si>
  <si>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</si>
  <si>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</si>
  <si>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</si>
  <si>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اسنادخزانه-م9بودجه99-020316</t>
  </si>
  <si>
    <t>1399/10/15</t>
  </si>
  <si>
    <t>1402/03/16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</si>
  <si>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</si>
  <si>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</si>
  <si>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</si>
  <si>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</si>
  <si>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</si>
  <si>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</si>
  <si>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</si>
  <si>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</si>
  <si>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</si>
  <si>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</si>
  <si>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</si>
  <si>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</si>
  <si>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</si>
  <si>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</si>
  <si>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</si>
  <si>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گام بانک تجارت0206</t>
  </si>
  <si>
    <t>1401/07/02</t>
  </si>
  <si>
    <t>1402/06/28</t>
  </si>
  <si>
    <t>گام بانک صادرات ایران0206</t>
  </si>
  <si>
    <t>1402/06/31</t>
  </si>
  <si>
    <t>گام بانک صادرات ایران0207</t>
  </si>
  <si>
    <t>1402/07/30</t>
  </si>
  <si>
    <t>گام بانک ملت0211</t>
  </si>
  <si>
    <t>1402/02/16</t>
  </si>
  <si>
    <t>1402/11/30</t>
  </si>
  <si>
    <t>گواهی اعتبار مولد رفاه0203</t>
  </si>
  <si>
    <t>1401/05/01</t>
  </si>
  <si>
    <t>گواهی اعتبار مولد رفاه0204</t>
  </si>
  <si>
    <t>1401/05/20</t>
  </si>
  <si>
    <t>1402/04/31</t>
  </si>
  <si>
    <t>گواهی اعتبار مولد سامان0204</t>
  </si>
  <si>
    <t>گواهی اعتبار مولد سامان0207</t>
  </si>
  <si>
    <t>1401/08/01</t>
  </si>
  <si>
    <t>گواهی اعتبار مولد سامان0208</t>
  </si>
  <si>
    <t>1401/09/01</t>
  </si>
  <si>
    <t>1402/08/30</t>
  </si>
  <si>
    <t>گواهی اعتبار مولد سپه0208</t>
  </si>
  <si>
    <t>گواهی اعتبار مولد شهر0206</t>
  </si>
  <si>
    <t>1401/07/01</t>
  </si>
  <si>
    <t>گواهی اعتبارمولد رفاه0208</t>
  </si>
  <si>
    <t>گواهی اعتبارمولد صنعت020930</t>
  </si>
  <si>
    <t>1401/10/01</t>
  </si>
  <si>
    <t>1402/09/30</t>
  </si>
  <si>
    <t>مرابحه عام دولت100-ش.خ021127</t>
  </si>
  <si>
    <t>1400/11/27</t>
  </si>
  <si>
    <t>1402/11/27</t>
  </si>
  <si>
    <t>1.91%</t>
  </si>
  <si>
    <t>مرابحه عام دولت104-ش.خ020303</t>
  </si>
  <si>
    <t>1401/03/03</t>
  </si>
  <si>
    <t>1402/03/03</t>
  </si>
  <si>
    <t>مرابحه عام دولت106-ش.خ020624</t>
  </si>
  <si>
    <t>1401/03/24</t>
  </si>
  <si>
    <t>1402/06/24</t>
  </si>
  <si>
    <t>مرابحه عام دولت112-ش.خ 040408</t>
  </si>
  <si>
    <t>1401/06/08</t>
  </si>
  <si>
    <t>1404/04/07</t>
  </si>
  <si>
    <t>0.36%</t>
  </si>
  <si>
    <t>مرابحه عام دولت127-ش.خ040623</t>
  </si>
  <si>
    <t>1401/12/23</t>
  </si>
  <si>
    <t>1404/06/22</t>
  </si>
  <si>
    <t>مرابحه عام دولت5-ش.خ 0207</t>
  </si>
  <si>
    <t>1399/06/25</t>
  </si>
  <si>
    <t>1402/07/25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</si>
  <si>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</si>
  <si>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</si>
  <si>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</si>
  <si>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</si>
  <si>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</si>
  <si>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</si>
  <si>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</si>
  <si>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</si>
  <si>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</si>
  <si>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</si>
  <si>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</si>
  <si>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</si>
  <si>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</si>
  <si>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</si>
  <si>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</si>
  <si>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</si>
  <si>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</si>
  <si>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</si>
  <si>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گام بانک ملت0208</t>
  </si>
  <si>
    <t>مرابحه عام دولتی65-ش.خ0210</t>
  </si>
  <si>
    <t>1399/10/16</t>
  </si>
  <si>
    <t>1402/10/16</t>
  </si>
  <si>
    <t>اجاره انرژی پاسارگاد14040302</t>
  </si>
  <si>
    <t>1400/03/02</t>
  </si>
  <si>
    <t>1404/03/01</t>
  </si>
  <si>
    <t>گواهی اعتبار مولد رفاه0207</t>
  </si>
  <si>
    <t>مرابحه عام دولت101-ش.خ020711</t>
  </si>
  <si>
    <t>1400/12/11</t>
  </si>
  <si>
    <t>1402/07/11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</si>
  <si>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</si>
  <si>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</si>
  <si>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</si>
  <si>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</si>
  <si>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</si>
  <si>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-0.99%</t>
  </si>
  <si>
    <t>-6.62%</t>
  </si>
  <si>
    <t>-0.41%</t>
  </si>
  <si>
    <t>-0.50%</t>
  </si>
  <si>
    <t>2.59%</t>
  </si>
  <si>
    <t>-2.94%</t>
  </si>
  <si>
    <t>-1.43%</t>
  </si>
  <si>
    <t>-0.51%</t>
  </si>
  <si>
    <t>2.23%</t>
  </si>
  <si>
    <t>-8.27%</t>
  </si>
  <si>
    <t>-1.07%</t>
  </si>
  <si>
    <t>1.43%</t>
  </si>
  <si>
    <t>-0.09%</t>
  </si>
  <si>
    <t>-9.42%</t>
  </si>
  <si>
    <t>1.88%</t>
  </si>
  <si>
    <t>-1.31%</t>
  </si>
  <si>
    <t>-6.46%</t>
  </si>
  <si>
    <t>2.33%</t>
  </si>
  <si>
    <t>-1.42%</t>
  </si>
  <si>
    <t>-0.85%</t>
  </si>
  <si>
    <t>-4.17%</t>
  </si>
  <si>
    <t>0.26%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</si>
  <si>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</si>
  <si>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</si>
  <si>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</si>
  <si>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</si>
  <si>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</si>
  <si>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</si>
  <si>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</si>
  <si>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</si>
  <si>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</si>
  <si>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</si>
  <si>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</si>
  <si>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</si>
  <si>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</si>
  <si>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</si>
  <si>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</si>
  <si>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</si>
  <si>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</si>
  <si>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</si>
  <si>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</si>
  <si>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</si>
  <si>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</si>
  <si>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</si>
  <si>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</si>
  <si>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</si>
  <si>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</si>
  <si>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</si>
  <si>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</si>
  <si>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</si>
  <si>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</si>
  <si>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</si>
  <si>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</si>
  <si>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</si>
  <si>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</si>
  <si>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</si>
  <si>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</si>
  <si>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</si>
  <si>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</si>
  <si>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</si>
  <si>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</si>
  <si>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</si>
  <si>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</si>
  <si>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</si>
  <si>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1402/03/1</t>
  </si>
  <si>
    <t>1402/03/01</t>
  </si>
  <si>
    <t>جلوگیری از نوسانات ناگهانی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</si>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</sst>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238125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06B8-B628-4C08-8E10-27A6EE951358}">
  <dimension ref="A1"/>
  <sheetViews>
    <sheetView rightToLeft="1" workbookViewId="0">
      <selection activeCell="A2" sqref="A2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238125</xdr:colOff>
                <xdr:row>33</xdr:row>
                <xdr:rowOff>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1"/>
  <sheetViews>
    <sheetView rightToLeft="1" workbookViewId="0">
      <selection activeCell="K10" sqref="K10"/>
    </sheetView>
  </sheetViews>
  <sheetFormatPr defaultRowHeight="24"/>
  <cols>
    <col min="1" max="1" width="40.28515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215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6" t="s">
        <v>3</v>
      </c>
      <c r="C6" s="17" t="s">
        <v>217</v>
      </c>
      <c r="D6" s="17" t="s">
        <v>217</v>
      </c>
      <c r="E6" s="17" t="s">
        <v>217</v>
      </c>
      <c r="F6" s="17" t="s">
        <v>217</v>
      </c>
      <c r="G6" s="17" t="s">
        <v>217</v>
      </c>
      <c r="H6" s="17" t="s">
        <v>217</v>
      </c>
      <c r="I6" s="17" t="s">
        <v>217</v>
      </c>
      <c r="J6" s="17" t="s">
        <v>217</v>
      </c>
      <c r="K6" s="17" t="s">
        <v>217</v>
      </c>
      <c r="M6" s="17" t="s">
        <v>218</v>
      </c>
      <c r="N6" s="17" t="s">
        <v>218</v>
      </c>
      <c r="O6" s="17" t="s">
        <v>218</v>
      </c>
      <c r="P6" s="17" t="s">
        <v>218</v>
      </c>
      <c r="Q6" s="17" t="s">
        <v>218</v>
      </c>
      <c r="R6" s="17" t="s">
        <v>218</v>
      </c>
      <c r="S6" s="17" t="s">
        <v>218</v>
      </c>
      <c r="T6" s="17" t="s">
        <v>218</v>
      </c>
      <c r="U6" s="17" t="s">
        <v>218</v>
      </c>
    </row>
    <row r="7" spans="1:21" ht="24.75">
      <c r="A7" s="17" t="s">
        <v>3</v>
      </c>
      <c r="C7" s="17" t="s">
        <v>228</v>
      </c>
      <c r="E7" s="17" t="s">
        <v>229</v>
      </c>
      <c r="G7" s="17" t="s">
        <v>230</v>
      </c>
      <c r="I7" s="17" t="s">
        <v>205</v>
      </c>
      <c r="K7" s="17" t="s">
        <v>231</v>
      </c>
      <c r="M7" s="17" t="s">
        <v>228</v>
      </c>
      <c r="O7" s="17" t="s">
        <v>229</v>
      </c>
      <c r="Q7" s="17" t="s">
        <v>230</v>
      </c>
      <c r="S7" s="17" t="s">
        <v>205</v>
      </c>
      <c r="U7" s="17" t="s">
        <v>231</v>
      </c>
    </row>
    <row r="8" spans="1:21">
      <c r="A8" s="1" t="s">
        <v>23</v>
      </c>
      <c r="C8" s="10">
        <v>0</v>
      </c>
      <c r="D8" s="10"/>
      <c r="E8" s="10">
        <v>-925450980</v>
      </c>
      <c r="F8" s="10"/>
      <c r="G8" s="10">
        <v>0</v>
      </c>
      <c r="H8" s="10"/>
      <c r="I8" s="10">
        <v>-925450980</v>
      </c>
      <c r="K8" s="6">
        <f>I8/$I$20</f>
        <v>-0.33690630553024453</v>
      </c>
      <c r="M8" s="14">
        <v>0</v>
      </c>
      <c r="N8" s="14"/>
      <c r="O8" s="14">
        <v>-925450980</v>
      </c>
      <c r="P8" s="14"/>
      <c r="Q8" s="14">
        <v>0</v>
      </c>
      <c r="R8" s="14"/>
      <c r="S8" s="14">
        <v>-925450980</v>
      </c>
      <c r="U8" s="6">
        <f>S8/$S$20</f>
        <v>-0.33690630553024453</v>
      </c>
    </row>
    <row r="9" spans="1:21">
      <c r="A9" s="1" t="s">
        <v>17</v>
      </c>
      <c r="C9" s="10">
        <v>0</v>
      </c>
      <c r="D9" s="10"/>
      <c r="E9" s="10">
        <v>-917490</v>
      </c>
      <c r="F9" s="10"/>
      <c r="G9" s="10">
        <v>0</v>
      </c>
      <c r="H9" s="10"/>
      <c r="I9" s="10">
        <v>-917490</v>
      </c>
      <c r="K9" s="6">
        <f t="shared" ref="K9:K19" si="0">I9/$I$20</f>
        <v>-3.3400814623476226E-4</v>
      </c>
      <c r="M9" s="14">
        <v>0</v>
      </c>
      <c r="N9" s="14"/>
      <c r="O9" s="14">
        <v>-917490</v>
      </c>
      <c r="P9" s="14"/>
      <c r="Q9" s="14">
        <v>0</v>
      </c>
      <c r="R9" s="14"/>
      <c r="S9" s="14">
        <v>-917490</v>
      </c>
      <c r="U9" s="6">
        <f t="shared" ref="U9:U19" si="1">S9/$S$20</f>
        <v>-3.3400814623476226E-4</v>
      </c>
    </row>
    <row r="10" spans="1:21">
      <c r="A10" s="1" t="s">
        <v>26</v>
      </c>
      <c r="C10" s="10">
        <v>0</v>
      </c>
      <c r="D10" s="10"/>
      <c r="E10" s="10">
        <v>6009070</v>
      </c>
      <c r="F10" s="10"/>
      <c r="G10" s="10">
        <v>0</v>
      </c>
      <c r="H10" s="10"/>
      <c r="I10" s="10">
        <v>6009070</v>
      </c>
      <c r="K10" s="6">
        <f t="shared" si="0"/>
        <v>2.1875751575438675E-3</v>
      </c>
      <c r="M10" s="14">
        <v>0</v>
      </c>
      <c r="N10" s="14"/>
      <c r="O10" s="14">
        <v>6009070</v>
      </c>
      <c r="P10" s="14"/>
      <c r="Q10" s="14">
        <v>0</v>
      </c>
      <c r="R10" s="14"/>
      <c r="S10" s="14">
        <v>6009070</v>
      </c>
      <c r="U10" s="6">
        <f t="shared" si="1"/>
        <v>2.1875751575438675E-3</v>
      </c>
    </row>
    <row r="11" spans="1:21">
      <c r="A11" s="1" t="s">
        <v>18</v>
      </c>
      <c r="C11" s="10">
        <v>0</v>
      </c>
      <c r="D11" s="10"/>
      <c r="E11" s="10">
        <v>-79824463</v>
      </c>
      <c r="F11" s="10"/>
      <c r="G11" s="10">
        <v>0</v>
      </c>
      <c r="H11" s="10"/>
      <c r="I11" s="10">
        <v>-79824463</v>
      </c>
      <c r="K11" s="6">
        <f t="shared" si="0"/>
        <v>-2.9059740063450686E-2</v>
      </c>
      <c r="M11" s="14">
        <v>0</v>
      </c>
      <c r="N11" s="14"/>
      <c r="O11" s="14">
        <v>-79824463</v>
      </c>
      <c r="P11" s="14"/>
      <c r="Q11" s="14">
        <v>0</v>
      </c>
      <c r="R11" s="14"/>
      <c r="S11" s="14">
        <v>-79824463</v>
      </c>
      <c r="U11" s="6">
        <f t="shared" si="1"/>
        <v>-2.9059740063450686E-2</v>
      </c>
    </row>
    <row r="12" spans="1:21">
      <c r="A12" s="1" t="s">
        <v>15</v>
      </c>
      <c r="C12" s="10">
        <v>0</v>
      </c>
      <c r="D12" s="10"/>
      <c r="E12" s="10">
        <v>368290090</v>
      </c>
      <c r="F12" s="10"/>
      <c r="G12" s="10">
        <v>0</v>
      </c>
      <c r="H12" s="10"/>
      <c r="I12" s="10">
        <v>368290090</v>
      </c>
      <c r="K12" s="6">
        <f t="shared" si="0"/>
        <v>0.13407436619203889</v>
      </c>
      <c r="M12" s="14">
        <v>0</v>
      </c>
      <c r="N12" s="14"/>
      <c r="O12" s="14">
        <v>368290090</v>
      </c>
      <c r="P12" s="14"/>
      <c r="Q12" s="14">
        <v>0</v>
      </c>
      <c r="R12" s="14"/>
      <c r="S12" s="14">
        <v>368290090</v>
      </c>
      <c r="U12" s="6">
        <f t="shared" si="1"/>
        <v>0.13407436619203889</v>
      </c>
    </row>
    <row r="13" spans="1:21">
      <c r="A13" s="1" t="s">
        <v>16</v>
      </c>
      <c r="C13" s="10">
        <v>0</v>
      </c>
      <c r="D13" s="10"/>
      <c r="E13" s="10">
        <v>-198682846</v>
      </c>
      <c r="F13" s="10"/>
      <c r="G13" s="10">
        <v>0</v>
      </c>
      <c r="H13" s="10"/>
      <c r="I13" s="10">
        <v>-198682846</v>
      </c>
      <c r="K13" s="6">
        <f t="shared" si="0"/>
        <v>-7.2329604770740547E-2</v>
      </c>
      <c r="M13" s="14">
        <v>0</v>
      </c>
      <c r="N13" s="14"/>
      <c r="O13" s="14">
        <v>-198682846</v>
      </c>
      <c r="P13" s="14"/>
      <c r="Q13" s="14">
        <v>0</v>
      </c>
      <c r="R13" s="14"/>
      <c r="S13" s="14">
        <v>-198682846</v>
      </c>
      <c r="U13" s="6">
        <f t="shared" si="1"/>
        <v>-7.2329604770740547E-2</v>
      </c>
    </row>
    <row r="14" spans="1:21">
      <c r="A14" s="1" t="s">
        <v>24</v>
      </c>
      <c r="C14" s="10">
        <v>0</v>
      </c>
      <c r="D14" s="10"/>
      <c r="E14" s="10">
        <v>3438829981</v>
      </c>
      <c r="F14" s="10"/>
      <c r="G14" s="10">
        <v>0</v>
      </c>
      <c r="H14" s="10"/>
      <c r="I14" s="10">
        <v>3438829981</v>
      </c>
      <c r="K14" s="6">
        <f t="shared" si="0"/>
        <v>1.2518907314197787</v>
      </c>
      <c r="M14" s="14">
        <v>0</v>
      </c>
      <c r="N14" s="14"/>
      <c r="O14" s="14">
        <v>3438829981</v>
      </c>
      <c r="P14" s="14"/>
      <c r="Q14" s="14">
        <v>0</v>
      </c>
      <c r="R14" s="14"/>
      <c r="S14" s="14">
        <v>3438829981</v>
      </c>
      <c r="U14" s="6">
        <f t="shared" si="1"/>
        <v>1.2518907314197787</v>
      </c>
    </row>
    <row r="15" spans="1:21">
      <c r="A15" s="1" t="s">
        <v>19</v>
      </c>
      <c r="C15" s="10">
        <v>0</v>
      </c>
      <c r="D15" s="10"/>
      <c r="E15" s="10">
        <v>39860450</v>
      </c>
      <c r="F15" s="10"/>
      <c r="G15" s="10">
        <v>0</v>
      </c>
      <c r="H15" s="10"/>
      <c r="I15" s="10">
        <v>39860450</v>
      </c>
      <c r="K15" s="6">
        <f t="shared" si="0"/>
        <v>1.4511019207384745E-2</v>
      </c>
      <c r="M15" s="14">
        <v>0</v>
      </c>
      <c r="N15" s="14"/>
      <c r="O15" s="14">
        <v>39860450</v>
      </c>
      <c r="P15" s="14"/>
      <c r="Q15" s="14">
        <v>0</v>
      </c>
      <c r="R15" s="14"/>
      <c r="S15" s="14">
        <v>39860450</v>
      </c>
      <c r="U15" s="6">
        <f t="shared" si="1"/>
        <v>1.4511019207384745E-2</v>
      </c>
    </row>
    <row r="16" spans="1:21">
      <c r="A16" s="1" t="s">
        <v>20</v>
      </c>
      <c r="C16" s="10">
        <v>0</v>
      </c>
      <c r="D16" s="10"/>
      <c r="E16" s="10">
        <v>291164567</v>
      </c>
      <c r="F16" s="10"/>
      <c r="G16" s="10">
        <v>0</v>
      </c>
      <c r="H16" s="10"/>
      <c r="I16" s="10">
        <v>291164567</v>
      </c>
      <c r="K16" s="6">
        <f t="shared" si="0"/>
        <v>0.10599716320931807</v>
      </c>
      <c r="M16" s="14">
        <v>0</v>
      </c>
      <c r="N16" s="14"/>
      <c r="O16" s="14">
        <v>291164567</v>
      </c>
      <c r="P16" s="14"/>
      <c r="Q16" s="14">
        <v>0</v>
      </c>
      <c r="R16" s="14"/>
      <c r="S16" s="14">
        <v>291164567</v>
      </c>
      <c r="U16" s="6">
        <f t="shared" si="1"/>
        <v>0.10599716320931807</v>
      </c>
    </row>
    <row r="17" spans="1:21">
      <c r="A17" s="1" t="s">
        <v>21</v>
      </c>
      <c r="C17" s="10">
        <v>0</v>
      </c>
      <c r="D17" s="10"/>
      <c r="E17" s="10">
        <v>134226098</v>
      </c>
      <c r="F17" s="10"/>
      <c r="G17" s="10">
        <v>0</v>
      </c>
      <c r="H17" s="10"/>
      <c r="I17" s="10">
        <v>134226098</v>
      </c>
      <c r="K17" s="6">
        <f t="shared" si="0"/>
        <v>4.8864412875677693E-2</v>
      </c>
      <c r="M17" s="14">
        <v>0</v>
      </c>
      <c r="N17" s="14"/>
      <c r="O17" s="14">
        <v>134226098</v>
      </c>
      <c r="P17" s="14"/>
      <c r="Q17" s="14">
        <v>0</v>
      </c>
      <c r="R17" s="14"/>
      <c r="S17" s="14">
        <v>134226098</v>
      </c>
      <c r="U17" s="6">
        <f t="shared" si="1"/>
        <v>4.8864412875677693E-2</v>
      </c>
    </row>
    <row r="18" spans="1:21">
      <c r="A18" s="1" t="s">
        <v>22</v>
      </c>
      <c r="C18" s="10">
        <v>0</v>
      </c>
      <c r="D18" s="10"/>
      <c r="E18" s="10">
        <v>-340214404</v>
      </c>
      <c r="F18" s="10"/>
      <c r="G18" s="10">
        <v>0</v>
      </c>
      <c r="H18" s="10"/>
      <c r="I18" s="10">
        <v>-340214404</v>
      </c>
      <c r="K18" s="6">
        <f t="shared" si="0"/>
        <v>-0.12385353780684746</v>
      </c>
      <c r="M18" s="14">
        <v>0</v>
      </c>
      <c r="N18" s="14"/>
      <c r="O18" s="14">
        <v>-340214404</v>
      </c>
      <c r="P18" s="14"/>
      <c r="Q18" s="14">
        <v>0</v>
      </c>
      <c r="R18" s="14"/>
      <c r="S18" s="14">
        <v>-340214404</v>
      </c>
      <c r="U18" s="6">
        <f t="shared" si="1"/>
        <v>-0.12385353780684746</v>
      </c>
    </row>
    <row r="19" spans="1:21">
      <c r="A19" s="1" t="s">
        <v>25</v>
      </c>
      <c r="C19" s="10">
        <v>0</v>
      </c>
      <c r="D19" s="10"/>
      <c r="E19" s="10">
        <v>13618978</v>
      </c>
      <c r="F19" s="10"/>
      <c r="G19" s="10">
        <v>0</v>
      </c>
      <c r="H19" s="10"/>
      <c r="I19" s="10">
        <v>13618978</v>
      </c>
      <c r="K19" s="6">
        <f t="shared" si="0"/>
        <v>4.957928255776096E-3</v>
      </c>
      <c r="M19" s="14">
        <v>0</v>
      </c>
      <c r="N19" s="14"/>
      <c r="O19" s="14">
        <v>13618978</v>
      </c>
      <c r="P19" s="14"/>
      <c r="Q19" s="14">
        <v>0</v>
      </c>
      <c r="R19" s="14"/>
      <c r="S19" s="14">
        <v>13618978</v>
      </c>
      <c r="U19" s="6">
        <f t="shared" si="1"/>
        <v>4.957928255776096E-3</v>
      </c>
    </row>
    <row r="20" spans="1:21" ht="24.75" thickBot="1">
      <c r="C20" s="13">
        <f>SUM(C8:C19)</f>
        <v>0</v>
      </c>
      <c r="D20" s="12"/>
      <c r="E20" s="13">
        <f>SUM(E8:E19)</f>
        <v>2746909051</v>
      </c>
      <c r="F20" s="12"/>
      <c r="G20" s="13">
        <f>SUM(G8:G19)</f>
        <v>0</v>
      </c>
      <c r="H20" s="12"/>
      <c r="I20" s="13">
        <f>SUM(I8:I19)</f>
        <v>2746909051</v>
      </c>
      <c r="K20" s="8">
        <f>SUM(K8:K19)</f>
        <v>1</v>
      </c>
      <c r="M20" s="15">
        <f>SUM(M8:M19)</f>
        <v>0</v>
      </c>
      <c r="N20" s="14"/>
      <c r="O20" s="15">
        <f>SUM(O8:O19)</f>
        <v>2746909051</v>
      </c>
      <c r="P20" s="14"/>
      <c r="Q20" s="15">
        <f>SUM(Q8:Q19)</f>
        <v>0</v>
      </c>
      <c r="R20" s="14"/>
      <c r="S20" s="15">
        <f>SUM(S8:S19)</f>
        <v>2746909051</v>
      </c>
      <c r="U20" s="8">
        <f>SUM(U8:U19)</f>
        <v>1</v>
      </c>
    </row>
    <row r="21" spans="1:21" ht="24.75" thickTop="1"/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9"/>
  <sheetViews>
    <sheetView rightToLeft="1" topLeftCell="A40" workbookViewId="0">
      <selection activeCell="C58" activeCellId="7" sqref="Q58 O58 M58 K58 I58 G58 E58 C58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219</v>
      </c>
      <c r="C6" s="17" t="s">
        <v>217</v>
      </c>
      <c r="D6" s="17" t="s">
        <v>217</v>
      </c>
      <c r="E6" s="17" t="s">
        <v>217</v>
      </c>
      <c r="F6" s="17" t="s">
        <v>217</v>
      </c>
      <c r="G6" s="17" t="s">
        <v>217</v>
      </c>
      <c r="H6" s="17" t="s">
        <v>217</v>
      </c>
      <c r="I6" s="17" t="s">
        <v>217</v>
      </c>
      <c r="K6" s="17" t="s">
        <v>218</v>
      </c>
      <c r="L6" s="17" t="s">
        <v>218</v>
      </c>
      <c r="M6" s="17" t="s">
        <v>218</v>
      </c>
      <c r="N6" s="17" t="s">
        <v>218</v>
      </c>
      <c r="O6" s="17" t="s">
        <v>218</v>
      </c>
      <c r="P6" s="17" t="s">
        <v>218</v>
      </c>
      <c r="Q6" s="17" t="s">
        <v>218</v>
      </c>
    </row>
    <row r="7" spans="1:17" ht="24.75">
      <c r="A7" s="17" t="s">
        <v>219</v>
      </c>
      <c r="C7" s="17" t="s">
        <v>232</v>
      </c>
      <c r="E7" s="17" t="s">
        <v>229</v>
      </c>
      <c r="G7" s="17" t="s">
        <v>230</v>
      </c>
      <c r="I7" s="17" t="s">
        <v>233</v>
      </c>
      <c r="K7" s="17" t="s">
        <v>232</v>
      </c>
      <c r="M7" s="17" t="s">
        <v>229</v>
      </c>
      <c r="O7" s="17" t="s">
        <v>230</v>
      </c>
      <c r="Q7" s="17" t="s">
        <v>233</v>
      </c>
    </row>
    <row r="8" spans="1:17">
      <c r="A8" s="1" t="s">
        <v>140</v>
      </c>
      <c r="C8" s="10">
        <v>9098736</v>
      </c>
      <c r="D8" s="10"/>
      <c r="E8" s="10">
        <v>0</v>
      </c>
      <c r="F8" s="10"/>
      <c r="G8" s="10">
        <v>34727354</v>
      </c>
      <c r="H8" s="10"/>
      <c r="I8" s="10">
        <f>C8+E8+G8</f>
        <v>43826090</v>
      </c>
      <c r="J8" s="10"/>
      <c r="K8" s="10">
        <v>9098736</v>
      </c>
      <c r="L8" s="10"/>
      <c r="M8" s="10">
        <v>0</v>
      </c>
      <c r="N8" s="10"/>
      <c r="O8" s="10">
        <v>34727354</v>
      </c>
      <c r="P8" s="10"/>
      <c r="Q8" s="10">
        <f>K8+M8+O8</f>
        <v>43826090</v>
      </c>
    </row>
    <row r="9" spans="1:17">
      <c r="A9" s="1" t="s">
        <v>77</v>
      </c>
      <c r="C9" s="10">
        <v>0</v>
      </c>
      <c r="D9" s="10"/>
      <c r="E9" s="10">
        <v>0</v>
      </c>
      <c r="F9" s="10"/>
      <c r="G9" s="10">
        <v>124908294</v>
      </c>
      <c r="H9" s="10"/>
      <c r="I9" s="10">
        <f t="shared" ref="I9:I57" si="0">C9+E9+G9</f>
        <v>124908294</v>
      </c>
      <c r="J9" s="10"/>
      <c r="K9" s="10">
        <v>0</v>
      </c>
      <c r="L9" s="10"/>
      <c r="M9" s="10">
        <v>0</v>
      </c>
      <c r="N9" s="10"/>
      <c r="O9" s="10">
        <v>124908294</v>
      </c>
      <c r="P9" s="10"/>
      <c r="Q9" s="10">
        <f t="shared" ref="Q9:Q57" si="1">K9+M9+O9</f>
        <v>124908294</v>
      </c>
    </row>
    <row r="10" spans="1:17">
      <c r="A10" s="1" t="s">
        <v>50</v>
      </c>
      <c r="C10" s="10">
        <v>0</v>
      </c>
      <c r="D10" s="10"/>
      <c r="E10" s="10">
        <v>17538058259</v>
      </c>
      <c r="F10" s="10"/>
      <c r="G10" s="10">
        <v>1572943008</v>
      </c>
      <c r="H10" s="10"/>
      <c r="I10" s="10">
        <f t="shared" si="0"/>
        <v>19111001267</v>
      </c>
      <c r="J10" s="10"/>
      <c r="K10" s="10">
        <v>0</v>
      </c>
      <c r="L10" s="10"/>
      <c r="M10" s="10">
        <v>17538058259</v>
      </c>
      <c r="N10" s="10"/>
      <c r="O10" s="10">
        <v>1572943008</v>
      </c>
      <c r="P10" s="10"/>
      <c r="Q10" s="10">
        <f t="shared" si="1"/>
        <v>19111001267</v>
      </c>
    </row>
    <row r="11" spans="1:17">
      <c r="A11" s="1" t="s">
        <v>155</v>
      </c>
      <c r="C11" s="10">
        <v>64013201</v>
      </c>
      <c r="D11" s="10"/>
      <c r="E11" s="10">
        <v>0</v>
      </c>
      <c r="F11" s="10"/>
      <c r="G11" s="10">
        <v>186395787</v>
      </c>
      <c r="H11" s="10"/>
      <c r="I11" s="10">
        <f t="shared" si="0"/>
        <v>250408988</v>
      </c>
      <c r="J11" s="10"/>
      <c r="K11" s="10">
        <v>64013201</v>
      </c>
      <c r="L11" s="10"/>
      <c r="M11" s="10">
        <v>0</v>
      </c>
      <c r="N11" s="10"/>
      <c r="O11" s="10">
        <v>186395787</v>
      </c>
      <c r="P11" s="10"/>
      <c r="Q11" s="10">
        <f t="shared" si="1"/>
        <v>250408988</v>
      </c>
    </row>
    <row r="12" spans="1:17">
      <c r="A12" s="1" t="s">
        <v>66</v>
      </c>
      <c r="C12" s="10">
        <v>0</v>
      </c>
      <c r="D12" s="10"/>
      <c r="E12" s="10">
        <v>5600095033</v>
      </c>
      <c r="F12" s="10"/>
      <c r="G12" s="10">
        <v>370966884</v>
      </c>
      <c r="H12" s="10"/>
      <c r="I12" s="10">
        <f t="shared" si="0"/>
        <v>5971061917</v>
      </c>
      <c r="J12" s="10"/>
      <c r="K12" s="10">
        <v>0</v>
      </c>
      <c r="L12" s="10"/>
      <c r="M12" s="10">
        <v>5600095033</v>
      </c>
      <c r="N12" s="10"/>
      <c r="O12" s="10">
        <v>370966884</v>
      </c>
      <c r="P12" s="10"/>
      <c r="Q12" s="10">
        <f t="shared" si="1"/>
        <v>5971061917</v>
      </c>
    </row>
    <row r="13" spans="1:17">
      <c r="A13" s="1" t="s">
        <v>65</v>
      </c>
      <c r="C13" s="10">
        <v>0</v>
      </c>
      <c r="D13" s="10"/>
      <c r="E13" s="10">
        <v>130041283</v>
      </c>
      <c r="F13" s="10"/>
      <c r="G13" s="10">
        <v>1312116196</v>
      </c>
      <c r="H13" s="10"/>
      <c r="I13" s="10">
        <f t="shared" si="0"/>
        <v>1442157479</v>
      </c>
      <c r="J13" s="10"/>
      <c r="K13" s="10">
        <v>0</v>
      </c>
      <c r="L13" s="10"/>
      <c r="M13" s="10">
        <v>130041283</v>
      </c>
      <c r="N13" s="10"/>
      <c r="O13" s="10">
        <v>1312116196</v>
      </c>
      <c r="P13" s="10"/>
      <c r="Q13" s="10">
        <f t="shared" si="1"/>
        <v>1442157479</v>
      </c>
    </row>
    <row r="14" spans="1:17">
      <c r="A14" s="1" t="s">
        <v>130</v>
      </c>
      <c r="C14" s="10">
        <v>31586302</v>
      </c>
      <c r="D14" s="10"/>
      <c r="E14" s="10">
        <v>0</v>
      </c>
      <c r="F14" s="10"/>
      <c r="G14" s="10">
        <v>121190761</v>
      </c>
      <c r="H14" s="10"/>
      <c r="I14" s="10">
        <f t="shared" si="0"/>
        <v>152777063</v>
      </c>
      <c r="J14" s="10"/>
      <c r="K14" s="10">
        <v>31586302</v>
      </c>
      <c r="L14" s="10"/>
      <c r="M14" s="10">
        <v>0</v>
      </c>
      <c r="N14" s="10"/>
      <c r="O14" s="10">
        <v>121190761</v>
      </c>
      <c r="P14" s="10"/>
      <c r="Q14" s="10">
        <f t="shared" si="1"/>
        <v>152777063</v>
      </c>
    </row>
    <row r="15" spans="1:17">
      <c r="A15" s="1" t="s">
        <v>133</v>
      </c>
      <c r="C15" s="10">
        <v>1198669889</v>
      </c>
      <c r="D15" s="10"/>
      <c r="E15" s="10">
        <v>0</v>
      </c>
      <c r="F15" s="10"/>
      <c r="G15" s="10">
        <v>15688807</v>
      </c>
      <c r="H15" s="10"/>
      <c r="I15" s="10">
        <f t="shared" si="0"/>
        <v>1214358696</v>
      </c>
      <c r="J15" s="10"/>
      <c r="K15" s="10">
        <v>1198669889</v>
      </c>
      <c r="L15" s="10"/>
      <c r="M15" s="10">
        <v>0</v>
      </c>
      <c r="N15" s="10"/>
      <c r="O15" s="10">
        <v>15688807</v>
      </c>
      <c r="P15" s="10"/>
      <c r="Q15" s="10">
        <f t="shared" si="1"/>
        <v>1214358696</v>
      </c>
    </row>
    <row r="16" spans="1:17">
      <c r="A16" s="1" t="s">
        <v>105</v>
      </c>
      <c r="C16" s="10">
        <v>0</v>
      </c>
      <c r="D16" s="10"/>
      <c r="E16" s="10">
        <v>0</v>
      </c>
      <c r="F16" s="10"/>
      <c r="G16" s="10">
        <v>4082738900</v>
      </c>
      <c r="H16" s="10"/>
      <c r="I16" s="10">
        <f t="shared" si="0"/>
        <v>4082738900</v>
      </c>
      <c r="J16" s="10"/>
      <c r="K16" s="10">
        <v>0</v>
      </c>
      <c r="L16" s="10"/>
      <c r="M16" s="10">
        <v>0</v>
      </c>
      <c r="N16" s="10"/>
      <c r="O16" s="10">
        <v>4082738900</v>
      </c>
      <c r="P16" s="10"/>
      <c r="Q16" s="10">
        <f t="shared" si="1"/>
        <v>4082738900</v>
      </c>
    </row>
    <row r="17" spans="1:17">
      <c r="A17" s="1" t="s">
        <v>117</v>
      </c>
      <c r="C17" s="10">
        <v>0</v>
      </c>
      <c r="D17" s="10"/>
      <c r="E17" s="10">
        <v>1963056704</v>
      </c>
      <c r="F17" s="10"/>
      <c r="G17" s="10">
        <v>180095924</v>
      </c>
      <c r="H17" s="10"/>
      <c r="I17" s="10">
        <f t="shared" si="0"/>
        <v>2143152628</v>
      </c>
      <c r="J17" s="10"/>
      <c r="K17" s="10">
        <v>0</v>
      </c>
      <c r="L17" s="10"/>
      <c r="M17" s="10">
        <v>1963056704</v>
      </c>
      <c r="N17" s="10"/>
      <c r="O17" s="10">
        <v>180095924</v>
      </c>
      <c r="P17" s="10"/>
      <c r="Q17" s="10">
        <f t="shared" si="1"/>
        <v>2143152628</v>
      </c>
    </row>
    <row r="18" spans="1:17">
      <c r="A18" s="1" t="s">
        <v>119</v>
      </c>
      <c r="C18" s="10">
        <v>0</v>
      </c>
      <c r="D18" s="10"/>
      <c r="E18" s="10">
        <v>22322804230</v>
      </c>
      <c r="F18" s="10"/>
      <c r="G18" s="10">
        <v>2998123800</v>
      </c>
      <c r="H18" s="10"/>
      <c r="I18" s="10">
        <f t="shared" si="0"/>
        <v>25320928030</v>
      </c>
      <c r="J18" s="10"/>
      <c r="K18" s="10">
        <v>0</v>
      </c>
      <c r="L18" s="10"/>
      <c r="M18" s="10">
        <v>22322804230</v>
      </c>
      <c r="N18" s="10"/>
      <c r="O18" s="10">
        <v>2998123800</v>
      </c>
      <c r="P18" s="10"/>
      <c r="Q18" s="10">
        <f t="shared" si="1"/>
        <v>25320928030</v>
      </c>
    </row>
    <row r="19" spans="1:17">
      <c r="A19" s="1" t="s">
        <v>63</v>
      </c>
      <c r="C19" s="10">
        <v>0</v>
      </c>
      <c r="D19" s="10"/>
      <c r="E19" s="10">
        <v>389985621</v>
      </c>
      <c r="F19" s="10"/>
      <c r="G19" s="10">
        <v>1404754469</v>
      </c>
      <c r="H19" s="10"/>
      <c r="I19" s="10">
        <f t="shared" si="0"/>
        <v>1794740090</v>
      </c>
      <c r="J19" s="10"/>
      <c r="K19" s="10">
        <v>0</v>
      </c>
      <c r="L19" s="10"/>
      <c r="M19" s="10">
        <v>389985621</v>
      </c>
      <c r="N19" s="10"/>
      <c r="O19" s="10">
        <v>1404754469</v>
      </c>
      <c r="P19" s="10"/>
      <c r="Q19" s="10">
        <f t="shared" si="1"/>
        <v>1794740090</v>
      </c>
    </row>
    <row r="20" spans="1:17">
      <c r="A20" s="1" t="s">
        <v>158</v>
      </c>
      <c r="C20" s="10">
        <v>12397390518</v>
      </c>
      <c r="D20" s="10"/>
      <c r="E20" s="10">
        <v>-1</v>
      </c>
      <c r="F20" s="10"/>
      <c r="G20" s="10">
        <v>-11079152</v>
      </c>
      <c r="H20" s="10"/>
      <c r="I20" s="10">
        <f t="shared" si="0"/>
        <v>12386311365</v>
      </c>
      <c r="J20" s="10"/>
      <c r="K20" s="10">
        <v>12397390518</v>
      </c>
      <c r="L20" s="10"/>
      <c r="M20" s="10">
        <v>-1</v>
      </c>
      <c r="N20" s="10"/>
      <c r="O20" s="10">
        <v>-11079152</v>
      </c>
      <c r="P20" s="10"/>
      <c r="Q20" s="10">
        <f t="shared" si="1"/>
        <v>12386311365</v>
      </c>
    </row>
    <row r="21" spans="1:17">
      <c r="A21" s="1" t="s">
        <v>123</v>
      </c>
      <c r="C21" s="10">
        <v>5403410266</v>
      </c>
      <c r="D21" s="10"/>
      <c r="E21" s="10">
        <v>0</v>
      </c>
      <c r="F21" s="10"/>
      <c r="G21" s="10">
        <v>273749130</v>
      </c>
      <c r="H21" s="10"/>
      <c r="I21" s="10">
        <f t="shared" si="0"/>
        <v>5677159396</v>
      </c>
      <c r="J21" s="10"/>
      <c r="K21" s="10">
        <v>5403410266</v>
      </c>
      <c r="L21" s="10"/>
      <c r="M21" s="10">
        <v>0</v>
      </c>
      <c r="N21" s="10"/>
      <c r="O21" s="10">
        <v>273749130</v>
      </c>
      <c r="P21" s="10"/>
      <c r="Q21" s="10">
        <f t="shared" si="1"/>
        <v>5677159396</v>
      </c>
    </row>
    <row r="22" spans="1:17">
      <c r="A22" s="1" t="s">
        <v>169</v>
      </c>
      <c r="C22" s="10">
        <v>50432996</v>
      </c>
      <c r="D22" s="10"/>
      <c r="E22" s="10">
        <v>0</v>
      </c>
      <c r="F22" s="10"/>
      <c r="G22" s="10">
        <v>102803626</v>
      </c>
      <c r="H22" s="10"/>
      <c r="I22" s="10">
        <f t="shared" si="0"/>
        <v>153236622</v>
      </c>
      <c r="J22" s="10"/>
      <c r="K22" s="10">
        <v>50432996</v>
      </c>
      <c r="L22" s="10"/>
      <c r="M22" s="10">
        <v>0</v>
      </c>
      <c r="N22" s="10"/>
      <c r="O22" s="10">
        <v>102803626</v>
      </c>
      <c r="P22" s="10"/>
      <c r="Q22" s="10">
        <f t="shared" si="1"/>
        <v>153236622</v>
      </c>
    </row>
    <row r="23" spans="1:17">
      <c r="A23" s="1" t="s">
        <v>127</v>
      </c>
      <c r="C23" s="10">
        <v>477569164</v>
      </c>
      <c r="D23" s="10"/>
      <c r="E23" s="10">
        <v>0</v>
      </c>
      <c r="F23" s="10"/>
      <c r="G23" s="10">
        <v>3208874054</v>
      </c>
      <c r="H23" s="10"/>
      <c r="I23" s="10">
        <f t="shared" si="0"/>
        <v>3686443218</v>
      </c>
      <c r="J23" s="10"/>
      <c r="K23" s="10">
        <v>477569164</v>
      </c>
      <c r="L23" s="10"/>
      <c r="M23" s="10">
        <v>0</v>
      </c>
      <c r="N23" s="10"/>
      <c r="O23" s="10">
        <v>3208874054</v>
      </c>
      <c r="P23" s="10"/>
      <c r="Q23" s="10">
        <f t="shared" si="1"/>
        <v>3686443218</v>
      </c>
    </row>
    <row r="24" spans="1:17">
      <c r="A24" s="1" t="s">
        <v>89</v>
      </c>
      <c r="C24" s="10">
        <v>0</v>
      </c>
      <c r="D24" s="10"/>
      <c r="E24" s="10">
        <v>0</v>
      </c>
      <c r="F24" s="10"/>
      <c r="G24" s="10">
        <v>14233358991</v>
      </c>
      <c r="H24" s="10"/>
      <c r="I24" s="10">
        <f t="shared" si="0"/>
        <v>14233358991</v>
      </c>
      <c r="J24" s="10"/>
      <c r="K24" s="10">
        <v>0</v>
      </c>
      <c r="L24" s="10"/>
      <c r="M24" s="10">
        <v>0</v>
      </c>
      <c r="N24" s="10"/>
      <c r="O24" s="10">
        <v>14233358991</v>
      </c>
      <c r="P24" s="10"/>
      <c r="Q24" s="10">
        <f t="shared" si="1"/>
        <v>14233358991</v>
      </c>
    </row>
    <row r="25" spans="1:17">
      <c r="A25" s="1" t="s">
        <v>165</v>
      </c>
      <c r="C25" s="10">
        <v>8064531077</v>
      </c>
      <c r="D25" s="10"/>
      <c r="E25" s="10">
        <v>-24816434202</v>
      </c>
      <c r="F25" s="10"/>
      <c r="G25" s="10">
        <v>0</v>
      </c>
      <c r="H25" s="10"/>
      <c r="I25" s="10">
        <f t="shared" si="0"/>
        <v>-16751903125</v>
      </c>
      <c r="J25" s="10"/>
      <c r="K25" s="10">
        <v>8064531077</v>
      </c>
      <c r="L25" s="10"/>
      <c r="M25" s="10">
        <v>-24816434202</v>
      </c>
      <c r="N25" s="10"/>
      <c r="O25" s="10">
        <v>0</v>
      </c>
      <c r="P25" s="10"/>
      <c r="Q25" s="10">
        <f t="shared" si="1"/>
        <v>-16751903125</v>
      </c>
    </row>
    <row r="26" spans="1:17">
      <c r="A26" s="1" t="s">
        <v>83</v>
      </c>
      <c r="C26" s="10">
        <v>11832827078</v>
      </c>
      <c r="D26" s="10"/>
      <c r="E26" s="10">
        <v>3147211783</v>
      </c>
      <c r="F26" s="10"/>
      <c r="G26" s="10">
        <v>0</v>
      </c>
      <c r="H26" s="10"/>
      <c r="I26" s="10">
        <f t="shared" si="0"/>
        <v>14980038861</v>
      </c>
      <c r="J26" s="10"/>
      <c r="K26" s="10">
        <v>11832827078</v>
      </c>
      <c r="L26" s="10"/>
      <c r="M26" s="10">
        <v>3147211783</v>
      </c>
      <c r="N26" s="10"/>
      <c r="O26" s="10">
        <v>0</v>
      </c>
      <c r="P26" s="10"/>
      <c r="Q26" s="10">
        <f t="shared" si="1"/>
        <v>14980038861</v>
      </c>
    </row>
    <row r="27" spans="1:17">
      <c r="A27" s="1" t="s">
        <v>152</v>
      </c>
      <c r="C27" s="10">
        <v>157715008</v>
      </c>
      <c r="D27" s="10"/>
      <c r="E27" s="10">
        <v>0</v>
      </c>
      <c r="F27" s="10"/>
      <c r="G27" s="10">
        <v>0</v>
      </c>
      <c r="H27" s="10"/>
      <c r="I27" s="10">
        <f t="shared" si="0"/>
        <v>157715008</v>
      </c>
      <c r="J27" s="10"/>
      <c r="K27" s="10">
        <v>157715008</v>
      </c>
      <c r="L27" s="10"/>
      <c r="M27" s="10">
        <v>0</v>
      </c>
      <c r="N27" s="10"/>
      <c r="O27" s="10">
        <v>0</v>
      </c>
      <c r="P27" s="10"/>
      <c r="Q27" s="10">
        <f t="shared" si="1"/>
        <v>157715008</v>
      </c>
    </row>
    <row r="28" spans="1:17">
      <c r="A28" s="1" t="s">
        <v>149</v>
      </c>
      <c r="C28" s="10">
        <v>316941984</v>
      </c>
      <c r="D28" s="10"/>
      <c r="E28" s="10">
        <v>0</v>
      </c>
      <c r="F28" s="10"/>
      <c r="G28" s="10">
        <v>0</v>
      </c>
      <c r="H28" s="10"/>
      <c r="I28" s="10">
        <f t="shared" si="0"/>
        <v>316941984</v>
      </c>
      <c r="J28" s="10"/>
      <c r="K28" s="10">
        <v>316941984</v>
      </c>
      <c r="L28" s="10"/>
      <c r="M28" s="10">
        <v>0</v>
      </c>
      <c r="N28" s="10"/>
      <c r="O28" s="10">
        <v>0</v>
      </c>
      <c r="P28" s="10"/>
      <c r="Q28" s="10">
        <f t="shared" si="1"/>
        <v>316941984</v>
      </c>
    </row>
    <row r="29" spans="1:17">
      <c r="A29" s="1" t="s">
        <v>146</v>
      </c>
      <c r="C29" s="10">
        <v>161162461</v>
      </c>
      <c r="D29" s="10"/>
      <c r="E29" s="10">
        <v>0</v>
      </c>
      <c r="F29" s="10"/>
      <c r="G29" s="10">
        <v>0</v>
      </c>
      <c r="H29" s="10"/>
      <c r="I29" s="10">
        <f t="shared" si="0"/>
        <v>161162461</v>
      </c>
      <c r="J29" s="10"/>
      <c r="K29" s="10">
        <v>161162461</v>
      </c>
      <c r="L29" s="10"/>
      <c r="M29" s="10">
        <v>0</v>
      </c>
      <c r="N29" s="10"/>
      <c r="O29" s="10">
        <v>0</v>
      </c>
      <c r="P29" s="10"/>
      <c r="Q29" s="10">
        <f t="shared" si="1"/>
        <v>161162461</v>
      </c>
    </row>
    <row r="30" spans="1:17">
      <c r="A30" s="1" t="s">
        <v>162</v>
      </c>
      <c r="C30" s="10">
        <v>68941284</v>
      </c>
      <c r="D30" s="10"/>
      <c r="E30" s="10">
        <v>-726218</v>
      </c>
      <c r="F30" s="10"/>
      <c r="G30" s="10">
        <v>0</v>
      </c>
      <c r="H30" s="10"/>
      <c r="I30" s="10">
        <f t="shared" si="0"/>
        <v>68215066</v>
      </c>
      <c r="J30" s="10"/>
      <c r="K30" s="10">
        <v>68941284</v>
      </c>
      <c r="L30" s="10"/>
      <c r="M30" s="10">
        <v>-726218</v>
      </c>
      <c r="N30" s="10"/>
      <c r="O30" s="10">
        <v>0</v>
      </c>
      <c r="P30" s="10"/>
      <c r="Q30" s="10">
        <f t="shared" si="1"/>
        <v>68215066</v>
      </c>
    </row>
    <row r="31" spans="1:17">
      <c r="A31" s="1" t="s">
        <v>143</v>
      </c>
      <c r="C31" s="10">
        <v>134645518</v>
      </c>
      <c r="D31" s="10"/>
      <c r="E31" s="10">
        <v>0</v>
      </c>
      <c r="F31" s="10"/>
      <c r="G31" s="10">
        <v>0</v>
      </c>
      <c r="H31" s="10"/>
      <c r="I31" s="10">
        <f t="shared" si="0"/>
        <v>134645518</v>
      </c>
      <c r="J31" s="10"/>
      <c r="K31" s="10">
        <v>134645518</v>
      </c>
      <c r="L31" s="10"/>
      <c r="M31" s="10">
        <v>0</v>
      </c>
      <c r="N31" s="10"/>
      <c r="O31" s="10">
        <v>0</v>
      </c>
      <c r="P31" s="10"/>
      <c r="Q31" s="10">
        <f t="shared" si="1"/>
        <v>134645518</v>
      </c>
    </row>
    <row r="32" spans="1:17">
      <c r="A32" s="1" t="s">
        <v>36</v>
      </c>
      <c r="C32" s="10">
        <v>2405398748</v>
      </c>
      <c r="D32" s="10"/>
      <c r="E32" s="10">
        <v>1487886540</v>
      </c>
      <c r="F32" s="10"/>
      <c r="G32" s="10">
        <v>0</v>
      </c>
      <c r="H32" s="10"/>
      <c r="I32" s="10">
        <f t="shared" si="0"/>
        <v>3893285288</v>
      </c>
      <c r="J32" s="10"/>
      <c r="K32" s="10">
        <v>2405398748</v>
      </c>
      <c r="L32" s="10"/>
      <c r="M32" s="10">
        <v>1487886540</v>
      </c>
      <c r="N32" s="10"/>
      <c r="O32" s="10">
        <v>0</v>
      </c>
      <c r="P32" s="10"/>
      <c r="Q32" s="10">
        <f t="shared" si="1"/>
        <v>3893285288</v>
      </c>
    </row>
    <row r="33" spans="1:17">
      <c r="A33" s="1" t="s">
        <v>137</v>
      </c>
      <c r="C33" s="10">
        <v>75799278</v>
      </c>
      <c r="D33" s="10"/>
      <c r="E33" s="10">
        <v>0</v>
      </c>
      <c r="F33" s="10"/>
      <c r="G33" s="10">
        <v>0</v>
      </c>
      <c r="H33" s="10"/>
      <c r="I33" s="10">
        <f t="shared" si="0"/>
        <v>75799278</v>
      </c>
      <c r="J33" s="10"/>
      <c r="K33" s="10">
        <v>75799278</v>
      </c>
      <c r="L33" s="10"/>
      <c r="M33" s="10">
        <v>0</v>
      </c>
      <c r="N33" s="10"/>
      <c r="O33" s="10">
        <v>0</v>
      </c>
      <c r="P33" s="10"/>
      <c r="Q33" s="10">
        <f t="shared" si="1"/>
        <v>75799278</v>
      </c>
    </row>
    <row r="34" spans="1:17">
      <c r="A34" s="1" t="s">
        <v>80</v>
      </c>
      <c r="C34" s="10">
        <v>14210721263</v>
      </c>
      <c r="D34" s="10"/>
      <c r="E34" s="10">
        <v>-26542875951</v>
      </c>
      <c r="F34" s="10"/>
      <c r="G34" s="10">
        <v>0</v>
      </c>
      <c r="H34" s="10"/>
      <c r="I34" s="10">
        <f t="shared" si="0"/>
        <v>-12332154688</v>
      </c>
      <c r="J34" s="10"/>
      <c r="K34" s="10">
        <v>14210721263</v>
      </c>
      <c r="L34" s="10"/>
      <c r="M34" s="10">
        <v>-26542875951</v>
      </c>
      <c r="N34" s="10"/>
      <c r="O34" s="10">
        <v>0</v>
      </c>
      <c r="P34" s="10"/>
      <c r="Q34" s="10">
        <f t="shared" si="1"/>
        <v>-12332154688</v>
      </c>
    </row>
    <row r="35" spans="1:17">
      <c r="A35" s="1" t="s">
        <v>59</v>
      </c>
      <c r="C35" s="10">
        <v>0</v>
      </c>
      <c r="D35" s="10"/>
      <c r="E35" s="10">
        <v>4692754150</v>
      </c>
      <c r="F35" s="10"/>
      <c r="G35" s="10">
        <v>0</v>
      </c>
      <c r="H35" s="10"/>
      <c r="I35" s="10">
        <f t="shared" si="0"/>
        <v>4692754150</v>
      </c>
      <c r="J35" s="10"/>
      <c r="K35" s="10">
        <v>0</v>
      </c>
      <c r="L35" s="10"/>
      <c r="M35" s="10">
        <v>4692754150</v>
      </c>
      <c r="N35" s="10"/>
      <c r="O35" s="10">
        <v>0</v>
      </c>
      <c r="P35" s="10"/>
      <c r="Q35" s="10">
        <f t="shared" si="1"/>
        <v>4692754150</v>
      </c>
    </row>
    <row r="36" spans="1:17">
      <c r="A36" s="1" t="s">
        <v>71</v>
      </c>
      <c r="C36" s="10">
        <v>0</v>
      </c>
      <c r="D36" s="10"/>
      <c r="E36" s="10">
        <v>214683629</v>
      </c>
      <c r="F36" s="10"/>
      <c r="G36" s="10">
        <v>0</v>
      </c>
      <c r="H36" s="10"/>
      <c r="I36" s="10">
        <f t="shared" si="0"/>
        <v>214683629</v>
      </c>
      <c r="J36" s="10"/>
      <c r="K36" s="10">
        <v>0</v>
      </c>
      <c r="L36" s="10"/>
      <c r="M36" s="10">
        <v>214683629</v>
      </c>
      <c r="N36" s="10"/>
      <c r="O36" s="10">
        <v>0</v>
      </c>
      <c r="P36" s="10"/>
      <c r="Q36" s="10">
        <f t="shared" si="1"/>
        <v>214683629</v>
      </c>
    </row>
    <row r="37" spans="1:17">
      <c r="A37" s="1" t="s">
        <v>47</v>
      </c>
      <c r="C37" s="10">
        <v>0</v>
      </c>
      <c r="D37" s="10"/>
      <c r="E37" s="10">
        <v>2599802</v>
      </c>
      <c r="F37" s="10"/>
      <c r="G37" s="10">
        <v>0</v>
      </c>
      <c r="H37" s="10"/>
      <c r="I37" s="10">
        <f t="shared" si="0"/>
        <v>2599802</v>
      </c>
      <c r="J37" s="10"/>
      <c r="K37" s="10">
        <v>0</v>
      </c>
      <c r="L37" s="10"/>
      <c r="M37" s="10">
        <v>2599802</v>
      </c>
      <c r="N37" s="10"/>
      <c r="O37" s="10">
        <v>0</v>
      </c>
      <c r="P37" s="10"/>
      <c r="Q37" s="10">
        <f t="shared" si="1"/>
        <v>2599802</v>
      </c>
    </row>
    <row r="38" spans="1:17">
      <c r="A38" s="1" t="s">
        <v>53</v>
      </c>
      <c r="C38" s="10">
        <v>0</v>
      </c>
      <c r="D38" s="10"/>
      <c r="E38" s="10">
        <v>12420820659</v>
      </c>
      <c r="F38" s="10"/>
      <c r="G38" s="10">
        <v>0</v>
      </c>
      <c r="H38" s="10"/>
      <c r="I38" s="10">
        <f t="shared" si="0"/>
        <v>12420820659</v>
      </c>
      <c r="J38" s="10"/>
      <c r="K38" s="10">
        <v>0</v>
      </c>
      <c r="L38" s="10"/>
      <c r="M38" s="10">
        <v>12420820659</v>
      </c>
      <c r="N38" s="10"/>
      <c r="O38" s="10">
        <v>0</v>
      </c>
      <c r="P38" s="10"/>
      <c r="Q38" s="10">
        <f t="shared" si="1"/>
        <v>12420820659</v>
      </c>
    </row>
    <row r="39" spans="1:17">
      <c r="A39" s="1" t="s">
        <v>56</v>
      </c>
      <c r="C39" s="10">
        <v>0</v>
      </c>
      <c r="D39" s="10"/>
      <c r="E39" s="10">
        <v>5750663713</v>
      </c>
      <c r="F39" s="10"/>
      <c r="G39" s="10">
        <v>0</v>
      </c>
      <c r="H39" s="10"/>
      <c r="I39" s="10">
        <f t="shared" si="0"/>
        <v>5750663713</v>
      </c>
      <c r="J39" s="10"/>
      <c r="K39" s="10">
        <v>0</v>
      </c>
      <c r="L39" s="10"/>
      <c r="M39" s="10">
        <v>5750663713</v>
      </c>
      <c r="N39" s="10"/>
      <c r="O39" s="10">
        <v>0</v>
      </c>
      <c r="P39" s="10"/>
      <c r="Q39" s="10">
        <f t="shared" si="1"/>
        <v>5750663713</v>
      </c>
    </row>
    <row r="40" spans="1:17">
      <c r="A40" s="1" t="s">
        <v>61</v>
      </c>
      <c r="C40" s="10">
        <v>0</v>
      </c>
      <c r="D40" s="10"/>
      <c r="E40" s="10">
        <v>9941210211</v>
      </c>
      <c r="F40" s="10"/>
      <c r="G40" s="10">
        <v>0</v>
      </c>
      <c r="H40" s="10"/>
      <c r="I40" s="10">
        <f t="shared" si="0"/>
        <v>9941210211</v>
      </c>
      <c r="J40" s="10"/>
      <c r="K40" s="10">
        <v>0</v>
      </c>
      <c r="L40" s="10"/>
      <c r="M40" s="10">
        <v>9941210211</v>
      </c>
      <c r="N40" s="10"/>
      <c r="O40" s="10">
        <v>0</v>
      </c>
      <c r="P40" s="10"/>
      <c r="Q40" s="10">
        <f t="shared" si="1"/>
        <v>9941210211</v>
      </c>
    </row>
    <row r="41" spans="1:17">
      <c r="A41" s="1" t="s">
        <v>68</v>
      </c>
      <c r="C41" s="10">
        <v>0</v>
      </c>
      <c r="D41" s="10"/>
      <c r="E41" s="10">
        <v>7221949284</v>
      </c>
      <c r="F41" s="10"/>
      <c r="G41" s="10">
        <v>0</v>
      </c>
      <c r="H41" s="10"/>
      <c r="I41" s="10">
        <f t="shared" si="0"/>
        <v>7221949284</v>
      </c>
      <c r="J41" s="10"/>
      <c r="K41" s="10">
        <v>0</v>
      </c>
      <c r="L41" s="10"/>
      <c r="M41" s="10">
        <v>7221949284</v>
      </c>
      <c r="N41" s="10"/>
      <c r="O41" s="10">
        <v>0</v>
      </c>
      <c r="P41" s="10"/>
      <c r="Q41" s="10">
        <f t="shared" si="1"/>
        <v>7221949284</v>
      </c>
    </row>
    <row r="42" spans="1:17">
      <c r="A42" s="1" t="s">
        <v>74</v>
      </c>
      <c r="C42" s="10">
        <v>0</v>
      </c>
      <c r="D42" s="10"/>
      <c r="E42" s="10">
        <v>4202319549</v>
      </c>
      <c r="F42" s="10"/>
      <c r="G42" s="10">
        <v>0</v>
      </c>
      <c r="H42" s="10"/>
      <c r="I42" s="10">
        <f t="shared" si="0"/>
        <v>4202319549</v>
      </c>
      <c r="J42" s="10"/>
      <c r="K42" s="10">
        <v>0</v>
      </c>
      <c r="L42" s="10"/>
      <c r="M42" s="10">
        <v>4202319549</v>
      </c>
      <c r="N42" s="10"/>
      <c r="O42" s="10">
        <v>0</v>
      </c>
      <c r="P42" s="10"/>
      <c r="Q42" s="10">
        <f t="shared" si="1"/>
        <v>4202319549</v>
      </c>
    </row>
    <row r="43" spans="1:17">
      <c r="A43" s="1" t="s">
        <v>44</v>
      </c>
      <c r="C43" s="10">
        <v>0</v>
      </c>
      <c r="D43" s="10"/>
      <c r="E43" s="10">
        <v>12548643093</v>
      </c>
      <c r="F43" s="10"/>
      <c r="G43" s="10">
        <v>0</v>
      </c>
      <c r="H43" s="10"/>
      <c r="I43" s="10">
        <f t="shared" si="0"/>
        <v>12548643093</v>
      </c>
      <c r="J43" s="10"/>
      <c r="K43" s="10">
        <v>0</v>
      </c>
      <c r="L43" s="10"/>
      <c r="M43" s="10">
        <v>12548643093</v>
      </c>
      <c r="N43" s="10"/>
      <c r="O43" s="10">
        <v>0</v>
      </c>
      <c r="P43" s="10"/>
      <c r="Q43" s="10">
        <f t="shared" si="1"/>
        <v>12548643093</v>
      </c>
    </row>
    <row r="44" spans="1:17">
      <c r="A44" s="1" t="s">
        <v>41</v>
      </c>
      <c r="C44" s="10">
        <v>0</v>
      </c>
      <c r="D44" s="10"/>
      <c r="E44" s="10">
        <v>9260251020</v>
      </c>
      <c r="F44" s="10"/>
      <c r="G44" s="10">
        <v>0</v>
      </c>
      <c r="H44" s="10"/>
      <c r="I44" s="10">
        <f t="shared" si="0"/>
        <v>9260251020</v>
      </c>
      <c r="J44" s="10"/>
      <c r="K44" s="10">
        <v>0</v>
      </c>
      <c r="L44" s="10"/>
      <c r="M44" s="10">
        <v>9260251020</v>
      </c>
      <c r="N44" s="10"/>
      <c r="O44" s="10">
        <v>0</v>
      </c>
      <c r="P44" s="10"/>
      <c r="Q44" s="10">
        <f t="shared" si="1"/>
        <v>9260251020</v>
      </c>
    </row>
    <row r="45" spans="1:17">
      <c r="A45" s="1" t="s">
        <v>92</v>
      </c>
      <c r="C45" s="10">
        <v>0</v>
      </c>
      <c r="D45" s="10"/>
      <c r="E45" s="10">
        <v>31403544426</v>
      </c>
      <c r="F45" s="10"/>
      <c r="G45" s="10">
        <v>0</v>
      </c>
      <c r="H45" s="10"/>
      <c r="I45" s="10">
        <f t="shared" si="0"/>
        <v>31403544426</v>
      </c>
      <c r="J45" s="10"/>
      <c r="K45" s="10">
        <v>0</v>
      </c>
      <c r="L45" s="10"/>
      <c r="M45" s="10">
        <v>31403544426</v>
      </c>
      <c r="N45" s="10"/>
      <c r="O45" s="10">
        <v>0</v>
      </c>
      <c r="P45" s="10"/>
      <c r="Q45" s="10">
        <f t="shared" si="1"/>
        <v>31403544426</v>
      </c>
    </row>
    <row r="46" spans="1:17">
      <c r="A46" s="1" t="s">
        <v>110</v>
      </c>
      <c r="C46" s="10">
        <v>0</v>
      </c>
      <c r="D46" s="10"/>
      <c r="E46" s="10">
        <v>16950236505</v>
      </c>
      <c r="F46" s="10"/>
      <c r="G46" s="10">
        <v>0</v>
      </c>
      <c r="H46" s="10"/>
      <c r="I46" s="10">
        <f t="shared" si="0"/>
        <v>16950236505</v>
      </c>
      <c r="J46" s="10"/>
      <c r="K46" s="10">
        <v>0</v>
      </c>
      <c r="L46" s="10"/>
      <c r="M46" s="10">
        <v>16950236505</v>
      </c>
      <c r="N46" s="10"/>
      <c r="O46" s="10">
        <v>0</v>
      </c>
      <c r="P46" s="10"/>
      <c r="Q46" s="10">
        <f t="shared" si="1"/>
        <v>16950236505</v>
      </c>
    </row>
    <row r="47" spans="1:17">
      <c r="A47" s="1" t="s">
        <v>86</v>
      </c>
      <c r="C47" s="10">
        <v>0</v>
      </c>
      <c r="D47" s="10"/>
      <c r="E47" s="10">
        <v>16155220757</v>
      </c>
      <c r="F47" s="10"/>
      <c r="G47" s="10">
        <v>0</v>
      </c>
      <c r="H47" s="10"/>
      <c r="I47" s="10">
        <f t="shared" si="0"/>
        <v>16155220757</v>
      </c>
      <c r="J47" s="10"/>
      <c r="K47" s="10">
        <v>0</v>
      </c>
      <c r="L47" s="10"/>
      <c r="M47" s="10">
        <v>16155220757</v>
      </c>
      <c r="N47" s="10"/>
      <c r="O47" s="10">
        <v>0</v>
      </c>
      <c r="P47" s="10"/>
      <c r="Q47" s="10">
        <f t="shared" si="1"/>
        <v>16155220757</v>
      </c>
    </row>
    <row r="48" spans="1:17">
      <c r="A48" s="1" t="s">
        <v>107</v>
      </c>
      <c r="C48" s="10">
        <v>0</v>
      </c>
      <c r="D48" s="10"/>
      <c r="E48" s="10">
        <v>1799862750</v>
      </c>
      <c r="F48" s="10"/>
      <c r="G48" s="10">
        <v>0</v>
      </c>
      <c r="H48" s="10"/>
      <c r="I48" s="10">
        <f t="shared" si="0"/>
        <v>1799862750</v>
      </c>
      <c r="J48" s="10"/>
      <c r="K48" s="10">
        <v>0</v>
      </c>
      <c r="L48" s="10"/>
      <c r="M48" s="10">
        <v>1799862750</v>
      </c>
      <c r="N48" s="10"/>
      <c r="O48" s="10">
        <v>0</v>
      </c>
      <c r="P48" s="10"/>
      <c r="Q48" s="10">
        <f t="shared" si="1"/>
        <v>1799862750</v>
      </c>
    </row>
    <row r="49" spans="1:17">
      <c r="A49" s="1" t="s">
        <v>95</v>
      </c>
      <c r="C49" s="10">
        <v>0</v>
      </c>
      <c r="D49" s="10"/>
      <c r="E49" s="10">
        <v>1401425733</v>
      </c>
      <c r="F49" s="10"/>
      <c r="G49" s="10">
        <v>0</v>
      </c>
      <c r="H49" s="10"/>
      <c r="I49" s="10">
        <f t="shared" si="0"/>
        <v>1401425733</v>
      </c>
      <c r="J49" s="10"/>
      <c r="K49" s="10">
        <v>0</v>
      </c>
      <c r="L49" s="10"/>
      <c r="M49" s="10">
        <v>1401425733</v>
      </c>
      <c r="N49" s="10"/>
      <c r="O49" s="10">
        <v>0</v>
      </c>
      <c r="P49" s="10"/>
      <c r="Q49" s="10">
        <f t="shared" si="1"/>
        <v>1401425733</v>
      </c>
    </row>
    <row r="50" spans="1:17">
      <c r="A50" s="1" t="s">
        <v>116</v>
      </c>
      <c r="C50" s="10">
        <v>0</v>
      </c>
      <c r="D50" s="10"/>
      <c r="E50" s="10">
        <v>13120222689</v>
      </c>
      <c r="F50" s="10"/>
      <c r="G50" s="10">
        <v>0</v>
      </c>
      <c r="H50" s="10"/>
      <c r="I50" s="10">
        <f t="shared" si="0"/>
        <v>13120222689</v>
      </c>
      <c r="J50" s="10"/>
      <c r="K50" s="10">
        <v>0</v>
      </c>
      <c r="L50" s="10"/>
      <c r="M50" s="10">
        <v>13120222689</v>
      </c>
      <c r="N50" s="10"/>
      <c r="O50" s="10">
        <v>0</v>
      </c>
      <c r="P50" s="10"/>
      <c r="Q50" s="10">
        <f t="shared" si="1"/>
        <v>13120222689</v>
      </c>
    </row>
    <row r="51" spans="1:17">
      <c r="A51" s="1" t="s">
        <v>168</v>
      </c>
      <c r="C51" s="10">
        <v>0</v>
      </c>
      <c r="D51" s="10"/>
      <c r="E51" s="10">
        <v>4708627215</v>
      </c>
      <c r="F51" s="10"/>
      <c r="G51" s="10">
        <v>0</v>
      </c>
      <c r="H51" s="10"/>
      <c r="I51" s="10">
        <f t="shared" si="0"/>
        <v>4708627215</v>
      </c>
      <c r="J51" s="10"/>
      <c r="K51" s="10">
        <v>0</v>
      </c>
      <c r="L51" s="10"/>
      <c r="M51" s="10">
        <v>4708627215</v>
      </c>
      <c r="N51" s="10"/>
      <c r="O51" s="10">
        <v>0</v>
      </c>
      <c r="P51" s="10"/>
      <c r="Q51" s="10">
        <f t="shared" si="1"/>
        <v>4708627215</v>
      </c>
    </row>
    <row r="52" spans="1:17">
      <c r="A52" s="1" t="s">
        <v>111</v>
      </c>
      <c r="C52" s="10">
        <v>0</v>
      </c>
      <c r="D52" s="10"/>
      <c r="E52" s="10">
        <v>29680938578</v>
      </c>
      <c r="F52" s="10"/>
      <c r="G52" s="10">
        <v>0</v>
      </c>
      <c r="H52" s="10"/>
      <c r="I52" s="10">
        <f t="shared" si="0"/>
        <v>29680938578</v>
      </c>
      <c r="J52" s="10"/>
      <c r="K52" s="10">
        <v>0</v>
      </c>
      <c r="L52" s="10"/>
      <c r="M52" s="10">
        <v>29680938578</v>
      </c>
      <c r="N52" s="10"/>
      <c r="O52" s="10">
        <v>0</v>
      </c>
      <c r="P52" s="10"/>
      <c r="Q52" s="10">
        <f t="shared" si="1"/>
        <v>29680938578</v>
      </c>
    </row>
    <row r="53" spans="1:17">
      <c r="A53" s="1" t="s">
        <v>100</v>
      </c>
      <c r="C53" s="10">
        <v>0</v>
      </c>
      <c r="D53" s="10"/>
      <c r="E53" s="10">
        <v>47870492112</v>
      </c>
      <c r="F53" s="10"/>
      <c r="G53" s="10">
        <v>0</v>
      </c>
      <c r="H53" s="10"/>
      <c r="I53" s="10">
        <f t="shared" si="0"/>
        <v>47870492112</v>
      </c>
      <c r="J53" s="10"/>
      <c r="K53" s="10">
        <v>0</v>
      </c>
      <c r="L53" s="10"/>
      <c r="M53" s="10">
        <v>47870492112</v>
      </c>
      <c r="N53" s="10"/>
      <c r="O53" s="10">
        <v>0</v>
      </c>
      <c r="P53" s="10"/>
      <c r="Q53" s="10">
        <f t="shared" si="1"/>
        <v>47870492112</v>
      </c>
    </row>
    <row r="54" spans="1:17">
      <c r="A54" s="1" t="s">
        <v>98</v>
      </c>
      <c r="C54" s="10">
        <v>0</v>
      </c>
      <c r="D54" s="10"/>
      <c r="E54" s="10">
        <v>544507238</v>
      </c>
      <c r="F54" s="10"/>
      <c r="G54" s="10">
        <v>0</v>
      </c>
      <c r="H54" s="10"/>
      <c r="I54" s="10">
        <f t="shared" si="0"/>
        <v>544507238</v>
      </c>
      <c r="J54" s="10"/>
      <c r="K54" s="10">
        <v>0</v>
      </c>
      <c r="L54" s="10"/>
      <c r="M54" s="10">
        <v>544507238</v>
      </c>
      <c r="N54" s="10"/>
      <c r="O54" s="10">
        <v>0</v>
      </c>
      <c r="P54" s="10"/>
      <c r="Q54" s="10">
        <f t="shared" si="1"/>
        <v>544507238</v>
      </c>
    </row>
    <row r="55" spans="1:17">
      <c r="A55" s="1" t="s">
        <v>113</v>
      </c>
      <c r="C55" s="10">
        <v>0</v>
      </c>
      <c r="D55" s="10"/>
      <c r="E55" s="10">
        <v>1988397216</v>
      </c>
      <c r="F55" s="10"/>
      <c r="G55" s="10">
        <v>0</v>
      </c>
      <c r="H55" s="10"/>
      <c r="I55" s="10">
        <f t="shared" si="0"/>
        <v>1988397216</v>
      </c>
      <c r="J55" s="10"/>
      <c r="K55" s="10">
        <v>0</v>
      </c>
      <c r="L55" s="10"/>
      <c r="M55" s="10">
        <v>1988397216</v>
      </c>
      <c r="N55" s="10"/>
      <c r="O55" s="10">
        <v>0</v>
      </c>
      <c r="P55" s="10"/>
      <c r="Q55" s="10">
        <f t="shared" si="1"/>
        <v>1988397216</v>
      </c>
    </row>
    <row r="56" spans="1:17">
      <c r="A56" s="1" t="s">
        <v>161</v>
      </c>
      <c r="C56" s="10">
        <v>0</v>
      </c>
      <c r="D56" s="10"/>
      <c r="E56" s="10">
        <v>26529208139</v>
      </c>
      <c r="F56" s="10"/>
      <c r="G56" s="10">
        <v>0</v>
      </c>
      <c r="H56" s="10"/>
      <c r="I56" s="10">
        <f t="shared" si="0"/>
        <v>26529208139</v>
      </c>
      <c r="J56" s="10"/>
      <c r="K56" s="10">
        <v>0</v>
      </c>
      <c r="L56" s="10"/>
      <c r="M56" s="10">
        <v>26529208139</v>
      </c>
      <c r="N56" s="10"/>
      <c r="O56" s="10">
        <v>0</v>
      </c>
      <c r="P56" s="10"/>
      <c r="Q56" s="10">
        <f t="shared" si="1"/>
        <v>26529208139</v>
      </c>
    </row>
    <row r="57" spans="1:17">
      <c r="A57" s="1" t="s">
        <v>102</v>
      </c>
      <c r="C57" s="10">
        <v>0</v>
      </c>
      <c r="D57" s="10"/>
      <c r="E57" s="10">
        <v>22035938220</v>
      </c>
      <c r="F57" s="10"/>
      <c r="G57" s="10">
        <v>0</v>
      </c>
      <c r="H57" s="10"/>
      <c r="I57" s="10">
        <f t="shared" si="0"/>
        <v>22035938220</v>
      </c>
      <c r="J57" s="10"/>
      <c r="K57" s="10">
        <v>0</v>
      </c>
      <c r="L57" s="10"/>
      <c r="M57" s="10">
        <v>22035938220</v>
      </c>
      <c r="N57" s="10"/>
      <c r="O57" s="10">
        <v>0</v>
      </c>
      <c r="P57" s="10"/>
      <c r="Q57" s="10">
        <f t="shared" si="1"/>
        <v>22035938220</v>
      </c>
    </row>
    <row r="58" spans="1:17" ht="24.75" thickBot="1">
      <c r="C58" s="11">
        <f>SUM(C8:C57)</f>
        <v>57060854771</v>
      </c>
      <c r="D58" s="10"/>
      <c r="E58" s="11">
        <f>SUM(E8:E57)</f>
        <v>281663619769</v>
      </c>
      <c r="F58" s="10"/>
      <c r="G58" s="11">
        <f>SUM(G8:G57)</f>
        <v>30212356833</v>
      </c>
      <c r="H58" s="10"/>
      <c r="I58" s="11">
        <f>SUM(I8:I57)</f>
        <v>368936831373</v>
      </c>
      <c r="J58" s="10"/>
      <c r="K58" s="11">
        <f>SUM(K8:K57)</f>
        <v>57060854771</v>
      </c>
      <c r="L58" s="10"/>
      <c r="M58" s="11">
        <f>SUM(M8:M57)</f>
        <v>281663619769</v>
      </c>
      <c r="N58" s="10"/>
      <c r="O58" s="11">
        <f>SUM(O8:O57)</f>
        <v>30212356833</v>
      </c>
      <c r="P58" s="10"/>
      <c r="Q58" s="11">
        <f>SUM(Q8:Q57)</f>
        <v>368936831373</v>
      </c>
    </row>
    <row r="59" spans="1:17" ht="24.7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4"/>
  <sheetViews>
    <sheetView rightToLeft="1" workbookViewId="0">
      <selection activeCell="K10" sqref="K10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ht="24.75">
      <c r="A3" s="16" t="s">
        <v>215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3" ht="24.75">
      <c r="A6" s="17" t="s">
        <v>234</v>
      </c>
      <c r="B6" s="17" t="s">
        <v>234</v>
      </c>
      <c r="C6" s="17" t="s">
        <v>234</v>
      </c>
      <c r="E6" s="17" t="s">
        <v>217</v>
      </c>
      <c r="F6" s="17" t="s">
        <v>217</v>
      </c>
      <c r="G6" s="17" t="s">
        <v>217</v>
      </c>
      <c r="I6" s="17" t="s">
        <v>218</v>
      </c>
      <c r="J6" s="17" t="s">
        <v>218</v>
      </c>
      <c r="K6" s="17" t="s">
        <v>218</v>
      </c>
    </row>
    <row r="7" spans="1:13" ht="24.75">
      <c r="A7" s="17" t="s">
        <v>235</v>
      </c>
      <c r="C7" s="17" t="s">
        <v>202</v>
      </c>
      <c r="E7" s="17" t="s">
        <v>236</v>
      </c>
      <c r="G7" s="17" t="s">
        <v>237</v>
      </c>
      <c r="I7" s="17" t="s">
        <v>236</v>
      </c>
      <c r="K7" s="17" t="s">
        <v>237</v>
      </c>
    </row>
    <row r="8" spans="1:13">
      <c r="A8" s="1" t="s">
        <v>208</v>
      </c>
      <c r="C8" s="3" t="s">
        <v>209</v>
      </c>
      <c r="D8" s="3"/>
      <c r="E8" s="4">
        <v>40313</v>
      </c>
      <c r="F8" s="3"/>
      <c r="G8" s="6">
        <f>E8/$E$10</f>
        <v>7.7998390229933989E-2</v>
      </c>
      <c r="H8" s="3"/>
      <c r="I8" s="4">
        <v>40313</v>
      </c>
      <c r="J8" s="3"/>
      <c r="K8" s="6">
        <f>I8/$I$10</f>
        <v>7.7998390229933989E-2</v>
      </c>
      <c r="L8" s="3"/>
      <c r="M8" s="3"/>
    </row>
    <row r="9" spans="1:13">
      <c r="A9" s="1" t="s">
        <v>212</v>
      </c>
      <c r="C9" s="3" t="s">
        <v>213</v>
      </c>
      <c r="D9" s="3"/>
      <c r="E9" s="4">
        <v>476531</v>
      </c>
      <c r="F9" s="3"/>
      <c r="G9" s="6">
        <f>E9/$E$10</f>
        <v>0.92200160977006607</v>
      </c>
      <c r="H9" s="3"/>
      <c r="I9" s="4">
        <v>476531</v>
      </c>
      <c r="J9" s="3"/>
      <c r="K9" s="6">
        <f>I9/$I$10</f>
        <v>0.92200160977006607</v>
      </c>
      <c r="L9" s="3"/>
      <c r="M9" s="3"/>
    </row>
    <row r="10" spans="1:13" ht="24.75" thickBot="1">
      <c r="C10" s="3"/>
      <c r="D10" s="3"/>
      <c r="E10" s="5">
        <f>SUM(E8:E9)</f>
        <v>516844</v>
      </c>
      <c r="F10" s="3"/>
      <c r="G10" s="7">
        <f>SUM(G8:G9)</f>
        <v>1</v>
      </c>
      <c r="H10" s="3"/>
      <c r="I10" s="5">
        <f>SUM(I8:I9)</f>
        <v>516844</v>
      </c>
      <c r="J10" s="3"/>
      <c r="K10" s="7">
        <f>SUM(K8:K9)</f>
        <v>1</v>
      </c>
      <c r="L10" s="3"/>
      <c r="M10" s="3"/>
    </row>
    <row r="11" spans="1:13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5"/>
  <sheetViews>
    <sheetView rightToLeft="1" tabSelected="1" topLeftCell="A4" workbookViewId="0">
      <selection activeCell="K17" sqref="K17"/>
    </sheetView>
  </sheetViews>
  <sheetFormatPr defaultRowHeight="24"/>
  <cols>
    <col min="1" max="1" width="40.28515625" style="1" bestFit="1" customWidth="1"/>
    <col min="2" max="2" width="1" style="1" customWidth="1"/>
    <col min="3" max="3" width="6.4257812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6.42578125" style="1" bestFit="1" customWidth="1"/>
    <col min="14" max="14" width="1" style="1" customWidth="1"/>
    <col min="15" max="15" width="12.8554687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7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7" ht="24.75">
      <c r="A6" s="16" t="s">
        <v>3</v>
      </c>
      <c r="C6" s="17" t="s">
        <v>241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7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7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7">
      <c r="A9" s="1" t="s">
        <v>15</v>
      </c>
      <c r="C9" s="4">
        <v>0</v>
      </c>
      <c r="D9" s="3"/>
      <c r="E9" s="4">
        <v>0</v>
      </c>
      <c r="F9" s="3"/>
      <c r="G9" s="4">
        <v>0</v>
      </c>
      <c r="H9" s="3"/>
      <c r="I9" s="4">
        <v>1401000</v>
      </c>
      <c r="J9" s="3"/>
      <c r="K9" s="4">
        <v>18484538848</v>
      </c>
      <c r="L9" s="3"/>
      <c r="M9" s="4">
        <v>0</v>
      </c>
      <c r="N9" s="3"/>
      <c r="O9" s="4">
        <v>0</v>
      </c>
      <c r="P9" s="3"/>
      <c r="Q9" s="4">
        <v>1401000</v>
      </c>
      <c r="R9" s="3"/>
      <c r="S9" s="4">
        <v>13530</v>
      </c>
      <c r="T9" s="3"/>
      <c r="U9" s="4">
        <v>18484538848</v>
      </c>
      <c r="V9" s="3"/>
      <c r="W9" s="4">
        <v>18852828938.459999</v>
      </c>
      <c r="X9" s="3"/>
      <c r="Y9" s="6">
        <v>9.7923026225822381E-4</v>
      </c>
      <c r="Z9" s="3"/>
      <c r="AA9" s="3"/>
    </row>
    <row r="10" spans="1:27">
      <c r="A10" s="1" t="s">
        <v>16</v>
      </c>
      <c r="C10" s="4">
        <v>0</v>
      </c>
      <c r="D10" s="3"/>
      <c r="E10" s="4">
        <v>0</v>
      </c>
      <c r="F10" s="3"/>
      <c r="G10" s="4">
        <v>0</v>
      </c>
      <c r="H10" s="3"/>
      <c r="I10" s="4">
        <v>5097000</v>
      </c>
      <c r="J10" s="3"/>
      <c r="K10" s="4">
        <v>7412416925</v>
      </c>
      <c r="L10" s="3"/>
      <c r="M10" s="4">
        <v>0</v>
      </c>
      <c r="N10" s="3"/>
      <c r="O10" s="4">
        <v>0</v>
      </c>
      <c r="P10" s="3"/>
      <c r="Q10" s="4">
        <v>5097000</v>
      </c>
      <c r="R10" s="3"/>
      <c r="S10" s="4">
        <v>1423</v>
      </c>
      <c r="T10" s="3"/>
      <c r="U10" s="4">
        <v>7412416925</v>
      </c>
      <c r="V10" s="3"/>
      <c r="W10" s="4">
        <v>7213734078.0419998</v>
      </c>
      <c r="X10" s="3"/>
      <c r="Y10" s="6">
        <v>3.746868300858392E-4</v>
      </c>
      <c r="Z10" s="3"/>
      <c r="AA10" s="3"/>
    </row>
    <row r="11" spans="1:27">
      <c r="A11" s="1" t="s">
        <v>17</v>
      </c>
      <c r="C11" s="4">
        <v>0</v>
      </c>
      <c r="D11" s="3"/>
      <c r="E11" s="4">
        <v>0</v>
      </c>
      <c r="F11" s="3"/>
      <c r="G11" s="4">
        <v>0</v>
      </c>
      <c r="H11" s="3"/>
      <c r="I11" s="4">
        <v>15090</v>
      </c>
      <c r="J11" s="3"/>
      <c r="K11" s="4">
        <v>85563978</v>
      </c>
      <c r="L11" s="3"/>
      <c r="M11" s="4">
        <v>0</v>
      </c>
      <c r="N11" s="3"/>
      <c r="O11" s="4">
        <v>0</v>
      </c>
      <c r="P11" s="3"/>
      <c r="Q11" s="4">
        <v>15090</v>
      </c>
      <c r="R11" s="3"/>
      <c r="S11" s="4">
        <v>5640</v>
      </c>
      <c r="T11" s="3"/>
      <c r="U11" s="4">
        <v>85563978</v>
      </c>
      <c r="V11" s="3"/>
      <c r="W11" s="4">
        <v>84646487.023200005</v>
      </c>
      <c r="X11" s="3"/>
      <c r="Y11" s="6">
        <v>4.3966028630256197E-6</v>
      </c>
      <c r="Z11" s="3"/>
      <c r="AA11" s="3"/>
    </row>
    <row r="12" spans="1:27">
      <c r="A12" s="1" t="s">
        <v>18</v>
      </c>
      <c r="C12" s="4">
        <v>0</v>
      </c>
      <c r="D12" s="3"/>
      <c r="E12" s="4">
        <v>0</v>
      </c>
      <c r="F12" s="3"/>
      <c r="G12" s="4">
        <v>0</v>
      </c>
      <c r="H12" s="3"/>
      <c r="I12" s="4">
        <v>3742000</v>
      </c>
      <c r="J12" s="3"/>
      <c r="K12" s="4">
        <v>9365530444</v>
      </c>
      <c r="L12" s="3"/>
      <c r="M12" s="4">
        <v>0</v>
      </c>
      <c r="N12" s="3"/>
      <c r="O12" s="4">
        <v>0</v>
      </c>
      <c r="P12" s="3"/>
      <c r="Q12" s="4">
        <v>3742000</v>
      </c>
      <c r="R12" s="3"/>
      <c r="S12" s="4">
        <v>2495</v>
      </c>
      <c r="T12" s="3"/>
      <c r="U12" s="4">
        <v>9365530444</v>
      </c>
      <c r="V12" s="3"/>
      <c r="W12" s="4">
        <v>9285705980.7800007</v>
      </c>
      <c r="X12" s="3"/>
      <c r="Y12" s="6">
        <v>4.8230662530769825E-4</v>
      </c>
      <c r="Z12" s="3"/>
      <c r="AA12" s="3"/>
    </row>
    <row r="13" spans="1:27">
      <c r="A13" s="1" t="s">
        <v>19</v>
      </c>
      <c r="C13" s="4">
        <v>0</v>
      </c>
      <c r="D13" s="3"/>
      <c r="E13" s="4">
        <v>0</v>
      </c>
      <c r="F13" s="3"/>
      <c r="G13" s="4">
        <v>0</v>
      </c>
      <c r="H13" s="3"/>
      <c r="I13" s="4">
        <v>1000000</v>
      </c>
      <c r="J13" s="3"/>
      <c r="K13" s="4">
        <v>580066700</v>
      </c>
      <c r="L13" s="3"/>
      <c r="M13" s="4">
        <v>0</v>
      </c>
      <c r="N13" s="3"/>
      <c r="O13" s="4">
        <v>0</v>
      </c>
      <c r="P13" s="3"/>
      <c r="Q13" s="4">
        <v>1000000</v>
      </c>
      <c r="R13" s="3"/>
      <c r="S13" s="4">
        <v>620</v>
      </c>
      <c r="T13" s="3"/>
      <c r="U13" s="4">
        <v>580066700</v>
      </c>
      <c r="V13" s="3"/>
      <c r="W13" s="4">
        <v>619927150</v>
      </c>
      <c r="X13" s="3"/>
      <c r="Y13" s="6">
        <v>3.2199487284218714E-5</v>
      </c>
      <c r="Z13" s="3"/>
      <c r="AA13" s="3"/>
    </row>
    <row r="14" spans="1:27">
      <c r="A14" s="1" t="s">
        <v>20</v>
      </c>
      <c r="C14" s="4">
        <v>0</v>
      </c>
      <c r="D14" s="3"/>
      <c r="E14" s="4">
        <v>0</v>
      </c>
      <c r="F14" s="3"/>
      <c r="G14" s="4">
        <v>0</v>
      </c>
      <c r="H14" s="3"/>
      <c r="I14" s="4">
        <v>8000000</v>
      </c>
      <c r="J14" s="3"/>
      <c r="K14" s="4">
        <v>3876345693</v>
      </c>
      <c r="L14" s="3"/>
      <c r="M14" s="4">
        <v>0</v>
      </c>
      <c r="N14" s="3"/>
      <c r="O14" s="4">
        <v>0</v>
      </c>
      <c r="P14" s="3"/>
      <c r="Q14" s="4">
        <v>8000000</v>
      </c>
      <c r="R14" s="3"/>
      <c r="S14" s="4">
        <v>521</v>
      </c>
      <c r="T14" s="3"/>
      <c r="U14" s="4">
        <v>3876345693</v>
      </c>
      <c r="V14" s="3"/>
      <c r="W14" s="4">
        <v>4167510260</v>
      </c>
      <c r="X14" s="3"/>
      <c r="Y14" s="6">
        <v>2.1646365000100578E-4</v>
      </c>
      <c r="Z14" s="3"/>
      <c r="AA14" s="3"/>
    </row>
    <row r="15" spans="1:27">
      <c r="A15" s="1" t="s">
        <v>21</v>
      </c>
      <c r="C15" s="4">
        <v>0</v>
      </c>
      <c r="D15" s="3"/>
      <c r="E15" s="4">
        <v>0</v>
      </c>
      <c r="F15" s="3"/>
      <c r="G15" s="4">
        <v>0</v>
      </c>
      <c r="H15" s="3"/>
      <c r="I15" s="4">
        <v>4557000</v>
      </c>
      <c r="J15" s="3"/>
      <c r="K15" s="4">
        <v>1822180516</v>
      </c>
      <c r="L15" s="3"/>
      <c r="M15" s="4">
        <v>0</v>
      </c>
      <c r="N15" s="3"/>
      <c r="O15" s="4">
        <v>0</v>
      </c>
      <c r="P15" s="3"/>
      <c r="Q15" s="4">
        <v>4057000</v>
      </c>
      <c r="R15" s="3"/>
      <c r="S15" s="4">
        <v>433</v>
      </c>
      <c r="T15" s="3"/>
      <c r="U15" s="4">
        <v>1622248491</v>
      </c>
      <c r="V15" s="3"/>
      <c r="W15" s="4">
        <v>1756474589.9825001</v>
      </c>
      <c r="X15" s="3"/>
      <c r="Y15" s="6">
        <v>9.1232625035368728E-5</v>
      </c>
      <c r="Z15" s="3"/>
      <c r="AA15" s="3"/>
    </row>
    <row r="16" spans="1:27">
      <c r="A16" s="1" t="s">
        <v>22</v>
      </c>
      <c r="C16" s="4">
        <v>0</v>
      </c>
      <c r="D16" s="3"/>
      <c r="E16" s="4">
        <v>0</v>
      </c>
      <c r="F16" s="3"/>
      <c r="G16" s="4">
        <v>0</v>
      </c>
      <c r="H16" s="3"/>
      <c r="I16" s="4">
        <v>109557000</v>
      </c>
      <c r="J16" s="3"/>
      <c r="K16" s="4">
        <v>16773393263</v>
      </c>
      <c r="L16" s="3"/>
      <c r="M16" s="4">
        <v>0</v>
      </c>
      <c r="N16" s="3"/>
      <c r="O16" s="4">
        <v>0</v>
      </c>
      <c r="P16" s="3"/>
      <c r="Q16" s="4">
        <v>109057000</v>
      </c>
      <c r="R16" s="3"/>
      <c r="S16" s="4">
        <v>150</v>
      </c>
      <c r="T16" s="3"/>
      <c r="U16" s="4">
        <v>16696842275</v>
      </c>
      <c r="V16" s="3"/>
      <c r="W16" s="4">
        <v>16356627870.375</v>
      </c>
      <c r="X16" s="3"/>
      <c r="Y16" s="6">
        <v>8.4957568179557419E-4</v>
      </c>
      <c r="Z16" s="3"/>
      <c r="AA16" s="3"/>
    </row>
    <row r="17" spans="1:27">
      <c r="A17" s="1" t="s">
        <v>23</v>
      </c>
      <c r="C17" s="4">
        <v>0</v>
      </c>
      <c r="D17" s="3"/>
      <c r="E17" s="4">
        <v>0</v>
      </c>
      <c r="F17" s="3"/>
      <c r="G17" s="4">
        <v>0</v>
      </c>
      <c r="H17" s="3"/>
      <c r="I17" s="4">
        <v>21942000</v>
      </c>
      <c r="J17" s="3"/>
      <c r="K17" s="4">
        <v>63426861631</v>
      </c>
      <c r="L17" s="3"/>
      <c r="M17" s="4">
        <v>0</v>
      </c>
      <c r="N17" s="3"/>
      <c r="O17" s="4">
        <v>0</v>
      </c>
      <c r="P17" s="3"/>
      <c r="Q17" s="4">
        <v>21942000</v>
      </c>
      <c r="R17" s="3"/>
      <c r="S17" s="4">
        <v>2864</v>
      </c>
      <c r="T17" s="3"/>
      <c r="U17" s="4">
        <v>63426861631</v>
      </c>
      <c r="V17" s="3"/>
      <c r="W17" s="4">
        <v>62501410650.816002</v>
      </c>
      <c r="X17" s="3"/>
      <c r="Y17" s="6">
        <v>3.2463707671081701E-3</v>
      </c>
      <c r="Z17" s="3"/>
      <c r="AA17" s="3"/>
    </row>
    <row r="18" spans="1:27">
      <c r="A18" s="1" t="s">
        <v>24</v>
      </c>
      <c r="C18" s="4">
        <v>0</v>
      </c>
      <c r="D18" s="3"/>
      <c r="E18" s="4">
        <v>0</v>
      </c>
      <c r="F18" s="3"/>
      <c r="G18" s="4">
        <v>0</v>
      </c>
      <c r="H18" s="3"/>
      <c r="I18" s="4">
        <v>96000000</v>
      </c>
      <c r="J18" s="3"/>
      <c r="K18" s="4">
        <v>122594601059</v>
      </c>
      <c r="L18" s="3"/>
      <c r="M18" s="4">
        <v>0</v>
      </c>
      <c r="N18" s="3"/>
      <c r="O18" s="4">
        <v>0</v>
      </c>
      <c r="P18" s="3"/>
      <c r="Q18" s="4">
        <v>96000000</v>
      </c>
      <c r="R18" s="3"/>
      <c r="S18" s="4">
        <v>1320</v>
      </c>
      <c r="T18" s="3"/>
      <c r="U18" s="4">
        <v>122594601059</v>
      </c>
      <c r="V18" s="3"/>
      <c r="W18" s="4">
        <v>126033431040</v>
      </c>
      <c r="X18" s="3"/>
      <c r="Y18" s="6">
        <v>6.5462721872383486E-3</v>
      </c>
      <c r="Z18" s="3"/>
      <c r="AA18" s="3"/>
    </row>
    <row r="19" spans="1:27">
      <c r="A19" s="1" t="s">
        <v>25</v>
      </c>
      <c r="C19" s="4">
        <v>0</v>
      </c>
      <c r="D19" s="3"/>
      <c r="E19" s="4">
        <v>0</v>
      </c>
      <c r="F19" s="3"/>
      <c r="G19" s="4">
        <v>0</v>
      </c>
      <c r="H19" s="3"/>
      <c r="I19" s="4">
        <v>130000</v>
      </c>
      <c r="J19" s="3"/>
      <c r="K19" s="4">
        <v>2344648183</v>
      </c>
      <c r="L19" s="3"/>
      <c r="M19" s="4">
        <v>0</v>
      </c>
      <c r="N19" s="3"/>
      <c r="O19" s="4">
        <v>0</v>
      </c>
      <c r="P19" s="3"/>
      <c r="Q19" s="4">
        <v>130000</v>
      </c>
      <c r="R19" s="3"/>
      <c r="S19" s="4">
        <v>18150</v>
      </c>
      <c r="T19" s="3"/>
      <c r="U19" s="4">
        <v>2344648183</v>
      </c>
      <c r="V19" s="3"/>
      <c r="W19" s="4">
        <v>2358267161.25</v>
      </c>
      <c r="X19" s="3"/>
      <c r="Y19" s="6">
        <v>1.2249018851886054E-4</v>
      </c>
      <c r="Z19" s="3"/>
      <c r="AA19" s="3"/>
    </row>
    <row r="20" spans="1:27">
      <c r="A20" s="1" t="s">
        <v>26</v>
      </c>
      <c r="C20" s="4">
        <v>0</v>
      </c>
      <c r="D20" s="3"/>
      <c r="E20" s="4">
        <v>0</v>
      </c>
      <c r="F20" s="3"/>
      <c r="G20" s="4">
        <v>0</v>
      </c>
      <c r="H20" s="3"/>
      <c r="I20" s="4">
        <v>250000</v>
      </c>
      <c r="J20" s="3"/>
      <c r="K20" s="4">
        <v>1296893350</v>
      </c>
      <c r="L20" s="3"/>
      <c r="M20" s="4">
        <v>0</v>
      </c>
      <c r="N20" s="3"/>
      <c r="O20" s="4">
        <v>0</v>
      </c>
      <c r="P20" s="3"/>
      <c r="Q20" s="4">
        <v>250000</v>
      </c>
      <c r="R20" s="3"/>
      <c r="S20" s="4">
        <v>5240</v>
      </c>
      <c r="T20" s="3"/>
      <c r="U20" s="4">
        <v>1296893350</v>
      </c>
      <c r="V20" s="3"/>
      <c r="W20" s="4">
        <v>1302902420</v>
      </c>
      <c r="X20" s="3"/>
      <c r="Y20" s="6">
        <v>6.7673741834613609E-5</v>
      </c>
      <c r="Z20" s="3"/>
      <c r="AA20" s="3"/>
    </row>
    <row r="21" spans="1:27" ht="24.75" thickBot="1">
      <c r="C21" s="3"/>
      <c r="D21" s="3"/>
      <c r="E21" s="5">
        <f>SUM(E9:E20)</f>
        <v>0</v>
      </c>
      <c r="F21" s="3"/>
      <c r="G21" s="5">
        <f>SUM(G9:G20)</f>
        <v>0</v>
      </c>
      <c r="H21" s="3"/>
      <c r="I21" s="3"/>
      <c r="J21" s="3"/>
      <c r="K21" s="5">
        <f>SUM(K9:K20)</f>
        <v>248063040590</v>
      </c>
      <c r="L21" s="3"/>
      <c r="M21" s="3"/>
      <c r="N21" s="3"/>
      <c r="O21" s="5">
        <f>SUM(O9:O20)</f>
        <v>0</v>
      </c>
      <c r="P21" s="3"/>
      <c r="Q21" s="3"/>
      <c r="R21" s="3"/>
      <c r="S21" s="3"/>
      <c r="T21" s="3"/>
      <c r="U21" s="5">
        <f>SUM(U9:U20)</f>
        <v>247786557577</v>
      </c>
      <c r="V21" s="3"/>
      <c r="W21" s="5">
        <f>SUM(W9:W20)</f>
        <v>250533466626.7287</v>
      </c>
      <c r="X21" s="3"/>
      <c r="Y21" s="7">
        <f>SUM(Y9:Y20)</f>
        <v>1.3012898649330949E-2</v>
      </c>
      <c r="Z21" s="3"/>
      <c r="AA21" s="3"/>
    </row>
    <row r="22" spans="1:27" ht="24.75" thickTop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Z22" s="3"/>
      <c r="AA22" s="3"/>
    </row>
    <row r="23" spans="1:27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3"/>
      <c r="AA24" s="3"/>
    </row>
    <row r="25" spans="1:27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62"/>
  <sheetViews>
    <sheetView rightToLeft="1" topLeftCell="H48" workbookViewId="0">
      <selection activeCell="AK61" sqref="AK61"/>
    </sheetView>
  </sheetViews>
  <sheetFormatPr defaultRowHeight="24"/>
  <cols>
    <col min="1" max="1" width="35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9" ht="24.75">
      <c r="A6" s="17" t="s">
        <v>28</v>
      </c>
      <c r="B6" s="17" t="s">
        <v>28</v>
      </c>
      <c r="C6" s="17" t="s">
        <v>28</v>
      </c>
      <c r="D6" s="17" t="s">
        <v>28</v>
      </c>
      <c r="E6" s="17" t="s">
        <v>28</v>
      </c>
      <c r="F6" s="17" t="s">
        <v>28</v>
      </c>
      <c r="G6" s="17" t="s">
        <v>28</v>
      </c>
      <c r="H6" s="17" t="s">
        <v>28</v>
      </c>
      <c r="I6" s="17" t="s">
        <v>28</v>
      </c>
      <c r="J6" s="17" t="s">
        <v>28</v>
      </c>
      <c r="K6" s="17" t="s">
        <v>28</v>
      </c>
      <c r="L6" s="17" t="s">
        <v>28</v>
      </c>
      <c r="M6" s="17" t="s">
        <v>28</v>
      </c>
      <c r="O6" s="17" t="s">
        <v>242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9" ht="24.75">
      <c r="A7" s="16" t="s">
        <v>29</v>
      </c>
      <c r="C7" s="16" t="s">
        <v>30</v>
      </c>
      <c r="E7" s="16" t="s">
        <v>31</v>
      </c>
      <c r="G7" s="16" t="s">
        <v>32</v>
      </c>
      <c r="I7" s="16" t="s">
        <v>33</v>
      </c>
      <c r="K7" s="16" t="s">
        <v>34</v>
      </c>
      <c r="M7" s="16" t="s">
        <v>27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35</v>
      </c>
      <c r="AG7" s="16" t="s">
        <v>8</v>
      </c>
      <c r="AI7" s="16" t="s">
        <v>9</v>
      </c>
      <c r="AK7" s="16" t="s">
        <v>13</v>
      </c>
    </row>
    <row r="8" spans="1:39" ht="24.75">
      <c r="A8" s="17" t="s">
        <v>29</v>
      </c>
      <c r="C8" s="17" t="s">
        <v>30</v>
      </c>
      <c r="E8" s="17" t="s">
        <v>31</v>
      </c>
      <c r="G8" s="17" t="s">
        <v>32</v>
      </c>
      <c r="I8" s="17" t="s">
        <v>33</v>
      </c>
      <c r="K8" s="17" t="s">
        <v>34</v>
      </c>
      <c r="M8" s="17" t="s">
        <v>27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35</v>
      </c>
      <c r="AG8" s="17" t="s">
        <v>8</v>
      </c>
      <c r="AI8" s="17" t="s">
        <v>9</v>
      </c>
      <c r="AK8" s="17" t="s">
        <v>13</v>
      </c>
    </row>
    <row r="9" spans="1:39">
      <c r="A9" s="1" t="s">
        <v>36</v>
      </c>
      <c r="B9" s="3"/>
      <c r="C9" s="3" t="s">
        <v>37</v>
      </c>
      <c r="D9" s="3"/>
      <c r="E9" s="3" t="s">
        <v>37</v>
      </c>
      <c r="F9" s="3"/>
      <c r="G9" s="3" t="s">
        <v>38</v>
      </c>
      <c r="H9" s="3"/>
      <c r="I9" s="3" t="s">
        <v>39</v>
      </c>
      <c r="J9" s="3"/>
      <c r="K9" s="4">
        <v>18</v>
      </c>
      <c r="L9" s="3"/>
      <c r="M9" s="4">
        <v>18</v>
      </c>
      <c r="N9" s="3"/>
      <c r="O9" s="4">
        <v>155000</v>
      </c>
      <c r="P9" s="3"/>
      <c r="Q9" s="4">
        <v>146018312812</v>
      </c>
      <c r="R9" s="3"/>
      <c r="S9" s="4">
        <v>145998866737</v>
      </c>
      <c r="T9" s="3"/>
      <c r="U9" s="4">
        <v>0</v>
      </c>
      <c r="V9" s="3"/>
      <c r="W9" s="4">
        <v>0</v>
      </c>
      <c r="X9" s="3"/>
      <c r="Y9" s="4">
        <v>0</v>
      </c>
      <c r="Z9" s="3"/>
      <c r="AA9" s="4">
        <v>0</v>
      </c>
      <c r="AB9" s="3"/>
      <c r="AC9" s="4">
        <v>155000</v>
      </c>
      <c r="AD9" s="3"/>
      <c r="AE9" s="4">
        <v>951600</v>
      </c>
      <c r="AF9" s="3"/>
      <c r="AG9" s="4">
        <v>146018312812</v>
      </c>
      <c r="AH9" s="3"/>
      <c r="AI9" s="4">
        <v>147486753277</v>
      </c>
      <c r="AJ9" s="3"/>
      <c r="AK9" s="6">
        <v>7.660574047665865E-3</v>
      </c>
      <c r="AL9" s="3"/>
      <c r="AM9" s="3"/>
    </row>
    <row r="10" spans="1:39">
      <c r="A10" s="1" t="s">
        <v>41</v>
      </c>
      <c r="B10" s="3"/>
      <c r="C10" s="3" t="s">
        <v>37</v>
      </c>
      <c r="D10" s="3"/>
      <c r="E10" s="3" t="s">
        <v>37</v>
      </c>
      <c r="F10" s="3"/>
      <c r="G10" s="3" t="s">
        <v>42</v>
      </c>
      <c r="H10" s="3"/>
      <c r="I10" s="3" t="s">
        <v>43</v>
      </c>
      <c r="J10" s="3"/>
      <c r="K10" s="4">
        <v>0</v>
      </c>
      <c r="L10" s="3"/>
      <c r="M10" s="4">
        <v>0</v>
      </c>
      <c r="N10" s="3"/>
      <c r="O10" s="4">
        <v>689156</v>
      </c>
      <c r="P10" s="3"/>
      <c r="Q10" s="4">
        <v>418640980194</v>
      </c>
      <c r="R10" s="3"/>
      <c r="S10" s="4">
        <v>480643133030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3"/>
      <c r="AC10" s="4">
        <v>689156</v>
      </c>
      <c r="AD10" s="3"/>
      <c r="AE10" s="4">
        <v>710928</v>
      </c>
      <c r="AF10" s="3"/>
      <c r="AG10" s="4">
        <v>418640980194</v>
      </c>
      <c r="AH10" s="3"/>
      <c r="AI10" s="4">
        <v>489903384050</v>
      </c>
      <c r="AJ10" s="3"/>
      <c r="AK10" s="6">
        <v>2.5445954069302643E-2</v>
      </c>
      <c r="AL10" s="3"/>
      <c r="AM10" s="3"/>
    </row>
    <row r="11" spans="1:39">
      <c r="A11" s="1" t="s">
        <v>44</v>
      </c>
      <c r="B11" s="3"/>
      <c r="C11" s="3" t="s">
        <v>37</v>
      </c>
      <c r="D11" s="3"/>
      <c r="E11" s="3" t="s">
        <v>37</v>
      </c>
      <c r="F11" s="3"/>
      <c r="G11" s="3" t="s">
        <v>45</v>
      </c>
      <c r="H11" s="3"/>
      <c r="I11" s="3" t="s">
        <v>46</v>
      </c>
      <c r="J11" s="3"/>
      <c r="K11" s="4">
        <v>0</v>
      </c>
      <c r="L11" s="3"/>
      <c r="M11" s="4">
        <v>0</v>
      </c>
      <c r="N11" s="3"/>
      <c r="O11" s="4">
        <v>398400</v>
      </c>
      <c r="P11" s="3"/>
      <c r="Q11" s="4">
        <v>244534505142</v>
      </c>
      <c r="R11" s="3"/>
      <c r="S11" s="4">
        <v>270652321186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3"/>
      <c r="AC11" s="4">
        <v>398400</v>
      </c>
      <c r="AD11" s="3"/>
      <c r="AE11" s="4">
        <v>710900</v>
      </c>
      <c r="AF11" s="3"/>
      <c r="AG11" s="4">
        <v>244534505142</v>
      </c>
      <c r="AH11" s="3"/>
      <c r="AI11" s="4">
        <v>283200964279</v>
      </c>
      <c r="AJ11" s="3"/>
      <c r="AK11" s="6">
        <v>1.4709673303032684E-2</v>
      </c>
      <c r="AL11" s="3"/>
      <c r="AM11" s="3"/>
    </row>
    <row r="12" spans="1:39">
      <c r="A12" s="1" t="s">
        <v>47</v>
      </c>
      <c r="B12" s="3"/>
      <c r="C12" s="3" t="s">
        <v>37</v>
      </c>
      <c r="D12" s="3"/>
      <c r="E12" s="3" t="s">
        <v>37</v>
      </c>
      <c r="F12" s="3"/>
      <c r="G12" s="3" t="s">
        <v>48</v>
      </c>
      <c r="H12" s="3"/>
      <c r="I12" s="3" t="s">
        <v>49</v>
      </c>
      <c r="J12" s="3"/>
      <c r="K12" s="4">
        <v>0</v>
      </c>
      <c r="L12" s="3"/>
      <c r="M12" s="4">
        <v>0</v>
      </c>
      <c r="N12" s="3"/>
      <c r="O12" s="4">
        <v>125</v>
      </c>
      <c r="P12" s="3"/>
      <c r="Q12" s="4">
        <v>98684866</v>
      </c>
      <c r="R12" s="3"/>
      <c r="S12" s="4">
        <v>112891391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3"/>
      <c r="AC12" s="4">
        <v>125</v>
      </c>
      <c r="AD12" s="3"/>
      <c r="AE12" s="4">
        <v>924000</v>
      </c>
      <c r="AF12" s="3"/>
      <c r="AG12" s="4">
        <v>98684866</v>
      </c>
      <c r="AH12" s="3"/>
      <c r="AI12" s="4">
        <v>115491193</v>
      </c>
      <c r="AJ12" s="3"/>
      <c r="AK12" s="6">
        <v>5.9987003318740739E-6</v>
      </c>
      <c r="AL12" s="3"/>
      <c r="AM12" s="3"/>
    </row>
    <row r="13" spans="1:39">
      <c r="A13" s="1" t="s">
        <v>50</v>
      </c>
      <c r="B13" s="3"/>
      <c r="C13" s="3" t="s">
        <v>37</v>
      </c>
      <c r="D13" s="3"/>
      <c r="E13" s="3" t="s">
        <v>37</v>
      </c>
      <c r="F13" s="3"/>
      <c r="G13" s="3" t="s">
        <v>51</v>
      </c>
      <c r="H13" s="3"/>
      <c r="I13" s="3" t="s">
        <v>52</v>
      </c>
      <c r="J13" s="3"/>
      <c r="K13" s="4">
        <v>0</v>
      </c>
      <c r="L13" s="3"/>
      <c r="M13" s="4">
        <v>0</v>
      </c>
      <c r="N13" s="3"/>
      <c r="O13" s="4">
        <v>1139689</v>
      </c>
      <c r="P13" s="3"/>
      <c r="Q13" s="4">
        <v>887098826994</v>
      </c>
      <c r="R13" s="3"/>
      <c r="S13" s="4">
        <v>1020603548305</v>
      </c>
      <c r="T13" s="3"/>
      <c r="U13" s="4">
        <v>0</v>
      </c>
      <c r="V13" s="3"/>
      <c r="W13" s="4">
        <v>0</v>
      </c>
      <c r="X13" s="3"/>
      <c r="Y13" s="4">
        <v>132400</v>
      </c>
      <c r="Z13" s="3"/>
      <c r="AA13" s="4">
        <v>120138542742</v>
      </c>
      <c r="AB13" s="3"/>
      <c r="AC13" s="4">
        <v>1007289</v>
      </c>
      <c r="AD13" s="3"/>
      <c r="AE13" s="4">
        <v>912991</v>
      </c>
      <c r="AF13" s="3"/>
      <c r="AG13" s="4">
        <v>784042743542</v>
      </c>
      <c r="AH13" s="3"/>
      <c r="AI13" s="4">
        <v>919576006830</v>
      </c>
      <c r="AJ13" s="3"/>
      <c r="AK13" s="6">
        <v>4.7763476625915166E-2</v>
      </c>
      <c r="AL13" s="3"/>
      <c r="AM13" s="3"/>
    </row>
    <row r="14" spans="1:39">
      <c r="A14" s="1" t="s">
        <v>53</v>
      </c>
      <c r="B14" s="3"/>
      <c r="C14" s="3" t="s">
        <v>37</v>
      </c>
      <c r="D14" s="3"/>
      <c r="E14" s="3" t="s">
        <v>37</v>
      </c>
      <c r="F14" s="3"/>
      <c r="G14" s="3" t="s">
        <v>54</v>
      </c>
      <c r="H14" s="3"/>
      <c r="I14" s="3" t="s">
        <v>55</v>
      </c>
      <c r="J14" s="3"/>
      <c r="K14" s="4">
        <v>0</v>
      </c>
      <c r="L14" s="3"/>
      <c r="M14" s="4">
        <v>0</v>
      </c>
      <c r="N14" s="3"/>
      <c r="O14" s="4">
        <v>777993</v>
      </c>
      <c r="P14" s="3"/>
      <c r="Q14" s="4">
        <v>602623808177</v>
      </c>
      <c r="R14" s="3"/>
      <c r="S14" s="4">
        <v>683131251830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3"/>
      <c r="AC14" s="4">
        <v>777993</v>
      </c>
      <c r="AD14" s="3"/>
      <c r="AE14" s="4">
        <v>894102</v>
      </c>
      <c r="AF14" s="3"/>
      <c r="AG14" s="4">
        <v>602623808177</v>
      </c>
      <c r="AH14" s="3"/>
      <c r="AI14" s="4">
        <v>695552072489</v>
      </c>
      <c r="AJ14" s="3"/>
      <c r="AK14" s="6">
        <v>3.612750322940611E-2</v>
      </c>
      <c r="AL14" s="3"/>
      <c r="AM14" s="3"/>
    </row>
    <row r="15" spans="1:39">
      <c r="A15" s="1" t="s">
        <v>56</v>
      </c>
      <c r="B15" s="3"/>
      <c r="C15" s="3" t="s">
        <v>37</v>
      </c>
      <c r="D15" s="3"/>
      <c r="E15" s="3" t="s">
        <v>37</v>
      </c>
      <c r="F15" s="3"/>
      <c r="G15" s="3" t="s">
        <v>57</v>
      </c>
      <c r="H15" s="3"/>
      <c r="I15" s="3" t="s">
        <v>58</v>
      </c>
      <c r="J15" s="3"/>
      <c r="K15" s="4">
        <v>0</v>
      </c>
      <c r="L15" s="3"/>
      <c r="M15" s="4">
        <v>0</v>
      </c>
      <c r="N15" s="3"/>
      <c r="O15" s="4">
        <v>407667</v>
      </c>
      <c r="P15" s="3"/>
      <c r="Q15" s="4">
        <v>257182618696</v>
      </c>
      <c r="R15" s="3"/>
      <c r="S15" s="4">
        <v>298470694809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3"/>
      <c r="AC15" s="4">
        <v>407667</v>
      </c>
      <c r="AD15" s="3"/>
      <c r="AE15" s="4">
        <v>746306</v>
      </c>
      <c r="AF15" s="3"/>
      <c r="AG15" s="4">
        <v>257182618696</v>
      </c>
      <c r="AH15" s="3"/>
      <c r="AI15" s="4">
        <v>304221358522</v>
      </c>
      <c r="AJ15" s="3"/>
      <c r="AK15" s="6">
        <v>1.5801488554448503E-2</v>
      </c>
      <c r="AL15" s="3"/>
      <c r="AM15" s="3"/>
    </row>
    <row r="16" spans="1:39">
      <c r="A16" s="1" t="s">
        <v>59</v>
      </c>
      <c r="B16" s="3"/>
      <c r="C16" s="3" t="s">
        <v>37</v>
      </c>
      <c r="D16" s="3"/>
      <c r="E16" s="3" t="s">
        <v>37</v>
      </c>
      <c r="F16" s="3"/>
      <c r="G16" s="3" t="s">
        <v>60</v>
      </c>
      <c r="H16" s="3"/>
      <c r="I16" s="3" t="s">
        <v>52</v>
      </c>
      <c r="J16" s="3"/>
      <c r="K16" s="4">
        <v>0</v>
      </c>
      <c r="L16" s="3"/>
      <c r="M16" s="4">
        <v>0</v>
      </c>
      <c r="N16" s="3"/>
      <c r="O16" s="4">
        <v>206200</v>
      </c>
      <c r="P16" s="3"/>
      <c r="Q16" s="4">
        <v>161944709322</v>
      </c>
      <c r="R16" s="3"/>
      <c r="S16" s="4">
        <v>182419477454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3"/>
      <c r="AC16" s="4">
        <v>206200</v>
      </c>
      <c r="AD16" s="3"/>
      <c r="AE16" s="4">
        <v>907500</v>
      </c>
      <c r="AF16" s="3"/>
      <c r="AG16" s="4">
        <v>161944709322</v>
      </c>
      <c r="AH16" s="3"/>
      <c r="AI16" s="4">
        <v>187112231604</v>
      </c>
      <c r="AJ16" s="3"/>
      <c r="AK16" s="6">
        <v>9.7187515053257217E-3</v>
      </c>
      <c r="AL16" s="3"/>
      <c r="AM16" s="3"/>
    </row>
    <row r="17" spans="1:39">
      <c r="A17" s="1" t="s">
        <v>61</v>
      </c>
      <c r="B17" s="3"/>
      <c r="C17" s="3" t="s">
        <v>37</v>
      </c>
      <c r="D17" s="3"/>
      <c r="E17" s="3" t="s">
        <v>37</v>
      </c>
      <c r="F17" s="3"/>
      <c r="G17" s="3" t="s">
        <v>57</v>
      </c>
      <c r="H17" s="3"/>
      <c r="I17" s="3" t="s">
        <v>62</v>
      </c>
      <c r="J17" s="3"/>
      <c r="K17" s="4">
        <v>0</v>
      </c>
      <c r="L17" s="3"/>
      <c r="M17" s="4">
        <v>0</v>
      </c>
      <c r="N17" s="3"/>
      <c r="O17" s="4">
        <v>730900</v>
      </c>
      <c r="P17" s="3"/>
      <c r="Q17" s="4">
        <v>449625075537</v>
      </c>
      <c r="R17" s="3"/>
      <c r="S17" s="4">
        <v>515983783380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3"/>
      <c r="AC17" s="4">
        <v>730900</v>
      </c>
      <c r="AD17" s="3"/>
      <c r="AE17" s="4">
        <v>719612</v>
      </c>
      <c r="AF17" s="3"/>
      <c r="AG17" s="4">
        <v>449625075537</v>
      </c>
      <c r="AH17" s="3"/>
      <c r="AI17" s="4">
        <v>525924993591</v>
      </c>
      <c r="AJ17" s="3"/>
      <c r="AK17" s="6">
        <v>2.7316943843460013E-2</v>
      </c>
      <c r="AL17" s="3"/>
      <c r="AM17" s="3"/>
    </row>
    <row r="18" spans="1:39">
      <c r="A18" s="1" t="s">
        <v>63</v>
      </c>
      <c r="B18" s="3"/>
      <c r="C18" s="3" t="s">
        <v>37</v>
      </c>
      <c r="D18" s="3"/>
      <c r="E18" s="3" t="s">
        <v>37</v>
      </c>
      <c r="F18" s="3"/>
      <c r="G18" s="3" t="s">
        <v>57</v>
      </c>
      <c r="H18" s="3"/>
      <c r="I18" s="3" t="s">
        <v>64</v>
      </c>
      <c r="J18" s="3"/>
      <c r="K18" s="4">
        <v>0</v>
      </c>
      <c r="L18" s="3"/>
      <c r="M18" s="4">
        <v>0</v>
      </c>
      <c r="N18" s="3"/>
      <c r="O18" s="4">
        <v>145600</v>
      </c>
      <c r="P18" s="3"/>
      <c r="Q18" s="4">
        <v>100835532730</v>
      </c>
      <c r="R18" s="3"/>
      <c r="S18" s="4">
        <v>111739479215</v>
      </c>
      <c r="T18" s="3"/>
      <c r="U18" s="4">
        <v>0</v>
      </c>
      <c r="V18" s="3"/>
      <c r="W18" s="4">
        <v>0</v>
      </c>
      <c r="X18" s="3"/>
      <c r="Y18" s="4">
        <v>128464</v>
      </c>
      <c r="Z18" s="3"/>
      <c r="AA18" s="4">
        <v>99993356515</v>
      </c>
      <c r="AB18" s="3"/>
      <c r="AC18" s="4">
        <v>17136</v>
      </c>
      <c r="AD18" s="3"/>
      <c r="AE18" s="4">
        <v>790260</v>
      </c>
      <c r="AF18" s="3"/>
      <c r="AG18" s="4">
        <v>11867566544</v>
      </c>
      <c r="AH18" s="3"/>
      <c r="AI18" s="4">
        <v>13540862790</v>
      </c>
      <c r="AJ18" s="3"/>
      <c r="AK18" s="6">
        <v>7.0332270368212671E-4</v>
      </c>
      <c r="AL18" s="3"/>
      <c r="AM18" s="3"/>
    </row>
    <row r="19" spans="1:39">
      <c r="A19" s="1" t="s">
        <v>65</v>
      </c>
      <c r="B19" s="3"/>
      <c r="C19" s="3" t="s">
        <v>37</v>
      </c>
      <c r="D19" s="3"/>
      <c r="E19" s="3" t="s">
        <v>37</v>
      </c>
      <c r="F19" s="3"/>
      <c r="G19" s="3" t="s">
        <v>57</v>
      </c>
      <c r="H19" s="3"/>
      <c r="I19" s="3" t="s">
        <v>62</v>
      </c>
      <c r="J19" s="3"/>
      <c r="K19" s="4">
        <v>0</v>
      </c>
      <c r="L19" s="3"/>
      <c r="M19" s="4">
        <v>0</v>
      </c>
      <c r="N19" s="3"/>
      <c r="O19" s="4">
        <v>140186</v>
      </c>
      <c r="P19" s="3"/>
      <c r="Q19" s="4">
        <v>92807999196</v>
      </c>
      <c r="R19" s="3"/>
      <c r="S19" s="4">
        <v>103056888513</v>
      </c>
      <c r="T19" s="3"/>
      <c r="U19" s="4">
        <v>0</v>
      </c>
      <c r="V19" s="3"/>
      <c r="W19" s="4">
        <v>0</v>
      </c>
      <c r="X19" s="3"/>
      <c r="Y19" s="4">
        <v>134234</v>
      </c>
      <c r="Z19" s="3"/>
      <c r="AA19" s="4">
        <v>99993427972</v>
      </c>
      <c r="AB19" s="3"/>
      <c r="AC19" s="4">
        <v>5952</v>
      </c>
      <c r="AD19" s="3"/>
      <c r="AE19" s="4">
        <v>757050</v>
      </c>
      <c r="AF19" s="3"/>
      <c r="AG19" s="4">
        <v>3940430651</v>
      </c>
      <c r="AH19" s="3"/>
      <c r="AI19" s="4">
        <v>4505618020</v>
      </c>
      <c r="AJ19" s="3"/>
      <c r="AK19" s="6">
        <v>2.340252240001695E-4</v>
      </c>
      <c r="AL19" s="3"/>
      <c r="AM19" s="3"/>
    </row>
    <row r="20" spans="1:39">
      <c r="A20" s="1" t="s">
        <v>66</v>
      </c>
      <c r="B20" s="3"/>
      <c r="C20" s="3" t="s">
        <v>37</v>
      </c>
      <c r="D20" s="3"/>
      <c r="E20" s="3" t="s">
        <v>37</v>
      </c>
      <c r="F20" s="3"/>
      <c r="G20" s="3" t="s">
        <v>57</v>
      </c>
      <c r="H20" s="3"/>
      <c r="I20" s="3" t="s">
        <v>67</v>
      </c>
      <c r="J20" s="3"/>
      <c r="K20" s="4">
        <v>0</v>
      </c>
      <c r="L20" s="3"/>
      <c r="M20" s="4">
        <v>0</v>
      </c>
      <c r="N20" s="3"/>
      <c r="O20" s="4">
        <v>753026</v>
      </c>
      <c r="P20" s="3"/>
      <c r="Q20" s="4">
        <v>486033384326</v>
      </c>
      <c r="R20" s="3"/>
      <c r="S20" s="4">
        <v>560328437873</v>
      </c>
      <c r="T20" s="3"/>
      <c r="U20" s="4">
        <v>0</v>
      </c>
      <c r="V20" s="3"/>
      <c r="W20" s="4">
        <v>0</v>
      </c>
      <c r="X20" s="3"/>
      <c r="Y20" s="4">
        <v>362400</v>
      </c>
      <c r="Z20" s="3"/>
      <c r="AA20" s="4">
        <v>270033668950</v>
      </c>
      <c r="AB20" s="3"/>
      <c r="AC20" s="4">
        <v>390626</v>
      </c>
      <c r="AD20" s="3"/>
      <c r="AE20" s="4">
        <v>758496</v>
      </c>
      <c r="AF20" s="3"/>
      <c r="AG20" s="4">
        <v>252125792184</v>
      </c>
      <c r="AH20" s="3"/>
      <c r="AI20" s="4">
        <v>296265830840</v>
      </c>
      <c r="AJ20" s="3"/>
      <c r="AK20" s="6">
        <v>1.5388272400847537E-2</v>
      </c>
      <c r="AL20" s="3"/>
      <c r="AM20" s="3"/>
    </row>
    <row r="21" spans="1:39">
      <c r="A21" s="1" t="s">
        <v>68</v>
      </c>
      <c r="B21" s="3"/>
      <c r="C21" s="3" t="s">
        <v>37</v>
      </c>
      <c r="D21" s="3"/>
      <c r="E21" s="3" t="s">
        <v>37</v>
      </c>
      <c r="F21" s="3"/>
      <c r="G21" s="3" t="s">
        <v>69</v>
      </c>
      <c r="H21" s="3"/>
      <c r="I21" s="3" t="s">
        <v>70</v>
      </c>
      <c r="J21" s="3"/>
      <c r="K21" s="4">
        <v>0</v>
      </c>
      <c r="L21" s="3"/>
      <c r="M21" s="4">
        <v>0</v>
      </c>
      <c r="N21" s="3"/>
      <c r="O21" s="4">
        <v>337500</v>
      </c>
      <c r="P21" s="3"/>
      <c r="Q21" s="4">
        <v>213016192997</v>
      </c>
      <c r="R21" s="3"/>
      <c r="S21" s="4">
        <v>236468217923</v>
      </c>
      <c r="T21" s="3"/>
      <c r="U21" s="4">
        <v>0</v>
      </c>
      <c r="V21" s="3"/>
      <c r="W21" s="4">
        <v>0</v>
      </c>
      <c r="X21" s="3"/>
      <c r="Y21" s="4">
        <v>0</v>
      </c>
      <c r="Z21" s="3"/>
      <c r="AA21" s="4">
        <v>0</v>
      </c>
      <c r="AB21" s="3"/>
      <c r="AC21" s="4">
        <v>337500</v>
      </c>
      <c r="AD21" s="3"/>
      <c r="AE21" s="4">
        <v>722100</v>
      </c>
      <c r="AF21" s="3"/>
      <c r="AG21" s="4">
        <v>213016192997</v>
      </c>
      <c r="AH21" s="3"/>
      <c r="AI21" s="4">
        <v>243690167207</v>
      </c>
      <c r="AJ21" s="3"/>
      <c r="AK21" s="6">
        <v>1.265745247690947E-2</v>
      </c>
      <c r="AL21" s="3"/>
      <c r="AM21" s="3"/>
    </row>
    <row r="22" spans="1:39">
      <c r="A22" s="1" t="s">
        <v>71</v>
      </c>
      <c r="B22" s="3"/>
      <c r="C22" s="3" t="s">
        <v>37</v>
      </c>
      <c r="D22" s="3"/>
      <c r="E22" s="3" t="s">
        <v>37</v>
      </c>
      <c r="F22" s="3"/>
      <c r="G22" s="3" t="s">
        <v>72</v>
      </c>
      <c r="H22" s="3"/>
      <c r="I22" s="3" t="s">
        <v>73</v>
      </c>
      <c r="J22" s="3"/>
      <c r="K22" s="4">
        <v>0</v>
      </c>
      <c r="L22" s="3"/>
      <c r="M22" s="4">
        <v>0</v>
      </c>
      <c r="N22" s="3"/>
      <c r="O22" s="4">
        <v>11300</v>
      </c>
      <c r="P22" s="3"/>
      <c r="Q22" s="4">
        <v>9323210839</v>
      </c>
      <c r="R22" s="3"/>
      <c r="S22" s="4">
        <v>10406506443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3"/>
      <c r="AC22" s="4">
        <v>11300</v>
      </c>
      <c r="AD22" s="3"/>
      <c r="AE22" s="4">
        <v>940000</v>
      </c>
      <c r="AF22" s="3"/>
      <c r="AG22" s="4">
        <v>9323210839</v>
      </c>
      <c r="AH22" s="3"/>
      <c r="AI22" s="4">
        <v>10621190072</v>
      </c>
      <c r="AJ22" s="3"/>
      <c r="AK22" s="6">
        <v>5.5167268390589764E-4</v>
      </c>
      <c r="AL22" s="3"/>
      <c r="AM22" s="3"/>
    </row>
    <row r="23" spans="1:39">
      <c r="A23" s="1" t="s">
        <v>74</v>
      </c>
      <c r="B23" s="3"/>
      <c r="C23" s="3" t="s">
        <v>37</v>
      </c>
      <c r="D23" s="3"/>
      <c r="E23" s="3" t="s">
        <v>37</v>
      </c>
      <c r="F23" s="3"/>
      <c r="G23" s="3" t="s">
        <v>75</v>
      </c>
      <c r="H23" s="3"/>
      <c r="I23" s="3" t="s">
        <v>76</v>
      </c>
      <c r="J23" s="3"/>
      <c r="K23" s="4">
        <v>0</v>
      </c>
      <c r="L23" s="3"/>
      <c r="M23" s="4">
        <v>0</v>
      </c>
      <c r="N23" s="3"/>
      <c r="O23" s="4">
        <v>179600</v>
      </c>
      <c r="P23" s="3"/>
      <c r="Q23" s="4">
        <v>112861149859</v>
      </c>
      <c r="R23" s="3"/>
      <c r="S23" s="4">
        <v>125279406716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3"/>
      <c r="AC23" s="4">
        <v>179600</v>
      </c>
      <c r="AD23" s="3"/>
      <c r="AE23" s="4">
        <v>721000</v>
      </c>
      <c r="AF23" s="3"/>
      <c r="AG23" s="4">
        <v>112861149859</v>
      </c>
      <c r="AH23" s="3"/>
      <c r="AI23" s="4">
        <v>129481726265</v>
      </c>
      <c r="AJ23" s="3"/>
      <c r="AK23" s="6">
        <v>6.7253792617544741E-3</v>
      </c>
      <c r="AL23" s="3"/>
      <c r="AM23" s="3"/>
    </row>
    <row r="24" spans="1:39">
      <c r="A24" s="1" t="s">
        <v>77</v>
      </c>
      <c r="B24" s="3"/>
      <c r="C24" s="3" t="s">
        <v>37</v>
      </c>
      <c r="D24" s="3"/>
      <c r="E24" s="3" t="s">
        <v>37</v>
      </c>
      <c r="F24" s="3"/>
      <c r="G24" s="3" t="s">
        <v>78</v>
      </c>
      <c r="H24" s="3"/>
      <c r="I24" s="3" t="s">
        <v>79</v>
      </c>
      <c r="J24" s="3"/>
      <c r="K24" s="4">
        <v>0</v>
      </c>
      <c r="L24" s="3"/>
      <c r="M24" s="4">
        <v>0</v>
      </c>
      <c r="N24" s="3"/>
      <c r="O24" s="4">
        <v>11800</v>
      </c>
      <c r="P24" s="3"/>
      <c r="Q24" s="4">
        <v>10248375144</v>
      </c>
      <c r="R24" s="3"/>
      <c r="S24" s="4">
        <v>11675091706</v>
      </c>
      <c r="T24" s="3"/>
      <c r="U24" s="4">
        <v>0</v>
      </c>
      <c r="V24" s="3"/>
      <c r="W24" s="4">
        <v>0</v>
      </c>
      <c r="X24" s="3"/>
      <c r="Y24" s="4">
        <v>11800</v>
      </c>
      <c r="Z24" s="3"/>
      <c r="AA24" s="4">
        <v>11800000000</v>
      </c>
      <c r="AB24" s="3"/>
      <c r="AC24" s="4">
        <v>0</v>
      </c>
      <c r="AD24" s="3"/>
      <c r="AE24" s="4">
        <v>0</v>
      </c>
      <c r="AF24" s="3"/>
      <c r="AG24" s="4">
        <v>0</v>
      </c>
      <c r="AH24" s="3"/>
      <c r="AI24" s="4">
        <v>0</v>
      </c>
      <c r="AJ24" s="3"/>
      <c r="AK24" s="6">
        <v>0</v>
      </c>
      <c r="AL24" s="3"/>
      <c r="AM24" s="3"/>
    </row>
    <row r="25" spans="1:39">
      <c r="A25" s="1" t="s">
        <v>80</v>
      </c>
      <c r="B25" s="3"/>
      <c r="C25" s="3" t="s">
        <v>37</v>
      </c>
      <c r="D25" s="3"/>
      <c r="E25" s="3" t="s">
        <v>37</v>
      </c>
      <c r="F25" s="3"/>
      <c r="G25" s="3" t="s">
        <v>81</v>
      </c>
      <c r="H25" s="3"/>
      <c r="I25" s="3" t="s">
        <v>82</v>
      </c>
      <c r="J25" s="3"/>
      <c r="K25" s="4">
        <v>18</v>
      </c>
      <c r="L25" s="3"/>
      <c r="M25" s="4">
        <v>18</v>
      </c>
      <c r="N25" s="3"/>
      <c r="O25" s="4">
        <v>950000</v>
      </c>
      <c r="P25" s="3"/>
      <c r="Q25" s="4">
        <v>950011250000</v>
      </c>
      <c r="R25" s="3"/>
      <c r="S25" s="4">
        <v>915104167986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3"/>
      <c r="AC25" s="4">
        <v>950000</v>
      </c>
      <c r="AD25" s="3"/>
      <c r="AE25" s="4">
        <v>935399</v>
      </c>
      <c r="AF25" s="3"/>
      <c r="AG25" s="4">
        <v>950011250000</v>
      </c>
      <c r="AH25" s="3"/>
      <c r="AI25" s="4">
        <v>888561292034</v>
      </c>
      <c r="AJ25" s="3"/>
      <c r="AK25" s="6">
        <v>4.6152548769799372E-2</v>
      </c>
      <c r="AL25" s="3"/>
      <c r="AM25" s="3"/>
    </row>
    <row r="26" spans="1:39">
      <c r="A26" s="1" t="s">
        <v>83</v>
      </c>
      <c r="B26" s="3"/>
      <c r="C26" s="3" t="s">
        <v>37</v>
      </c>
      <c r="D26" s="3"/>
      <c r="E26" s="3" t="s">
        <v>37</v>
      </c>
      <c r="F26" s="3"/>
      <c r="G26" s="3" t="s">
        <v>84</v>
      </c>
      <c r="H26" s="3"/>
      <c r="I26" s="3" t="s">
        <v>85</v>
      </c>
      <c r="J26" s="3"/>
      <c r="K26" s="4">
        <v>18.5</v>
      </c>
      <c r="L26" s="3"/>
      <c r="M26" s="4">
        <v>18.5</v>
      </c>
      <c r="N26" s="3"/>
      <c r="O26" s="4">
        <v>755000</v>
      </c>
      <c r="P26" s="3"/>
      <c r="Q26" s="4">
        <v>702916250000</v>
      </c>
      <c r="R26" s="3"/>
      <c r="S26" s="4">
        <v>675507609907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3"/>
      <c r="AC26" s="4">
        <v>755000</v>
      </c>
      <c r="AD26" s="3"/>
      <c r="AE26" s="4">
        <v>898949</v>
      </c>
      <c r="AF26" s="3"/>
      <c r="AG26" s="4">
        <v>702916250000</v>
      </c>
      <c r="AH26" s="3"/>
      <c r="AI26" s="4">
        <v>678654821690</v>
      </c>
      <c r="AJ26" s="3"/>
      <c r="AK26" s="6">
        <v>3.5249847181851722E-2</v>
      </c>
      <c r="AL26" s="3"/>
      <c r="AM26" s="3"/>
    </row>
    <row r="27" spans="1:39">
      <c r="A27" s="1" t="s">
        <v>86</v>
      </c>
      <c r="B27" s="3"/>
      <c r="C27" s="3" t="s">
        <v>37</v>
      </c>
      <c r="D27" s="3"/>
      <c r="E27" s="3" t="s">
        <v>37</v>
      </c>
      <c r="F27" s="3"/>
      <c r="G27" s="3" t="s">
        <v>87</v>
      </c>
      <c r="H27" s="3"/>
      <c r="I27" s="3" t="s">
        <v>88</v>
      </c>
      <c r="J27" s="3"/>
      <c r="K27" s="4">
        <v>0</v>
      </c>
      <c r="L27" s="3"/>
      <c r="M27" s="4">
        <v>0</v>
      </c>
      <c r="N27" s="3"/>
      <c r="O27" s="4">
        <v>870155</v>
      </c>
      <c r="P27" s="3"/>
      <c r="Q27" s="4">
        <v>718791652419</v>
      </c>
      <c r="R27" s="3"/>
      <c r="S27" s="4">
        <v>824256671579</v>
      </c>
      <c r="T27" s="3"/>
      <c r="U27" s="4">
        <v>0</v>
      </c>
      <c r="V27" s="3"/>
      <c r="W27" s="4">
        <v>0</v>
      </c>
      <c r="X27" s="3"/>
      <c r="Y27" s="4">
        <v>0</v>
      </c>
      <c r="Z27" s="3"/>
      <c r="AA27" s="4">
        <v>0</v>
      </c>
      <c r="AB27" s="3"/>
      <c r="AC27" s="4">
        <v>870155</v>
      </c>
      <c r="AD27" s="3"/>
      <c r="AE27" s="4">
        <v>965892</v>
      </c>
      <c r="AF27" s="3"/>
      <c r="AG27" s="4">
        <v>718791652419</v>
      </c>
      <c r="AH27" s="3"/>
      <c r="AI27" s="4">
        <v>840411892336</v>
      </c>
      <c r="AJ27" s="3"/>
      <c r="AK27" s="6">
        <v>4.3651632358381494E-2</v>
      </c>
      <c r="AL27" s="3"/>
      <c r="AM27" s="3"/>
    </row>
    <row r="28" spans="1:39">
      <c r="A28" s="1" t="s">
        <v>89</v>
      </c>
      <c r="B28" s="3"/>
      <c r="C28" s="3" t="s">
        <v>37</v>
      </c>
      <c r="D28" s="3"/>
      <c r="E28" s="3" t="s">
        <v>37</v>
      </c>
      <c r="F28" s="3"/>
      <c r="G28" s="3" t="s">
        <v>90</v>
      </c>
      <c r="H28" s="3"/>
      <c r="I28" s="3" t="s">
        <v>91</v>
      </c>
      <c r="J28" s="3"/>
      <c r="K28" s="4">
        <v>0</v>
      </c>
      <c r="L28" s="3"/>
      <c r="M28" s="4">
        <v>0</v>
      </c>
      <c r="N28" s="3"/>
      <c r="O28" s="4">
        <v>822479</v>
      </c>
      <c r="P28" s="3"/>
      <c r="Q28" s="4">
        <v>677380327400</v>
      </c>
      <c r="R28" s="3"/>
      <c r="S28" s="4">
        <v>808245641009</v>
      </c>
      <c r="T28" s="3"/>
      <c r="U28" s="4">
        <v>0</v>
      </c>
      <c r="V28" s="3"/>
      <c r="W28" s="4">
        <v>0</v>
      </c>
      <c r="X28" s="3"/>
      <c r="Y28" s="4">
        <v>822479</v>
      </c>
      <c r="Z28" s="3"/>
      <c r="AA28" s="4">
        <v>822479000000</v>
      </c>
      <c r="AB28" s="3"/>
      <c r="AC28" s="4">
        <v>0</v>
      </c>
      <c r="AD28" s="3"/>
      <c r="AE28" s="4">
        <v>0</v>
      </c>
      <c r="AF28" s="3"/>
      <c r="AG28" s="4">
        <v>0</v>
      </c>
      <c r="AH28" s="3"/>
      <c r="AI28" s="4">
        <v>0</v>
      </c>
      <c r="AJ28" s="3"/>
      <c r="AK28" s="6">
        <v>0</v>
      </c>
      <c r="AL28" s="3"/>
      <c r="AM28" s="3"/>
    </row>
    <row r="29" spans="1:39">
      <c r="A29" s="1" t="s">
        <v>92</v>
      </c>
      <c r="B29" s="3"/>
      <c r="C29" s="3" t="s">
        <v>37</v>
      </c>
      <c r="D29" s="3"/>
      <c r="E29" s="3" t="s">
        <v>37</v>
      </c>
      <c r="F29" s="3"/>
      <c r="G29" s="3" t="s">
        <v>93</v>
      </c>
      <c r="H29" s="3"/>
      <c r="I29" s="3" t="s">
        <v>94</v>
      </c>
      <c r="J29" s="3"/>
      <c r="K29" s="4">
        <v>0</v>
      </c>
      <c r="L29" s="3"/>
      <c r="M29" s="4">
        <v>0</v>
      </c>
      <c r="N29" s="3"/>
      <c r="O29" s="4">
        <v>1439583</v>
      </c>
      <c r="P29" s="3"/>
      <c r="Q29" s="4">
        <v>1213950746279</v>
      </c>
      <c r="R29" s="3"/>
      <c r="S29" s="4">
        <v>1383805535326</v>
      </c>
      <c r="T29" s="3"/>
      <c r="U29" s="4">
        <v>0</v>
      </c>
      <c r="V29" s="3"/>
      <c r="W29" s="4">
        <v>0</v>
      </c>
      <c r="X29" s="3"/>
      <c r="Y29" s="4">
        <v>0</v>
      </c>
      <c r="Z29" s="3"/>
      <c r="AA29" s="4">
        <v>0</v>
      </c>
      <c r="AB29" s="3"/>
      <c r="AC29" s="4">
        <v>1439583</v>
      </c>
      <c r="AD29" s="3"/>
      <c r="AE29" s="4">
        <v>983143</v>
      </c>
      <c r="AF29" s="3"/>
      <c r="AG29" s="4">
        <v>1213950746279</v>
      </c>
      <c r="AH29" s="3"/>
      <c r="AI29" s="4">
        <v>1415209079752</v>
      </c>
      <c r="AJ29" s="3"/>
      <c r="AK29" s="6">
        <v>7.3507035089502668E-2</v>
      </c>
      <c r="AL29" s="3"/>
      <c r="AM29" s="3"/>
    </row>
    <row r="30" spans="1:39">
      <c r="A30" s="1" t="s">
        <v>95</v>
      </c>
      <c r="B30" s="3"/>
      <c r="C30" s="3" t="s">
        <v>37</v>
      </c>
      <c r="D30" s="3"/>
      <c r="E30" s="3" t="s">
        <v>37</v>
      </c>
      <c r="F30" s="3"/>
      <c r="G30" s="3" t="s">
        <v>96</v>
      </c>
      <c r="H30" s="3"/>
      <c r="I30" s="3" t="s">
        <v>97</v>
      </c>
      <c r="J30" s="3"/>
      <c r="K30" s="4">
        <v>0</v>
      </c>
      <c r="L30" s="3"/>
      <c r="M30" s="4">
        <v>0</v>
      </c>
      <c r="N30" s="3"/>
      <c r="O30" s="4">
        <v>66235</v>
      </c>
      <c r="P30" s="3"/>
      <c r="Q30" s="4">
        <v>59983021793</v>
      </c>
      <c r="R30" s="3"/>
      <c r="S30" s="4">
        <v>60799093715</v>
      </c>
      <c r="T30" s="3"/>
      <c r="U30" s="4">
        <v>0</v>
      </c>
      <c r="V30" s="3"/>
      <c r="W30" s="4">
        <v>0</v>
      </c>
      <c r="X30" s="3"/>
      <c r="Y30" s="4">
        <v>0</v>
      </c>
      <c r="Z30" s="3"/>
      <c r="AA30" s="4">
        <v>0</v>
      </c>
      <c r="AB30" s="3"/>
      <c r="AC30" s="4">
        <v>66235</v>
      </c>
      <c r="AD30" s="3"/>
      <c r="AE30" s="4">
        <v>939160</v>
      </c>
      <c r="AF30" s="3"/>
      <c r="AG30" s="4">
        <v>59983021793</v>
      </c>
      <c r="AH30" s="3"/>
      <c r="AI30" s="4">
        <v>62200519448</v>
      </c>
      <c r="AJ30" s="3"/>
      <c r="AK30" s="6">
        <v>3.2307422493718409E-3</v>
      </c>
      <c r="AL30" s="3"/>
      <c r="AM30" s="3"/>
    </row>
    <row r="31" spans="1:39">
      <c r="A31" s="1" t="s">
        <v>98</v>
      </c>
      <c r="B31" s="3"/>
      <c r="C31" s="3" t="s">
        <v>37</v>
      </c>
      <c r="D31" s="3"/>
      <c r="E31" s="3" t="s">
        <v>37</v>
      </c>
      <c r="F31" s="3"/>
      <c r="G31" s="3" t="s">
        <v>87</v>
      </c>
      <c r="H31" s="3"/>
      <c r="I31" s="3" t="s">
        <v>99</v>
      </c>
      <c r="J31" s="3"/>
      <c r="K31" s="4">
        <v>0</v>
      </c>
      <c r="L31" s="3"/>
      <c r="M31" s="4">
        <v>0</v>
      </c>
      <c r="N31" s="3"/>
      <c r="O31" s="4">
        <v>32963</v>
      </c>
      <c r="P31" s="3"/>
      <c r="Q31" s="4">
        <v>29981475150</v>
      </c>
      <c r="R31" s="3"/>
      <c r="S31" s="4">
        <v>29976903326</v>
      </c>
      <c r="T31" s="3"/>
      <c r="U31" s="4">
        <v>0</v>
      </c>
      <c r="V31" s="3"/>
      <c r="W31" s="4">
        <v>0</v>
      </c>
      <c r="X31" s="3"/>
      <c r="Y31" s="4">
        <v>0</v>
      </c>
      <c r="Z31" s="3"/>
      <c r="AA31" s="4">
        <v>0</v>
      </c>
      <c r="AB31" s="3"/>
      <c r="AC31" s="4">
        <v>32963</v>
      </c>
      <c r="AD31" s="3"/>
      <c r="AE31" s="4">
        <v>926000</v>
      </c>
      <c r="AF31" s="3"/>
      <c r="AG31" s="4">
        <v>29981475150</v>
      </c>
      <c r="AH31" s="3"/>
      <c r="AI31" s="4">
        <v>30521410564</v>
      </c>
      <c r="AJ31" s="3"/>
      <c r="AK31" s="6">
        <v>1.5853052594194926E-3</v>
      </c>
      <c r="AL31" s="3"/>
      <c r="AM31" s="3"/>
    </row>
    <row r="32" spans="1:39">
      <c r="A32" s="1" t="s">
        <v>100</v>
      </c>
      <c r="B32" s="3"/>
      <c r="C32" s="3" t="s">
        <v>37</v>
      </c>
      <c r="D32" s="3"/>
      <c r="E32" s="3" t="s">
        <v>37</v>
      </c>
      <c r="F32" s="3"/>
      <c r="G32" s="3" t="s">
        <v>87</v>
      </c>
      <c r="H32" s="3"/>
      <c r="I32" s="3" t="s">
        <v>101</v>
      </c>
      <c r="J32" s="3"/>
      <c r="K32" s="4">
        <v>0</v>
      </c>
      <c r="L32" s="3"/>
      <c r="M32" s="4">
        <v>0</v>
      </c>
      <c r="N32" s="3"/>
      <c r="O32" s="4">
        <v>2310954</v>
      </c>
      <c r="P32" s="3"/>
      <c r="Q32" s="4">
        <v>1916270540641</v>
      </c>
      <c r="R32" s="3"/>
      <c r="S32" s="4">
        <v>2079534307448</v>
      </c>
      <c r="T32" s="3"/>
      <c r="U32" s="4">
        <v>14064</v>
      </c>
      <c r="V32" s="3"/>
      <c r="W32" s="4">
        <v>12910887827</v>
      </c>
      <c r="X32" s="3"/>
      <c r="Y32" s="4">
        <v>0</v>
      </c>
      <c r="Z32" s="3"/>
      <c r="AA32" s="4">
        <v>0</v>
      </c>
      <c r="AB32" s="3"/>
      <c r="AC32" s="4">
        <v>2325018</v>
      </c>
      <c r="AD32" s="3"/>
      <c r="AE32" s="4">
        <v>920628</v>
      </c>
      <c r="AF32" s="3"/>
      <c r="AG32" s="4">
        <v>1929181428468</v>
      </c>
      <c r="AH32" s="3"/>
      <c r="AI32" s="4">
        <v>2140315687387</v>
      </c>
      <c r="AJ32" s="3"/>
      <c r="AK32" s="6">
        <v>0.11116962333434104</v>
      </c>
      <c r="AL32" s="3"/>
      <c r="AM32" s="3"/>
    </row>
    <row r="33" spans="1:39">
      <c r="A33" s="1" t="s">
        <v>102</v>
      </c>
      <c r="B33" s="3"/>
      <c r="C33" s="3" t="s">
        <v>37</v>
      </c>
      <c r="D33" s="3"/>
      <c r="E33" s="3" t="s">
        <v>37</v>
      </c>
      <c r="F33" s="3"/>
      <c r="G33" s="3" t="s">
        <v>103</v>
      </c>
      <c r="H33" s="3"/>
      <c r="I33" s="3" t="s">
        <v>104</v>
      </c>
      <c r="J33" s="3"/>
      <c r="K33" s="4">
        <v>0</v>
      </c>
      <c r="L33" s="3"/>
      <c r="M33" s="4">
        <v>0</v>
      </c>
      <c r="N33" s="3"/>
      <c r="O33" s="4">
        <v>1107772</v>
      </c>
      <c r="P33" s="3"/>
      <c r="Q33" s="4">
        <v>900011749224</v>
      </c>
      <c r="R33" s="3"/>
      <c r="S33" s="4">
        <v>908468725518</v>
      </c>
      <c r="T33" s="3"/>
      <c r="U33" s="4">
        <v>0</v>
      </c>
      <c r="V33" s="3"/>
      <c r="W33" s="4">
        <v>0</v>
      </c>
      <c r="X33" s="3"/>
      <c r="Y33" s="4">
        <v>0</v>
      </c>
      <c r="Z33" s="3"/>
      <c r="AA33" s="4">
        <v>0</v>
      </c>
      <c r="AB33" s="3"/>
      <c r="AC33" s="4">
        <v>1107772</v>
      </c>
      <c r="AD33" s="3"/>
      <c r="AE33" s="4">
        <v>840042</v>
      </c>
      <c r="AF33" s="3"/>
      <c r="AG33" s="4">
        <v>900011749224</v>
      </c>
      <c r="AH33" s="3"/>
      <c r="AI33" s="4">
        <v>930504663738</v>
      </c>
      <c r="AJ33" s="3"/>
      <c r="AK33" s="6">
        <v>4.8331119370942116E-2</v>
      </c>
      <c r="AL33" s="3"/>
      <c r="AM33" s="3"/>
    </row>
    <row r="34" spans="1:39">
      <c r="A34" s="1" t="s">
        <v>105</v>
      </c>
      <c r="B34" s="3"/>
      <c r="C34" s="3" t="s">
        <v>37</v>
      </c>
      <c r="D34" s="3"/>
      <c r="E34" s="3" t="s">
        <v>37</v>
      </c>
      <c r="F34" s="3"/>
      <c r="G34" s="3" t="s">
        <v>106</v>
      </c>
      <c r="H34" s="3"/>
      <c r="I34" s="3" t="s">
        <v>6</v>
      </c>
      <c r="J34" s="3"/>
      <c r="K34" s="4">
        <v>0</v>
      </c>
      <c r="L34" s="3"/>
      <c r="M34" s="4">
        <v>0</v>
      </c>
      <c r="N34" s="3"/>
      <c r="O34" s="4">
        <v>40000</v>
      </c>
      <c r="P34" s="3"/>
      <c r="Q34" s="4">
        <v>36495982606</v>
      </c>
      <c r="R34" s="3"/>
      <c r="S34" s="4">
        <v>35917261100</v>
      </c>
      <c r="T34" s="3"/>
      <c r="U34" s="4">
        <v>0</v>
      </c>
      <c r="V34" s="3"/>
      <c r="W34" s="4">
        <v>0</v>
      </c>
      <c r="X34" s="3"/>
      <c r="Y34" s="4">
        <v>40000</v>
      </c>
      <c r="Z34" s="3"/>
      <c r="AA34" s="4">
        <v>40000000000</v>
      </c>
      <c r="AB34" s="3"/>
      <c r="AC34" s="4">
        <v>0</v>
      </c>
      <c r="AD34" s="3"/>
      <c r="AE34" s="4">
        <v>0</v>
      </c>
      <c r="AF34" s="3"/>
      <c r="AG34" s="4">
        <v>0</v>
      </c>
      <c r="AH34" s="3"/>
      <c r="AI34" s="4">
        <v>0</v>
      </c>
      <c r="AJ34" s="3"/>
      <c r="AK34" s="6">
        <v>0</v>
      </c>
      <c r="AL34" s="3"/>
      <c r="AM34" s="3"/>
    </row>
    <row r="35" spans="1:39">
      <c r="A35" s="1" t="s">
        <v>107</v>
      </c>
      <c r="B35" s="3"/>
      <c r="C35" s="3" t="s">
        <v>37</v>
      </c>
      <c r="D35" s="3"/>
      <c r="E35" s="3" t="s">
        <v>37</v>
      </c>
      <c r="F35" s="3"/>
      <c r="G35" s="3" t="s">
        <v>108</v>
      </c>
      <c r="H35" s="3"/>
      <c r="I35" s="3" t="s">
        <v>109</v>
      </c>
      <c r="J35" s="3"/>
      <c r="K35" s="4">
        <v>0</v>
      </c>
      <c r="L35" s="3"/>
      <c r="M35" s="4">
        <v>0</v>
      </c>
      <c r="N35" s="3"/>
      <c r="O35" s="4">
        <v>150000</v>
      </c>
      <c r="P35" s="3"/>
      <c r="Q35" s="4">
        <v>133626929785</v>
      </c>
      <c r="R35" s="3"/>
      <c r="S35" s="4">
        <v>143464060031</v>
      </c>
      <c r="T35" s="3"/>
      <c r="U35" s="4">
        <v>0</v>
      </c>
      <c r="V35" s="3"/>
      <c r="W35" s="4">
        <v>0</v>
      </c>
      <c r="X35" s="3"/>
      <c r="Y35" s="4">
        <v>0</v>
      </c>
      <c r="Z35" s="3"/>
      <c r="AA35" s="4">
        <v>0</v>
      </c>
      <c r="AB35" s="3"/>
      <c r="AC35" s="4">
        <v>150000</v>
      </c>
      <c r="AD35" s="3"/>
      <c r="AE35" s="4">
        <v>968500</v>
      </c>
      <c r="AF35" s="3"/>
      <c r="AG35" s="4">
        <v>133626929785</v>
      </c>
      <c r="AH35" s="3"/>
      <c r="AI35" s="4">
        <v>145263922781</v>
      </c>
      <c r="AJ35" s="3"/>
      <c r="AK35" s="6">
        <v>7.5451185424650919E-3</v>
      </c>
      <c r="AL35" s="3"/>
      <c r="AM35" s="3"/>
    </row>
    <row r="36" spans="1:39">
      <c r="A36" s="1" t="s">
        <v>110</v>
      </c>
      <c r="B36" s="3"/>
      <c r="C36" s="3" t="s">
        <v>37</v>
      </c>
      <c r="D36" s="3"/>
      <c r="E36" s="3" t="s">
        <v>37</v>
      </c>
      <c r="F36" s="3"/>
      <c r="G36" s="3" t="s">
        <v>106</v>
      </c>
      <c r="H36" s="3"/>
      <c r="I36" s="3" t="s">
        <v>109</v>
      </c>
      <c r="J36" s="3"/>
      <c r="K36" s="4">
        <v>0</v>
      </c>
      <c r="L36" s="3"/>
      <c r="M36" s="4">
        <v>0</v>
      </c>
      <c r="N36" s="3"/>
      <c r="O36" s="4">
        <v>822700</v>
      </c>
      <c r="P36" s="3"/>
      <c r="Q36" s="4">
        <v>683057619162</v>
      </c>
      <c r="R36" s="3"/>
      <c r="S36" s="4">
        <v>790724572636</v>
      </c>
      <c r="T36" s="3"/>
      <c r="U36" s="4">
        <v>0</v>
      </c>
      <c r="V36" s="3"/>
      <c r="W36" s="4">
        <v>0</v>
      </c>
      <c r="X36" s="3"/>
      <c r="Y36" s="4">
        <v>0</v>
      </c>
      <c r="Z36" s="3"/>
      <c r="AA36" s="4">
        <v>0</v>
      </c>
      <c r="AB36" s="3"/>
      <c r="AC36" s="4">
        <v>822700</v>
      </c>
      <c r="AD36" s="3"/>
      <c r="AE36" s="4">
        <v>981811</v>
      </c>
      <c r="AF36" s="3"/>
      <c r="AG36" s="4">
        <v>683057619162</v>
      </c>
      <c r="AH36" s="3"/>
      <c r="AI36" s="4">
        <v>807674809141</v>
      </c>
      <c r="AJ36" s="3"/>
      <c r="AK36" s="6">
        <v>4.1951243378708938E-2</v>
      </c>
      <c r="AL36" s="3"/>
      <c r="AM36" s="3"/>
    </row>
    <row r="37" spans="1:39">
      <c r="A37" s="1" t="s">
        <v>111</v>
      </c>
      <c r="B37" s="3"/>
      <c r="C37" s="3" t="s">
        <v>37</v>
      </c>
      <c r="D37" s="3"/>
      <c r="E37" s="3" t="s">
        <v>37</v>
      </c>
      <c r="F37" s="3"/>
      <c r="G37" s="3" t="s">
        <v>112</v>
      </c>
      <c r="H37" s="3"/>
      <c r="I37" s="3" t="s">
        <v>101</v>
      </c>
      <c r="J37" s="3"/>
      <c r="K37" s="4">
        <v>0</v>
      </c>
      <c r="L37" s="3"/>
      <c r="M37" s="4">
        <v>0</v>
      </c>
      <c r="N37" s="3"/>
      <c r="O37" s="4">
        <v>1065000</v>
      </c>
      <c r="P37" s="3"/>
      <c r="Q37" s="4">
        <v>868180002878</v>
      </c>
      <c r="R37" s="3"/>
      <c r="S37" s="4">
        <v>950133885359</v>
      </c>
      <c r="T37" s="3"/>
      <c r="U37" s="4">
        <v>420000</v>
      </c>
      <c r="V37" s="3"/>
      <c r="W37" s="4">
        <v>378013792731</v>
      </c>
      <c r="X37" s="3"/>
      <c r="Y37" s="4">
        <v>0</v>
      </c>
      <c r="Z37" s="3"/>
      <c r="AA37" s="4">
        <v>0</v>
      </c>
      <c r="AB37" s="3"/>
      <c r="AC37" s="4">
        <v>1485000</v>
      </c>
      <c r="AD37" s="3"/>
      <c r="AE37" s="4">
        <v>914432</v>
      </c>
      <c r="AF37" s="3"/>
      <c r="AG37" s="4">
        <v>1246193795609</v>
      </c>
      <c r="AH37" s="3"/>
      <c r="AI37" s="4">
        <v>1357828616668</v>
      </c>
      <c r="AJ37" s="3"/>
      <c r="AK37" s="6">
        <v>7.0526650230675572E-2</v>
      </c>
      <c r="AL37" s="3"/>
      <c r="AM37" s="3"/>
    </row>
    <row r="38" spans="1:39">
      <c r="A38" s="1" t="s">
        <v>113</v>
      </c>
      <c r="B38" s="3"/>
      <c r="C38" s="3" t="s">
        <v>37</v>
      </c>
      <c r="D38" s="3"/>
      <c r="E38" s="3" t="s">
        <v>37</v>
      </c>
      <c r="F38" s="3"/>
      <c r="G38" s="3" t="s">
        <v>114</v>
      </c>
      <c r="H38" s="3"/>
      <c r="I38" s="3" t="s">
        <v>115</v>
      </c>
      <c r="J38" s="3"/>
      <c r="K38" s="4">
        <v>0</v>
      </c>
      <c r="L38" s="3"/>
      <c r="M38" s="4">
        <v>0</v>
      </c>
      <c r="N38" s="3"/>
      <c r="O38" s="4">
        <v>110000</v>
      </c>
      <c r="P38" s="3"/>
      <c r="Q38" s="4">
        <v>91770817630</v>
      </c>
      <c r="R38" s="3"/>
      <c r="S38" s="4">
        <v>96393349446</v>
      </c>
      <c r="T38" s="3"/>
      <c r="U38" s="4">
        <v>10000</v>
      </c>
      <c r="V38" s="3"/>
      <c r="W38" s="4">
        <v>8860075525</v>
      </c>
      <c r="X38" s="3"/>
      <c r="Y38" s="4">
        <v>0</v>
      </c>
      <c r="Z38" s="3"/>
      <c r="AA38" s="4">
        <v>0</v>
      </c>
      <c r="AB38" s="3"/>
      <c r="AC38" s="4">
        <v>120000</v>
      </c>
      <c r="AD38" s="3"/>
      <c r="AE38" s="4">
        <v>893750</v>
      </c>
      <c r="AF38" s="3"/>
      <c r="AG38" s="4">
        <v>100630893155</v>
      </c>
      <c r="AH38" s="3"/>
      <c r="AI38" s="4">
        <v>107241822187</v>
      </c>
      <c r="AJ38" s="3"/>
      <c r="AK38" s="6">
        <v>5.5702217427430799E-3</v>
      </c>
      <c r="AL38" s="3"/>
      <c r="AM38" s="3"/>
    </row>
    <row r="39" spans="1:39">
      <c r="A39" s="1" t="s">
        <v>116</v>
      </c>
      <c r="B39" s="3"/>
      <c r="C39" s="3" t="s">
        <v>37</v>
      </c>
      <c r="D39" s="3"/>
      <c r="E39" s="3" t="s">
        <v>37</v>
      </c>
      <c r="F39" s="3"/>
      <c r="G39" s="3" t="s">
        <v>114</v>
      </c>
      <c r="H39" s="3"/>
      <c r="I39" s="3" t="s">
        <v>115</v>
      </c>
      <c r="J39" s="3"/>
      <c r="K39" s="4">
        <v>0</v>
      </c>
      <c r="L39" s="3"/>
      <c r="M39" s="4">
        <v>0</v>
      </c>
      <c r="N39" s="3"/>
      <c r="O39" s="4">
        <v>327574</v>
      </c>
      <c r="P39" s="3"/>
      <c r="Q39" s="4">
        <v>265534999168</v>
      </c>
      <c r="R39" s="3"/>
      <c r="S39" s="4">
        <v>286623190246</v>
      </c>
      <c r="T39" s="3"/>
      <c r="U39" s="4">
        <v>439377</v>
      </c>
      <c r="V39" s="3"/>
      <c r="W39" s="4">
        <v>387676678781</v>
      </c>
      <c r="X39" s="3"/>
      <c r="Y39" s="4">
        <v>0</v>
      </c>
      <c r="Z39" s="3"/>
      <c r="AA39" s="4">
        <v>0</v>
      </c>
      <c r="AB39" s="3"/>
      <c r="AC39" s="4">
        <v>766951</v>
      </c>
      <c r="AD39" s="3"/>
      <c r="AE39" s="4">
        <v>896370</v>
      </c>
      <c r="AF39" s="3"/>
      <c r="AG39" s="4">
        <v>653211677949</v>
      </c>
      <c r="AH39" s="3"/>
      <c r="AI39" s="4">
        <v>687420091716</v>
      </c>
      <c r="AJ39" s="3"/>
      <c r="AK39" s="6">
        <v>3.5705121968163195E-2</v>
      </c>
      <c r="AL39" s="3"/>
      <c r="AM39" s="3"/>
    </row>
    <row r="40" spans="1:39">
      <c r="A40" s="1" t="s">
        <v>117</v>
      </c>
      <c r="B40" s="3"/>
      <c r="C40" s="3" t="s">
        <v>37</v>
      </c>
      <c r="D40" s="3"/>
      <c r="E40" s="3" t="s">
        <v>37</v>
      </c>
      <c r="F40" s="3"/>
      <c r="G40" s="3" t="s">
        <v>118</v>
      </c>
      <c r="H40" s="3"/>
      <c r="I40" s="3" t="s">
        <v>99</v>
      </c>
      <c r="J40" s="3"/>
      <c r="K40" s="4">
        <v>0</v>
      </c>
      <c r="L40" s="3"/>
      <c r="M40" s="4">
        <v>0</v>
      </c>
      <c r="N40" s="3"/>
      <c r="O40" s="4">
        <v>216696</v>
      </c>
      <c r="P40" s="3"/>
      <c r="Q40" s="4">
        <v>190837057262</v>
      </c>
      <c r="R40" s="3"/>
      <c r="S40" s="4">
        <v>199236779037</v>
      </c>
      <c r="T40" s="3"/>
      <c r="U40" s="4">
        <v>0</v>
      </c>
      <c r="V40" s="3"/>
      <c r="W40" s="4">
        <v>0</v>
      </c>
      <c r="X40" s="3"/>
      <c r="Y40" s="4">
        <v>110000</v>
      </c>
      <c r="Z40" s="3"/>
      <c r="AA40" s="4">
        <v>101317383617</v>
      </c>
      <c r="AB40" s="3"/>
      <c r="AC40" s="4">
        <v>106696</v>
      </c>
      <c r="AD40" s="3"/>
      <c r="AE40" s="4">
        <v>937900</v>
      </c>
      <c r="AF40" s="3"/>
      <c r="AG40" s="4">
        <v>93963666434</v>
      </c>
      <c r="AH40" s="3"/>
      <c r="AI40" s="4">
        <v>100062548048</v>
      </c>
      <c r="AJ40" s="3"/>
      <c r="AK40" s="6">
        <v>5.1973247880788892E-3</v>
      </c>
      <c r="AL40" s="3"/>
      <c r="AM40" s="3"/>
    </row>
    <row r="41" spans="1:39">
      <c r="A41" s="1" t="s">
        <v>119</v>
      </c>
      <c r="B41" s="3"/>
      <c r="C41" s="3" t="s">
        <v>37</v>
      </c>
      <c r="D41" s="3"/>
      <c r="E41" s="3" t="s">
        <v>37</v>
      </c>
      <c r="F41" s="3"/>
      <c r="G41" s="3" t="s">
        <v>114</v>
      </c>
      <c r="H41" s="3"/>
      <c r="I41" s="3" t="s">
        <v>115</v>
      </c>
      <c r="J41" s="3"/>
      <c r="K41" s="4">
        <v>0</v>
      </c>
      <c r="L41" s="3"/>
      <c r="M41" s="4">
        <v>0</v>
      </c>
      <c r="N41" s="3"/>
      <c r="O41" s="4">
        <v>1145000</v>
      </c>
      <c r="P41" s="3"/>
      <c r="Q41" s="4">
        <v>931116158321</v>
      </c>
      <c r="R41" s="3"/>
      <c r="S41" s="4">
        <v>995189266023</v>
      </c>
      <c r="T41" s="3"/>
      <c r="U41" s="4">
        <v>371556</v>
      </c>
      <c r="V41" s="3"/>
      <c r="W41" s="4">
        <v>327482702384</v>
      </c>
      <c r="X41" s="3"/>
      <c r="Y41" s="4">
        <v>340000</v>
      </c>
      <c r="Z41" s="3"/>
      <c r="AA41" s="4">
        <v>299202361284</v>
      </c>
      <c r="AB41" s="3"/>
      <c r="AC41" s="4">
        <v>1176556</v>
      </c>
      <c r="AD41" s="3"/>
      <c r="AE41" s="4">
        <v>891475</v>
      </c>
      <c r="AF41" s="3"/>
      <c r="AG41" s="4">
        <v>977470648563</v>
      </c>
      <c r="AH41" s="3"/>
      <c r="AI41" s="4">
        <v>1048790535153</v>
      </c>
      <c r="AJ41" s="3"/>
      <c r="AK41" s="6">
        <v>5.4474977423505259E-2</v>
      </c>
      <c r="AL41" s="3"/>
      <c r="AM41" s="3"/>
    </row>
    <row r="42" spans="1:39">
      <c r="A42" s="1" t="s">
        <v>120</v>
      </c>
      <c r="B42" s="3"/>
      <c r="C42" s="3" t="s">
        <v>37</v>
      </c>
      <c r="D42" s="3"/>
      <c r="E42" s="3" t="s">
        <v>37</v>
      </c>
      <c r="F42" s="3"/>
      <c r="G42" s="3" t="s">
        <v>121</v>
      </c>
      <c r="H42" s="3"/>
      <c r="I42" s="3" t="s">
        <v>122</v>
      </c>
      <c r="J42" s="3"/>
      <c r="K42" s="4">
        <v>0</v>
      </c>
      <c r="L42" s="3"/>
      <c r="M42" s="4">
        <v>0</v>
      </c>
      <c r="N42" s="3"/>
      <c r="O42" s="4">
        <v>240500</v>
      </c>
      <c r="P42" s="3"/>
      <c r="Q42" s="4">
        <v>202642254454</v>
      </c>
      <c r="R42" s="3"/>
      <c r="S42" s="4">
        <v>204714824304</v>
      </c>
      <c r="T42" s="3"/>
      <c r="U42" s="4">
        <v>0</v>
      </c>
      <c r="V42" s="3"/>
      <c r="W42" s="4">
        <v>0</v>
      </c>
      <c r="X42" s="3"/>
      <c r="Y42" s="4">
        <v>0</v>
      </c>
      <c r="Z42" s="3"/>
      <c r="AA42" s="4">
        <v>0</v>
      </c>
      <c r="AB42" s="3"/>
      <c r="AC42" s="4">
        <v>240500</v>
      </c>
      <c r="AD42" s="3"/>
      <c r="AE42" s="4">
        <v>851270</v>
      </c>
      <c r="AF42" s="3"/>
      <c r="AG42" s="4">
        <v>202642254454</v>
      </c>
      <c r="AH42" s="3"/>
      <c r="AI42" s="4">
        <v>204714824304</v>
      </c>
      <c r="AJ42" s="3"/>
      <c r="AK42" s="6">
        <v>1.0633043547242149E-2</v>
      </c>
      <c r="AL42" s="3"/>
      <c r="AM42" s="3"/>
    </row>
    <row r="43" spans="1:39">
      <c r="A43" s="1" t="s">
        <v>123</v>
      </c>
      <c r="B43" s="3"/>
      <c r="C43" s="3" t="s">
        <v>37</v>
      </c>
      <c r="D43" s="3"/>
      <c r="E43" s="3" t="s">
        <v>37</v>
      </c>
      <c r="F43" s="3"/>
      <c r="G43" s="3" t="s">
        <v>124</v>
      </c>
      <c r="H43" s="3"/>
      <c r="I43" s="3" t="s">
        <v>125</v>
      </c>
      <c r="J43" s="3"/>
      <c r="K43" s="4">
        <v>16</v>
      </c>
      <c r="L43" s="3"/>
      <c r="M43" s="4">
        <v>16</v>
      </c>
      <c r="N43" s="3"/>
      <c r="O43" s="4">
        <v>400000</v>
      </c>
      <c r="P43" s="3"/>
      <c r="Q43" s="4">
        <v>372223076325</v>
      </c>
      <c r="R43" s="3"/>
      <c r="S43" s="4">
        <v>376556485378</v>
      </c>
      <c r="T43" s="3"/>
      <c r="U43" s="4">
        <v>0</v>
      </c>
      <c r="V43" s="3"/>
      <c r="W43" s="4">
        <v>0</v>
      </c>
      <c r="X43" s="3"/>
      <c r="Y43" s="4">
        <v>10000</v>
      </c>
      <c r="Z43" s="3"/>
      <c r="AA43" s="4">
        <v>9687661264</v>
      </c>
      <c r="AB43" s="3"/>
      <c r="AC43" s="4">
        <v>390000</v>
      </c>
      <c r="AD43" s="3"/>
      <c r="AE43" s="4">
        <v>941463</v>
      </c>
      <c r="AF43" s="3"/>
      <c r="AG43" s="4">
        <v>362917499417</v>
      </c>
      <c r="AH43" s="3"/>
      <c r="AI43" s="4">
        <v>367142573244</v>
      </c>
      <c r="AJ43" s="3"/>
      <c r="AK43" s="6">
        <v>1.906966426404379E-2</v>
      </c>
      <c r="AL43" s="3"/>
      <c r="AM43" s="3"/>
    </row>
    <row r="44" spans="1:39">
      <c r="A44" s="1" t="s">
        <v>127</v>
      </c>
      <c r="B44" s="3"/>
      <c r="C44" s="3" t="s">
        <v>37</v>
      </c>
      <c r="D44" s="3"/>
      <c r="E44" s="3" t="s">
        <v>37</v>
      </c>
      <c r="F44" s="3"/>
      <c r="G44" s="3" t="s">
        <v>128</v>
      </c>
      <c r="H44" s="3"/>
      <c r="I44" s="3" t="s">
        <v>129</v>
      </c>
      <c r="J44" s="3"/>
      <c r="K44" s="4">
        <v>18</v>
      </c>
      <c r="L44" s="3"/>
      <c r="M44" s="4">
        <v>18</v>
      </c>
      <c r="N44" s="3"/>
      <c r="O44" s="4">
        <v>296420</v>
      </c>
      <c r="P44" s="3"/>
      <c r="Q44" s="4">
        <v>294933774240</v>
      </c>
      <c r="R44" s="3"/>
      <c r="S44" s="4">
        <v>293211125946</v>
      </c>
      <c r="T44" s="3"/>
      <c r="U44" s="4">
        <v>0</v>
      </c>
      <c r="V44" s="3"/>
      <c r="W44" s="4">
        <v>0</v>
      </c>
      <c r="X44" s="3"/>
      <c r="Y44" s="4">
        <v>296420</v>
      </c>
      <c r="Z44" s="3"/>
      <c r="AA44" s="4">
        <v>296420000000</v>
      </c>
      <c r="AB44" s="3"/>
      <c r="AC44" s="4">
        <v>0</v>
      </c>
      <c r="AD44" s="3"/>
      <c r="AE44" s="4">
        <v>0</v>
      </c>
      <c r="AF44" s="3"/>
      <c r="AG44" s="4">
        <v>0</v>
      </c>
      <c r="AH44" s="3"/>
      <c r="AI44" s="4">
        <v>0</v>
      </c>
      <c r="AJ44" s="3"/>
      <c r="AK44" s="6">
        <v>0</v>
      </c>
      <c r="AL44" s="3"/>
      <c r="AM44" s="3"/>
    </row>
    <row r="45" spans="1:39">
      <c r="A45" s="1" t="s">
        <v>130</v>
      </c>
      <c r="B45" s="3"/>
      <c r="C45" s="3" t="s">
        <v>37</v>
      </c>
      <c r="D45" s="3"/>
      <c r="E45" s="3" t="s">
        <v>37</v>
      </c>
      <c r="F45" s="3"/>
      <c r="G45" s="3" t="s">
        <v>131</v>
      </c>
      <c r="H45" s="3"/>
      <c r="I45" s="3" t="s">
        <v>132</v>
      </c>
      <c r="J45" s="3"/>
      <c r="K45" s="4">
        <v>18</v>
      </c>
      <c r="L45" s="3"/>
      <c r="M45" s="4">
        <v>18</v>
      </c>
      <c r="N45" s="3"/>
      <c r="O45" s="4">
        <v>30000</v>
      </c>
      <c r="P45" s="3"/>
      <c r="Q45" s="4">
        <v>29367739117</v>
      </c>
      <c r="R45" s="3"/>
      <c r="S45" s="4">
        <v>29363260880</v>
      </c>
      <c r="T45" s="3"/>
      <c r="U45" s="4">
        <v>0</v>
      </c>
      <c r="V45" s="3"/>
      <c r="W45" s="4">
        <v>0</v>
      </c>
      <c r="X45" s="3"/>
      <c r="Y45" s="4">
        <v>30000</v>
      </c>
      <c r="Z45" s="3"/>
      <c r="AA45" s="4">
        <v>29484451641</v>
      </c>
      <c r="AB45" s="3"/>
      <c r="AC45" s="4">
        <v>0</v>
      </c>
      <c r="AD45" s="3"/>
      <c r="AE45" s="4">
        <v>0</v>
      </c>
      <c r="AF45" s="3"/>
      <c r="AG45" s="4">
        <v>0</v>
      </c>
      <c r="AH45" s="3"/>
      <c r="AI45" s="4">
        <v>0</v>
      </c>
      <c r="AJ45" s="3"/>
      <c r="AK45" s="6">
        <v>0</v>
      </c>
      <c r="AL45" s="3"/>
      <c r="AM45" s="3"/>
    </row>
    <row r="46" spans="1:39">
      <c r="A46" s="1" t="s">
        <v>133</v>
      </c>
      <c r="B46" s="3"/>
      <c r="C46" s="3" t="s">
        <v>37</v>
      </c>
      <c r="D46" s="3"/>
      <c r="E46" s="3" t="s">
        <v>37</v>
      </c>
      <c r="F46" s="3"/>
      <c r="G46" s="3" t="s">
        <v>134</v>
      </c>
      <c r="H46" s="3"/>
      <c r="I46" s="3" t="s">
        <v>135</v>
      </c>
      <c r="J46" s="3"/>
      <c r="K46" s="4">
        <v>18</v>
      </c>
      <c r="L46" s="3"/>
      <c r="M46" s="4">
        <v>18</v>
      </c>
      <c r="N46" s="3"/>
      <c r="O46" s="4">
        <v>78400</v>
      </c>
      <c r="P46" s="3"/>
      <c r="Q46" s="4">
        <v>73369856000</v>
      </c>
      <c r="R46" s="3"/>
      <c r="S46" s="4">
        <v>74634401492</v>
      </c>
      <c r="T46" s="3"/>
      <c r="U46" s="4">
        <v>0</v>
      </c>
      <c r="V46" s="3"/>
      <c r="W46" s="4">
        <v>0</v>
      </c>
      <c r="X46" s="3"/>
      <c r="Y46" s="4">
        <v>5000</v>
      </c>
      <c r="Z46" s="3"/>
      <c r="AA46" s="4">
        <v>4775535840</v>
      </c>
      <c r="AB46" s="3"/>
      <c r="AC46" s="4">
        <v>73400</v>
      </c>
      <c r="AD46" s="3"/>
      <c r="AE46" s="4">
        <v>952042</v>
      </c>
      <c r="AF46" s="3"/>
      <c r="AG46" s="4">
        <v>68690656000</v>
      </c>
      <c r="AH46" s="3"/>
      <c r="AI46" s="4">
        <v>69874554458</v>
      </c>
      <c r="AJ46" s="3"/>
      <c r="AK46" s="6">
        <v>3.6293374596689607E-3</v>
      </c>
      <c r="AL46" s="3"/>
      <c r="AM46" s="3"/>
    </row>
    <row r="47" spans="1:39">
      <c r="A47" s="1" t="s">
        <v>137</v>
      </c>
      <c r="B47" s="3"/>
      <c r="C47" s="3" t="s">
        <v>37</v>
      </c>
      <c r="D47" s="3"/>
      <c r="E47" s="3" t="s">
        <v>37</v>
      </c>
      <c r="F47" s="3"/>
      <c r="G47" s="3" t="s">
        <v>138</v>
      </c>
      <c r="H47" s="3"/>
      <c r="I47" s="3" t="s">
        <v>139</v>
      </c>
      <c r="J47" s="3"/>
      <c r="K47" s="4">
        <v>18</v>
      </c>
      <c r="L47" s="3"/>
      <c r="M47" s="4">
        <v>18</v>
      </c>
      <c r="N47" s="3"/>
      <c r="O47" s="4">
        <v>5000</v>
      </c>
      <c r="P47" s="3"/>
      <c r="Q47" s="4">
        <v>4213621262</v>
      </c>
      <c r="R47" s="3"/>
      <c r="S47" s="4">
        <v>4412513520</v>
      </c>
      <c r="T47" s="3"/>
      <c r="U47" s="4">
        <v>0</v>
      </c>
      <c r="V47" s="3"/>
      <c r="W47" s="4">
        <v>0</v>
      </c>
      <c r="X47" s="3"/>
      <c r="Y47" s="4">
        <v>0</v>
      </c>
      <c r="Z47" s="3"/>
      <c r="AA47" s="4">
        <v>0</v>
      </c>
      <c r="AB47" s="3"/>
      <c r="AC47" s="4">
        <v>5000</v>
      </c>
      <c r="AD47" s="3"/>
      <c r="AE47" s="4">
        <v>882570</v>
      </c>
      <c r="AF47" s="3"/>
      <c r="AG47" s="4">
        <v>4213621262</v>
      </c>
      <c r="AH47" s="3"/>
      <c r="AI47" s="4">
        <v>4412513520</v>
      </c>
      <c r="AJ47" s="3"/>
      <c r="AK47" s="6">
        <v>2.2918930551546766E-4</v>
      </c>
      <c r="AL47" s="3"/>
      <c r="AM47" s="3"/>
    </row>
    <row r="48" spans="1:39">
      <c r="A48" s="1" t="s">
        <v>140</v>
      </c>
      <c r="B48" s="3"/>
      <c r="C48" s="3" t="s">
        <v>37</v>
      </c>
      <c r="D48" s="3"/>
      <c r="E48" s="3" t="s">
        <v>37</v>
      </c>
      <c r="F48" s="3"/>
      <c r="G48" s="3" t="s">
        <v>141</v>
      </c>
      <c r="H48" s="3"/>
      <c r="I48" s="3" t="s">
        <v>142</v>
      </c>
      <c r="J48" s="3"/>
      <c r="K48" s="4">
        <v>17</v>
      </c>
      <c r="L48" s="3"/>
      <c r="M48" s="4">
        <v>17</v>
      </c>
      <c r="N48" s="3"/>
      <c r="O48" s="4">
        <v>10000</v>
      </c>
      <c r="P48" s="3"/>
      <c r="Q48" s="4">
        <v>9557178674</v>
      </c>
      <c r="R48" s="3"/>
      <c r="S48" s="4">
        <v>9703930018</v>
      </c>
      <c r="T48" s="3"/>
      <c r="U48" s="4">
        <v>0</v>
      </c>
      <c r="V48" s="3"/>
      <c r="W48" s="4">
        <v>0</v>
      </c>
      <c r="X48" s="3"/>
      <c r="Y48" s="4">
        <v>10000</v>
      </c>
      <c r="Z48" s="3"/>
      <c r="AA48" s="4">
        <v>9738657372</v>
      </c>
      <c r="AB48" s="3"/>
      <c r="AC48" s="4">
        <v>0</v>
      </c>
      <c r="AD48" s="3"/>
      <c r="AE48" s="4">
        <v>0</v>
      </c>
      <c r="AF48" s="3"/>
      <c r="AG48" s="4">
        <v>0</v>
      </c>
      <c r="AH48" s="3"/>
      <c r="AI48" s="4">
        <v>0</v>
      </c>
      <c r="AJ48" s="3"/>
      <c r="AK48" s="6">
        <v>0</v>
      </c>
      <c r="AL48" s="3"/>
      <c r="AM48" s="3"/>
    </row>
    <row r="49" spans="1:39">
      <c r="A49" s="1" t="s">
        <v>143</v>
      </c>
      <c r="B49" s="3"/>
      <c r="C49" s="3" t="s">
        <v>37</v>
      </c>
      <c r="D49" s="3"/>
      <c r="E49" s="3" t="s">
        <v>37</v>
      </c>
      <c r="F49" s="3"/>
      <c r="G49" s="3" t="s">
        <v>144</v>
      </c>
      <c r="H49" s="3"/>
      <c r="I49" s="3" t="s">
        <v>145</v>
      </c>
      <c r="J49" s="3"/>
      <c r="K49" s="4">
        <v>17</v>
      </c>
      <c r="L49" s="3"/>
      <c r="M49" s="4">
        <v>17</v>
      </c>
      <c r="N49" s="3"/>
      <c r="O49" s="4">
        <v>10000</v>
      </c>
      <c r="P49" s="3"/>
      <c r="Q49" s="4">
        <v>9486423283</v>
      </c>
      <c r="R49" s="3"/>
      <c r="S49" s="4">
        <v>9606067481</v>
      </c>
      <c r="T49" s="3"/>
      <c r="U49" s="4">
        <v>0</v>
      </c>
      <c r="V49" s="3"/>
      <c r="W49" s="4">
        <v>0</v>
      </c>
      <c r="X49" s="3"/>
      <c r="Y49" s="4">
        <v>0</v>
      </c>
      <c r="Z49" s="3"/>
      <c r="AA49" s="4">
        <v>0</v>
      </c>
      <c r="AB49" s="3"/>
      <c r="AC49" s="4">
        <v>10000</v>
      </c>
      <c r="AD49" s="3"/>
      <c r="AE49" s="4">
        <v>960680</v>
      </c>
      <c r="AF49" s="3"/>
      <c r="AG49" s="4">
        <v>9486423283</v>
      </c>
      <c r="AH49" s="3"/>
      <c r="AI49" s="4">
        <v>9606067481</v>
      </c>
      <c r="AJ49" s="3"/>
      <c r="AK49" s="6">
        <v>4.989464450876306E-4</v>
      </c>
      <c r="AL49" s="3"/>
      <c r="AM49" s="3"/>
    </row>
    <row r="50" spans="1:39">
      <c r="A50" s="1" t="s">
        <v>146</v>
      </c>
      <c r="B50" s="3"/>
      <c r="C50" s="3" t="s">
        <v>37</v>
      </c>
      <c r="D50" s="3"/>
      <c r="E50" s="3" t="s">
        <v>37</v>
      </c>
      <c r="F50" s="3"/>
      <c r="G50" s="3" t="s">
        <v>147</v>
      </c>
      <c r="H50" s="3"/>
      <c r="I50" s="3" t="s">
        <v>148</v>
      </c>
      <c r="J50" s="3"/>
      <c r="K50" s="4">
        <v>18</v>
      </c>
      <c r="L50" s="3"/>
      <c r="M50" s="4">
        <v>18</v>
      </c>
      <c r="N50" s="3"/>
      <c r="O50" s="4">
        <v>10000</v>
      </c>
      <c r="P50" s="3"/>
      <c r="Q50" s="4">
        <v>8970183922</v>
      </c>
      <c r="R50" s="3"/>
      <c r="S50" s="4">
        <v>9103465807</v>
      </c>
      <c r="T50" s="3"/>
      <c r="U50" s="4">
        <v>0</v>
      </c>
      <c r="V50" s="3"/>
      <c r="W50" s="4">
        <v>0</v>
      </c>
      <c r="X50" s="3"/>
      <c r="Y50" s="4">
        <v>0</v>
      </c>
      <c r="Z50" s="3"/>
      <c r="AA50" s="4">
        <v>0</v>
      </c>
      <c r="AB50" s="3"/>
      <c r="AC50" s="4">
        <v>10000</v>
      </c>
      <c r="AD50" s="3"/>
      <c r="AE50" s="4">
        <v>910416</v>
      </c>
      <c r="AF50" s="3"/>
      <c r="AG50" s="4">
        <v>8970183922</v>
      </c>
      <c r="AH50" s="3"/>
      <c r="AI50" s="4">
        <v>9103465807</v>
      </c>
      <c r="AJ50" s="3"/>
      <c r="AK50" s="6">
        <v>4.7284093218826812E-4</v>
      </c>
      <c r="AL50" s="3"/>
      <c r="AM50" s="3"/>
    </row>
    <row r="51" spans="1:39">
      <c r="A51" s="1" t="s">
        <v>149</v>
      </c>
      <c r="B51" s="3"/>
      <c r="C51" s="3" t="s">
        <v>37</v>
      </c>
      <c r="D51" s="3"/>
      <c r="E51" s="3" t="s">
        <v>37</v>
      </c>
      <c r="F51" s="3"/>
      <c r="G51" s="3" t="s">
        <v>150</v>
      </c>
      <c r="H51" s="3"/>
      <c r="I51" s="3" t="s">
        <v>151</v>
      </c>
      <c r="J51" s="3"/>
      <c r="K51" s="4">
        <v>18</v>
      </c>
      <c r="L51" s="3"/>
      <c r="M51" s="4">
        <v>18</v>
      </c>
      <c r="N51" s="3"/>
      <c r="O51" s="4">
        <v>20000</v>
      </c>
      <c r="P51" s="3"/>
      <c r="Q51" s="4">
        <v>17825009048</v>
      </c>
      <c r="R51" s="3"/>
      <c r="S51" s="4">
        <v>18167554618</v>
      </c>
      <c r="T51" s="3"/>
      <c r="U51" s="4">
        <v>0</v>
      </c>
      <c r="V51" s="3"/>
      <c r="W51" s="4">
        <v>0</v>
      </c>
      <c r="X51" s="3"/>
      <c r="Y51" s="4">
        <v>0</v>
      </c>
      <c r="Z51" s="3"/>
      <c r="AA51" s="4">
        <v>0</v>
      </c>
      <c r="AB51" s="3"/>
      <c r="AC51" s="4">
        <v>20000</v>
      </c>
      <c r="AD51" s="3"/>
      <c r="AE51" s="4">
        <v>908447</v>
      </c>
      <c r="AF51" s="3"/>
      <c r="AG51" s="4">
        <v>17825009048</v>
      </c>
      <c r="AH51" s="3"/>
      <c r="AI51" s="4">
        <v>18167554618</v>
      </c>
      <c r="AJ51" s="3"/>
      <c r="AK51" s="6">
        <v>9.4363659327977478E-4</v>
      </c>
      <c r="AL51" s="3"/>
      <c r="AM51" s="3"/>
    </row>
    <row r="52" spans="1:39">
      <c r="A52" s="1" t="s">
        <v>152</v>
      </c>
      <c r="B52" s="3"/>
      <c r="C52" s="3" t="s">
        <v>37</v>
      </c>
      <c r="D52" s="3"/>
      <c r="E52" s="3" t="s">
        <v>37</v>
      </c>
      <c r="F52" s="3"/>
      <c r="G52" s="3" t="s">
        <v>153</v>
      </c>
      <c r="H52" s="3"/>
      <c r="I52" s="3" t="s">
        <v>154</v>
      </c>
      <c r="J52" s="3"/>
      <c r="K52" s="4">
        <v>18</v>
      </c>
      <c r="L52" s="3"/>
      <c r="M52" s="4">
        <v>18</v>
      </c>
      <c r="N52" s="3"/>
      <c r="O52" s="4">
        <v>10000</v>
      </c>
      <c r="P52" s="3"/>
      <c r="Q52" s="4">
        <v>8941281720</v>
      </c>
      <c r="R52" s="3"/>
      <c r="S52" s="4">
        <v>9077907756</v>
      </c>
      <c r="T52" s="3"/>
      <c r="U52" s="4">
        <v>0</v>
      </c>
      <c r="V52" s="3"/>
      <c r="W52" s="4">
        <v>0</v>
      </c>
      <c r="X52" s="3"/>
      <c r="Y52" s="4">
        <v>0</v>
      </c>
      <c r="Z52" s="3"/>
      <c r="AA52" s="4">
        <v>0</v>
      </c>
      <c r="AB52" s="3"/>
      <c r="AC52" s="4">
        <v>10000</v>
      </c>
      <c r="AD52" s="3"/>
      <c r="AE52" s="4">
        <v>907860</v>
      </c>
      <c r="AF52" s="3"/>
      <c r="AG52" s="4">
        <v>8941281720</v>
      </c>
      <c r="AH52" s="3"/>
      <c r="AI52" s="4">
        <v>9077907756</v>
      </c>
      <c r="AJ52" s="3"/>
      <c r="AK52" s="6">
        <v>4.7151342759650455E-4</v>
      </c>
      <c r="AL52" s="3"/>
      <c r="AM52" s="3"/>
    </row>
    <row r="53" spans="1:39">
      <c r="A53" s="1" t="s">
        <v>155</v>
      </c>
      <c r="B53" s="3"/>
      <c r="C53" s="3" t="s">
        <v>37</v>
      </c>
      <c r="D53" s="3"/>
      <c r="E53" s="3" t="s">
        <v>37</v>
      </c>
      <c r="F53" s="3"/>
      <c r="G53" s="3" t="s">
        <v>156</v>
      </c>
      <c r="H53" s="3"/>
      <c r="I53" s="3" t="s">
        <v>157</v>
      </c>
      <c r="J53" s="3"/>
      <c r="K53" s="4">
        <v>17</v>
      </c>
      <c r="L53" s="3"/>
      <c r="M53" s="4">
        <v>17</v>
      </c>
      <c r="N53" s="3"/>
      <c r="O53" s="4">
        <v>5000</v>
      </c>
      <c r="P53" s="3"/>
      <c r="Q53" s="4">
        <v>4603200966</v>
      </c>
      <c r="R53" s="3"/>
      <c r="S53" s="4">
        <v>4657034874</v>
      </c>
      <c r="T53" s="3"/>
      <c r="U53" s="4">
        <v>0</v>
      </c>
      <c r="V53" s="3"/>
      <c r="W53" s="4">
        <v>0</v>
      </c>
      <c r="X53" s="3"/>
      <c r="Y53" s="4">
        <v>5000</v>
      </c>
      <c r="Z53" s="3"/>
      <c r="AA53" s="4">
        <v>4843430661</v>
      </c>
      <c r="AB53" s="3"/>
      <c r="AC53" s="4">
        <v>0</v>
      </c>
      <c r="AD53" s="3"/>
      <c r="AE53" s="4">
        <v>0</v>
      </c>
      <c r="AF53" s="3"/>
      <c r="AG53" s="4">
        <v>0</v>
      </c>
      <c r="AH53" s="3"/>
      <c r="AI53" s="4">
        <v>0</v>
      </c>
      <c r="AJ53" s="3"/>
      <c r="AK53" s="6">
        <v>0</v>
      </c>
      <c r="AL53" s="3"/>
      <c r="AM53" s="3"/>
    </row>
    <row r="54" spans="1:39">
      <c r="A54" s="1" t="s">
        <v>158</v>
      </c>
      <c r="B54" s="3"/>
      <c r="C54" s="3" t="s">
        <v>37</v>
      </c>
      <c r="D54" s="3"/>
      <c r="E54" s="3" t="s">
        <v>37</v>
      </c>
      <c r="F54" s="3"/>
      <c r="G54" s="3" t="s">
        <v>159</v>
      </c>
      <c r="H54" s="3"/>
      <c r="I54" s="3" t="s">
        <v>160</v>
      </c>
      <c r="J54" s="3"/>
      <c r="K54" s="4">
        <v>17</v>
      </c>
      <c r="L54" s="3"/>
      <c r="M54" s="4">
        <v>17</v>
      </c>
      <c r="N54" s="3"/>
      <c r="O54" s="4">
        <v>860000</v>
      </c>
      <c r="P54" s="3"/>
      <c r="Q54" s="4">
        <v>802029385980</v>
      </c>
      <c r="R54" s="3"/>
      <c r="S54" s="4">
        <v>826797711867</v>
      </c>
      <c r="T54" s="3"/>
      <c r="U54" s="4">
        <v>0</v>
      </c>
      <c r="V54" s="3"/>
      <c r="W54" s="4">
        <v>0</v>
      </c>
      <c r="X54" s="3"/>
      <c r="Y54" s="4">
        <v>5000</v>
      </c>
      <c r="Z54" s="3"/>
      <c r="AA54" s="4">
        <v>4795884288</v>
      </c>
      <c r="AB54" s="3"/>
      <c r="AC54" s="4">
        <v>855000</v>
      </c>
      <c r="AD54" s="3"/>
      <c r="AE54" s="4">
        <v>961466</v>
      </c>
      <c r="AF54" s="3"/>
      <c r="AG54" s="4">
        <v>797366424434</v>
      </c>
      <c r="AH54" s="3"/>
      <c r="AI54" s="4">
        <v>821990748425</v>
      </c>
      <c r="AJ54" s="3"/>
      <c r="AK54" s="6">
        <v>4.2694824144508287E-2</v>
      </c>
      <c r="AL54" s="3"/>
      <c r="AM54" s="3"/>
    </row>
    <row r="55" spans="1:39">
      <c r="A55" s="1" t="s">
        <v>161</v>
      </c>
      <c r="B55" s="3"/>
      <c r="C55" s="3" t="s">
        <v>37</v>
      </c>
      <c r="D55" s="3"/>
      <c r="E55" s="3" t="s">
        <v>37</v>
      </c>
      <c r="F55" s="3"/>
      <c r="G55" s="3" t="s">
        <v>103</v>
      </c>
      <c r="H55" s="3"/>
      <c r="I55" s="3" t="s">
        <v>115</v>
      </c>
      <c r="J55" s="3"/>
      <c r="K55" s="4">
        <v>0</v>
      </c>
      <c r="L55" s="3"/>
      <c r="M55" s="4">
        <v>0</v>
      </c>
      <c r="N55" s="3"/>
      <c r="O55" s="4">
        <v>0</v>
      </c>
      <c r="P55" s="3"/>
      <c r="Q55" s="4">
        <v>0</v>
      </c>
      <c r="R55" s="3"/>
      <c r="S55" s="4">
        <v>0</v>
      </c>
      <c r="T55" s="3"/>
      <c r="U55" s="4">
        <v>1170007</v>
      </c>
      <c r="V55" s="3"/>
      <c r="W55" s="4">
        <v>1028268668589</v>
      </c>
      <c r="X55" s="3"/>
      <c r="Y55" s="4">
        <v>0</v>
      </c>
      <c r="Z55" s="3"/>
      <c r="AA55" s="4">
        <v>0</v>
      </c>
      <c r="AB55" s="3"/>
      <c r="AC55" s="4">
        <v>1170007</v>
      </c>
      <c r="AD55" s="3"/>
      <c r="AE55" s="4">
        <v>901600</v>
      </c>
      <c r="AF55" s="3"/>
      <c r="AG55" s="4">
        <v>1028268668589</v>
      </c>
      <c r="AH55" s="3"/>
      <c r="AI55" s="4">
        <v>1054797876728</v>
      </c>
      <c r="AJ55" s="3"/>
      <c r="AK55" s="6">
        <v>5.4787003310185933E-2</v>
      </c>
      <c r="AL55" s="3"/>
      <c r="AM55" s="3"/>
    </row>
    <row r="56" spans="1:39">
      <c r="A56" s="1" t="s">
        <v>162</v>
      </c>
      <c r="B56" s="3"/>
      <c r="C56" s="3" t="s">
        <v>37</v>
      </c>
      <c r="D56" s="3"/>
      <c r="E56" s="3" t="s">
        <v>37</v>
      </c>
      <c r="F56" s="3"/>
      <c r="G56" s="3" t="s">
        <v>163</v>
      </c>
      <c r="H56" s="3"/>
      <c r="I56" s="3" t="s">
        <v>164</v>
      </c>
      <c r="J56" s="3"/>
      <c r="K56" s="4">
        <v>17</v>
      </c>
      <c r="L56" s="3"/>
      <c r="M56" s="4">
        <v>17</v>
      </c>
      <c r="N56" s="3"/>
      <c r="O56" s="4">
        <v>0</v>
      </c>
      <c r="P56" s="3"/>
      <c r="Q56" s="4">
        <v>0</v>
      </c>
      <c r="R56" s="3"/>
      <c r="S56" s="4">
        <v>0</v>
      </c>
      <c r="T56" s="3"/>
      <c r="U56" s="4">
        <v>5000</v>
      </c>
      <c r="V56" s="3"/>
      <c r="W56" s="4">
        <v>4762463108</v>
      </c>
      <c r="X56" s="3"/>
      <c r="Y56" s="4">
        <v>0</v>
      </c>
      <c r="Z56" s="3"/>
      <c r="AA56" s="4">
        <v>0</v>
      </c>
      <c r="AB56" s="3"/>
      <c r="AC56" s="4">
        <v>5000</v>
      </c>
      <c r="AD56" s="3"/>
      <c r="AE56" s="4">
        <v>952420</v>
      </c>
      <c r="AF56" s="3"/>
      <c r="AG56" s="4">
        <v>4762463108</v>
      </c>
      <c r="AH56" s="3"/>
      <c r="AI56" s="4">
        <v>4761736889</v>
      </c>
      <c r="AJ56" s="3"/>
      <c r="AK56" s="6">
        <v>2.4732823269339092E-4</v>
      </c>
      <c r="AL56" s="3"/>
      <c r="AM56" s="3"/>
    </row>
    <row r="57" spans="1:39">
      <c r="A57" s="1" t="s">
        <v>165</v>
      </c>
      <c r="B57" s="3"/>
      <c r="C57" s="3" t="s">
        <v>37</v>
      </c>
      <c r="D57" s="3"/>
      <c r="E57" s="3" t="s">
        <v>37</v>
      </c>
      <c r="F57" s="3"/>
      <c r="G57" s="3" t="s">
        <v>166</v>
      </c>
      <c r="H57" s="3"/>
      <c r="I57" s="3" t="s">
        <v>167</v>
      </c>
      <c r="J57" s="3"/>
      <c r="K57" s="4">
        <v>18</v>
      </c>
      <c r="L57" s="3"/>
      <c r="M57" s="4">
        <v>18</v>
      </c>
      <c r="N57" s="3"/>
      <c r="O57" s="4">
        <v>0</v>
      </c>
      <c r="P57" s="3"/>
      <c r="Q57" s="4">
        <v>0</v>
      </c>
      <c r="R57" s="3"/>
      <c r="S57" s="4">
        <v>0</v>
      </c>
      <c r="T57" s="3"/>
      <c r="U57" s="4">
        <v>700000</v>
      </c>
      <c r="V57" s="3"/>
      <c r="W57" s="4">
        <v>630286695375</v>
      </c>
      <c r="X57" s="3"/>
      <c r="Y57" s="4">
        <v>0</v>
      </c>
      <c r="Z57" s="3"/>
      <c r="AA57" s="4">
        <v>0</v>
      </c>
      <c r="AB57" s="3"/>
      <c r="AC57" s="4">
        <v>700000</v>
      </c>
      <c r="AD57" s="3"/>
      <c r="AE57" s="4">
        <v>865023</v>
      </c>
      <c r="AF57" s="3"/>
      <c r="AG57" s="4">
        <v>630286695375</v>
      </c>
      <c r="AH57" s="3"/>
      <c r="AI57" s="4">
        <v>605470261172</v>
      </c>
      <c r="AJ57" s="3"/>
      <c r="AK57" s="6">
        <v>3.1448585491989492E-2</v>
      </c>
      <c r="AL57" s="3"/>
      <c r="AM57" s="3"/>
    </row>
    <row r="58" spans="1:39">
      <c r="A58" s="1" t="s">
        <v>168</v>
      </c>
      <c r="B58" s="3"/>
      <c r="C58" s="3" t="s">
        <v>37</v>
      </c>
      <c r="D58" s="3"/>
      <c r="E58" s="3" t="s">
        <v>37</v>
      </c>
      <c r="F58" s="3"/>
      <c r="G58" s="3" t="s">
        <v>112</v>
      </c>
      <c r="H58" s="3"/>
      <c r="I58" s="3" t="s">
        <v>101</v>
      </c>
      <c r="J58" s="3"/>
      <c r="K58" s="4">
        <v>0</v>
      </c>
      <c r="L58" s="3"/>
      <c r="M58" s="4">
        <v>0</v>
      </c>
      <c r="N58" s="3"/>
      <c r="O58" s="4">
        <v>0</v>
      </c>
      <c r="P58" s="3"/>
      <c r="Q58" s="4">
        <v>0</v>
      </c>
      <c r="R58" s="3"/>
      <c r="S58" s="4">
        <v>0</v>
      </c>
      <c r="T58" s="3"/>
      <c r="U58" s="4">
        <v>245000</v>
      </c>
      <c r="V58" s="3"/>
      <c r="W58" s="4">
        <v>219939242078</v>
      </c>
      <c r="X58" s="3"/>
      <c r="Y58" s="4">
        <v>0</v>
      </c>
      <c r="Z58" s="3"/>
      <c r="AA58" s="4">
        <v>0</v>
      </c>
      <c r="AB58" s="3"/>
      <c r="AC58" s="4">
        <v>245000</v>
      </c>
      <c r="AD58" s="3"/>
      <c r="AE58" s="4">
        <v>917000</v>
      </c>
      <c r="AF58" s="3"/>
      <c r="AG58" s="4">
        <v>219939242078</v>
      </c>
      <c r="AH58" s="3"/>
      <c r="AI58" s="4">
        <v>224647869293</v>
      </c>
      <c r="AJ58" s="3"/>
      <c r="AK58" s="6">
        <v>1.1668381052074878E-2</v>
      </c>
      <c r="AL58" s="3"/>
      <c r="AM58" s="3"/>
    </row>
    <row r="59" spans="1:39">
      <c r="A59" s="1" t="s">
        <v>169</v>
      </c>
      <c r="B59" s="3"/>
      <c r="C59" s="3" t="s">
        <v>37</v>
      </c>
      <c r="D59" s="3"/>
      <c r="E59" s="3" t="s">
        <v>37</v>
      </c>
      <c r="F59" s="3"/>
      <c r="G59" s="3" t="s">
        <v>170</v>
      </c>
      <c r="H59" s="3"/>
      <c r="I59" s="3" t="s">
        <v>171</v>
      </c>
      <c r="J59" s="3"/>
      <c r="K59" s="4">
        <v>16</v>
      </c>
      <c r="L59" s="3"/>
      <c r="M59" s="4">
        <v>16</v>
      </c>
      <c r="N59" s="3"/>
      <c r="O59" s="4">
        <v>0</v>
      </c>
      <c r="P59" s="3"/>
      <c r="Q59" s="4">
        <v>0</v>
      </c>
      <c r="R59" s="3"/>
      <c r="S59" s="4">
        <v>0</v>
      </c>
      <c r="T59" s="3"/>
      <c r="U59" s="4">
        <v>5000</v>
      </c>
      <c r="V59" s="3"/>
      <c r="W59" s="4">
        <v>4842869239</v>
      </c>
      <c r="X59" s="3"/>
      <c r="Y59" s="4">
        <v>5000</v>
      </c>
      <c r="Z59" s="3"/>
      <c r="AA59" s="4">
        <v>4945672865</v>
      </c>
      <c r="AB59" s="3"/>
      <c r="AC59" s="4">
        <v>0</v>
      </c>
      <c r="AD59" s="3"/>
      <c r="AE59" s="4">
        <v>0</v>
      </c>
      <c r="AF59" s="3"/>
      <c r="AG59" s="4">
        <v>0</v>
      </c>
      <c r="AH59" s="3"/>
      <c r="AI59" s="4">
        <v>0</v>
      </c>
      <c r="AJ59" s="3"/>
      <c r="AK59" s="6">
        <v>0</v>
      </c>
      <c r="AL59" s="3"/>
      <c r="AM59" s="3"/>
    </row>
    <row r="60" spans="1:39" ht="24.75" thickBo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5">
        <f>SUM(Q9:Q59)</f>
        <v>16400972931540</v>
      </c>
      <c r="R60" s="3"/>
      <c r="S60" s="5">
        <f>SUM(S9:S59)</f>
        <v>17810357300144</v>
      </c>
      <c r="T60" s="3"/>
      <c r="U60" s="3"/>
      <c r="V60" s="3"/>
      <c r="W60" s="5">
        <f>SUM(W9:W59)</f>
        <v>3003044075637</v>
      </c>
      <c r="X60" s="3"/>
      <c r="Y60" s="3"/>
      <c r="Z60" s="3"/>
      <c r="AA60" s="5">
        <f>SUM(AA9:AA59)</f>
        <v>2229649035011</v>
      </c>
      <c r="AB60" s="3"/>
      <c r="AC60" s="3"/>
      <c r="AD60" s="3"/>
      <c r="AE60" s="5">
        <f>SUM(AE9:AE59)</f>
        <v>37972553</v>
      </c>
      <c r="AF60" s="3"/>
      <c r="AG60" s="5">
        <f>SUM(SUM(AG9:AG59))</f>
        <v>17425139008042</v>
      </c>
      <c r="AH60" s="3"/>
      <c r="AI60" s="5">
        <f>SUM(AI9:AI59)</f>
        <v>18895628317367</v>
      </c>
      <c r="AJ60" s="3"/>
      <c r="AK60" s="8">
        <f>SUM(AK9:AK59)</f>
        <v>0.98145329452401275</v>
      </c>
      <c r="AL60" s="3"/>
      <c r="AM60" s="3"/>
    </row>
    <row r="61" spans="1:39" ht="24.75" thickTop="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4"/>
      <c r="AL61" s="3"/>
      <c r="AM61" s="3"/>
    </row>
    <row r="62" spans="1:39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6"/>
  <sheetViews>
    <sheetView rightToLeft="1" topLeftCell="A22" workbookViewId="0">
      <selection activeCell="G39" sqref="G39"/>
    </sheetView>
  </sheetViews>
  <sheetFormatPr defaultRowHeight="24"/>
  <cols>
    <col min="1" max="1" width="43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ht="24.75">
      <c r="A6" s="16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</row>
    <row r="7" spans="1:13" ht="24.75">
      <c r="A7" s="17" t="s">
        <v>3</v>
      </c>
      <c r="C7" s="17" t="s">
        <v>7</v>
      </c>
      <c r="E7" s="17" t="s">
        <v>172</v>
      </c>
      <c r="G7" s="17" t="s">
        <v>173</v>
      </c>
      <c r="I7" s="17" t="s">
        <v>174</v>
      </c>
      <c r="K7" s="17" t="s">
        <v>175</v>
      </c>
      <c r="M7" s="17" t="s">
        <v>176</v>
      </c>
    </row>
    <row r="8" spans="1:13">
      <c r="A8" s="1" t="s">
        <v>36</v>
      </c>
      <c r="C8" s="2">
        <v>155000</v>
      </c>
      <c r="E8" s="2">
        <v>961100</v>
      </c>
      <c r="G8" s="2">
        <v>951600</v>
      </c>
      <c r="I8" s="3" t="s">
        <v>177</v>
      </c>
      <c r="K8" s="2">
        <v>147498000000</v>
      </c>
      <c r="M8" s="1" t="s">
        <v>243</v>
      </c>
    </row>
    <row r="9" spans="1:13">
      <c r="A9" s="1" t="s">
        <v>146</v>
      </c>
      <c r="C9" s="2">
        <v>10000</v>
      </c>
      <c r="E9" s="2">
        <v>975000</v>
      </c>
      <c r="G9" s="2">
        <v>910416</v>
      </c>
      <c r="I9" s="3" t="s">
        <v>178</v>
      </c>
      <c r="K9" s="2">
        <v>9104160000</v>
      </c>
      <c r="M9" s="1" t="s">
        <v>243</v>
      </c>
    </row>
    <row r="10" spans="1:13">
      <c r="A10" s="1" t="s">
        <v>133</v>
      </c>
      <c r="C10" s="2">
        <v>73400</v>
      </c>
      <c r="E10" s="2">
        <v>956000</v>
      </c>
      <c r="G10" s="2">
        <v>952042</v>
      </c>
      <c r="I10" s="3" t="s">
        <v>179</v>
      </c>
      <c r="K10" s="2">
        <v>69879882800</v>
      </c>
      <c r="M10" s="1" t="s">
        <v>243</v>
      </c>
    </row>
    <row r="11" spans="1:13">
      <c r="A11" s="1" t="s">
        <v>111</v>
      </c>
      <c r="C11" s="2">
        <v>1485000</v>
      </c>
      <c r="E11" s="2">
        <v>919000</v>
      </c>
      <c r="G11" s="2">
        <v>914432.43030000001</v>
      </c>
      <c r="I11" s="3" t="s">
        <v>180</v>
      </c>
      <c r="K11" s="2">
        <v>1357932158995.5</v>
      </c>
      <c r="M11" s="1" t="s">
        <v>243</v>
      </c>
    </row>
    <row r="12" spans="1:13">
      <c r="A12" s="1" t="s">
        <v>41</v>
      </c>
      <c r="C12" s="2">
        <v>689156</v>
      </c>
      <c r="E12" s="2">
        <v>693000</v>
      </c>
      <c r="G12" s="2">
        <v>710928.64610000001</v>
      </c>
      <c r="I12" s="3" t="s">
        <v>181</v>
      </c>
      <c r="K12" s="2">
        <v>489940742031.69202</v>
      </c>
      <c r="M12" s="1" t="s">
        <v>243</v>
      </c>
    </row>
    <row r="13" spans="1:13">
      <c r="A13" s="1" t="s">
        <v>123</v>
      </c>
      <c r="C13" s="2">
        <v>390000</v>
      </c>
      <c r="E13" s="2">
        <v>970000</v>
      </c>
      <c r="G13" s="2">
        <v>941463</v>
      </c>
      <c r="I13" s="3" t="s">
        <v>182</v>
      </c>
      <c r="K13" s="2">
        <v>367170570000</v>
      </c>
      <c r="M13" s="1" t="s">
        <v>243</v>
      </c>
    </row>
    <row r="14" spans="1:13">
      <c r="A14" s="1" t="s">
        <v>152</v>
      </c>
      <c r="C14" s="2">
        <v>10000</v>
      </c>
      <c r="E14" s="2">
        <v>921000</v>
      </c>
      <c r="G14" s="2">
        <v>907860</v>
      </c>
      <c r="I14" s="3" t="s">
        <v>183</v>
      </c>
      <c r="K14" s="2">
        <v>9078600000</v>
      </c>
      <c r="M14" s="1" t="s">
        <v>243</v>
      </c>
    </row>
    <row r="15" spans="1:13">
      <c r="A15" s="1" t="s">
        <v>143</v>
      </c>
      <c r="C15" s="2">
        <v>10000</v>
      </c>
      <c r="E15" s="2">
        <v>965600</v>
      </c>
      <c r="G15" s="2">
        <v>960680</v>
      </c>
      <c r="I15" s="3" t="s">
        <v>184</v>
      </c>
      <c r="K15" s="2">
        <v>9606800000</v>
      </c>
      <c r="M15" s="1" t="s">
        <v>243</v>
      </c>
    </row>
    <row r="16" spans="1:13">
      <c r="A16" s="1" t="s">
        <v>50</v>
      </c>
      <c r="C16" s="2">
        <v>1007289</v>
      </c>
      <c r="E16" s="2">
        <v>906000</v>
      </c>
      <c r="G16" s="2">
        <v>912991.33600000001</v>
      </c>
      <c r="I16" s="3" t="s">
        <v>40</v>
      </c>
      <c r="K16" s="2">
        <v>919646129848.104</v>
      </c>
      <c r="M16" s="1" t="s">
        <v>243</v>
      </c>
    </row>
    <row r="17" spans="1:13">
      <c r="A17" s="1" t="s">
        <v>56</v>
      </c>
      <c r="C17" s="2">
        <v>407667</v>
      </c>
      <c r="E17" s="2">
        <v>730000</v>
      </c>
      <c r="G17" s="2">
        <v>746306.56189999997</v>
      </c>
      <c r="I17" s="3" t="s">
        <v>185</v>
      </c>
      <c r="K17" s="2">
        <v>304244557170.08698</v>
      </c>
      <c r="M17" s="1" t="s">
        <v>243</v>
      </c>
    </row>
    <row r="18" spans="1:13">
      <c r="A18" s="1" t="s">
        <v>83</v>
      </c>
      <c r="C18" s="2">
        <v>755000</v>
      </c>
      <c r="E18" s="2">
        <v>980000</v>
      </c>
      <c r="G18" s="2">
        <v>898949.10340000002</v>
      </c>
      <c r="I18" s="3" t="s">
        <v>186</v>
      </c>
      <c r="K18" s="2">
        <v>678706573067</v>
      </c>
      <c r="M18" s="1" t="s">
        <v>243</v>
      </c>
    </row>
    <row r="19" spans="1:13">
      <c r="A19" s="1" t="s">
        <v>158</v>
      </c>
      <c r="C19" s="2">
        <v>855000</v>
      </c>
      <c r="E19" s="2">
        <v>971820</v>
      </c>
      <c r="G19" s="2">
        <v>961466</v>
      </c>
      <c r="I19" s="3" t="s">
        <v>187</v>
      </c>
      <c r="K19" s="2">
        <v>822053430000</v>
      </c>
      <c r="M19" s="1" t="s">
        <v>243</v>
      </c>
    </row>
    <row r="20" spans="1:13">
      <c r="A20" s="1" t="s">
        <v>53</v>
      </c>
      <c r="C20" s="2">
        <v>777993</v>
      </c>
      <c r="E20" s="2">
        <v>881500</v>
      </c>
      <c r="G20" s="2">
        <v>894102.01939999999</v>
      </c>
      <c r="I20" s="3" t="s">
        <v>188</v>
      </c>
      <c r="K20" s="2">
        <v>695605112379.06396</v>
      </c>
      <c r="M20" s="1" t="s">
        <v>243</v>
      </c>
    </row>
    <row r="21" spans="1:13">
      <c r="A21" s="1" t="s">
        <v>116</v>
      </c>
      <c r="C21" s="2">
        <v>766951</v>
      </c>
      <c r="E21" s="2">
        <v>897210</v>
      </c>
      <c r="G21" s="2">
        <v>896370.83920000005</v>
      </c>
      <c r="I21" s="3" t="s">
        <v>189</v>
      </c>
      <c r="K21" s="2">
        <v>687472511495.27905</v>
      </c>
      <c r="M21" s="1" t="s">
        <v>243</v>
      </c>
    </row>
    <row r="22" spans="1:13">
      <c r="A22" s="1" t="s">
        <v>102</v>
      </c>
      <c r="C22" s="2">
        <v>1107772</v>
      </c>
      <c r="E22" s="2">
        <v>824316</v>
      </c>
      <c r="G22" s="2">
        <v>840042.554</v>
      </c>
      <c r="I22" s="3" t="s">
        <v>126</v>
      </c>
      <c r="K22" s="2">
        <v>930575620129.68799</v>
      </c>
      <c r="M22" s="1" t="s">
        <v>243</v>
      </c>
    </row>
    <row r="23" spans="1:13">
      <c r="A23" s="1" t="s">
        <v>165</v>
      </c>
      <c r="C23" s="2">
        <v>700000</v>
      </c>
      <c r="E23" s="2">
        <v>955000</v>
      </c>
      <c r="G23" s="2">
        <v>865023.47400000005</v>
      </c>
      <c r="I23" s="3" t="s">
        <v>190</v>
      </c>
      <c r="K23" s="2">
        <v>605516431800</v>
      </c>
      <c r="M23" s="1" t="s">
        <v>243</v>
      </c>
    </row>
    <row r="24" spans="1:13">
      <c r="A24" s="1" t="s">
        <v>66</v>
      </c>
      <c r="C24" s="2">
        <v>390626</v>
      </c>
      <c r="E24" s="2">
        <v>744500</v>
      </c>
      <c r="G24" s="2">
        <v>758496.42070000002</v>
      </c>
      <c r="I24" s="3" t="s">
        <v>191</v>
      </c>
      <c r="K24" s="2">
        <v>296288422832.35797</v>
      </c>
      <c r="M24" s="1" t="s">
        <v>243</v>
      </c>
    </row>
    <row r="25" spans="1:13">
      <c r="A25" s="1" t="s">
        <v>110</v>
      </c>
      <c r="C25" s="2">
        <v>822700</v>
      </c>
      <c r="E25" s="2">
        <v>978250</v>
      </c>
      <c r="G25" s="2">
        <v>981811.59479999996</v>
      </c>
      <c r="I25" s="3" t="s">
        <v>136</v>
      </c>
      <c r="K25" s="2">
        <v>807736399041.95996</v>
      </c>
      <c r="M25" s="1" t="s">
        <v>243</v>
      </c>
    </row>
    <row r="26" spans="1:13">
      <c r="A26" s="1" t="s">
        <v>162</v>
      </c>
      <c r="C26" s="2">
        <v>5000</v>
      </c>
      <c r="E26" s="2">
        <v>965030</v>
      </c>
      <c r="G26" s="2">
        <v>952420</v>
      </c>
      <c r="I26" s="3" t="s">
        <v>192</v>
      </c>
      <c r="K26" s="2">
        <v>4762100000</v>
      </c>
      <c r="M26" s="1" t="s">
        <v>243</v>
      </c>
    </row>
    <row r="27" spans="1:13">
      <c r="A27" s="1" t="s">
        <v>80</v>
      </c>
      <c r="C27" s="2">
        <v>950000</v>
      </c>
      <c r="E27" s="2">
        <v>1000000</v>
      </c>
      <c r="G27" s="2">
        <v>935399</v>
      </c>
      <c r="I27" s="3" t="s">
        <v>193</v>
      </c>
      <c r="K27" s="2">
        <v>888629050000</v>
      </c>
      <c r="M27" s="1" t="s">
        <v>243</v>
      </c>
    </row>
    <row r="28" spans="1:13">
      <c r="A28" s="1" t="s">
        <v>61</v>
      </c>
      <c r="C28" s="2">
        <v>730900</v>
      </c>
      <c r="E28" s="2">
        <v>703210</v>
      </c>
      <c r="G28" s="2">
        <v>719612.94079999998</v>
      </c>
      <c r="I28" s="3" t="s">
        <v>194</v>
      </c>
      <c r="K28" s="2">
        <v>525965098430.71997</v>
      </c>
      <c r="M28" s="1" t="s">
        <v>243</v>
      </c>
    </row>
    <row r="29" spans="1:13">
      <c r="A29" s="1" t="s">
        <v>149</v>
      </c>
      <c r="C29" s="2">
        <v>20000</v>
      </c>
      <c r="E29" s="2">
        <v>921500</v>
      </c>
      <c r="G29" s="2">
        <v>908447</v>
      </c>
      <c r="I29" s="3" t="s">
        <v>195</v>
      </c>
      <c r="K29" s="2">
        <v>18168940000</v>
      </c>
      <c r="M29" s="1" t="s">
        <v>243</v>
      </c>
    </row>
    <row r="30" spans="1:13">
      <c r="A30" s="1" t="s">
        <v>119</v>
      </c>
      <c r="C30" s="2">
        <v>1176556</v>
      </c>
      <c r="E30" s="2">
        <v>899150</v>
      </c>
      <c r="G30" s="2">
        <v>891475.21369999996</v>
      </c>
      <c r="I30" s="3" t="s">
        <v>196</v>
      </c>
      <c r="K30" s="2">
        <v>1048870511530.02</v>
      </c>
      <c r="M30" s="1" t="s">
        <v>243</v>
      </c>
    </row>
    <row r="31" spans="1:13">
      <c r="A31" s="1" t="s">
        <v>137</v>
      </c>
      <c r="C31" s="2">
        <v>5000</v>
      </c>
      <c r="E31" s="2">
        <v>921000</v>
      </c>
      <c r="G31" s="2">
        <v>882570</v>
      </c>
      <c r="I31" s="3" t="s">
        <v>197</v>
      </c>
      <c r="K31" s="2">
        <v>4412850000</v>
      </c>
      <c r="M31" s="1" t="s">
        <v>243</v>
      </c>
    </row>
    <row r="32" spans="1:13">
      <c r="A32" s="1" t="s">
        <v>92</v>
      </c>
      <c r="C32" s="2">
        <v>1439583</v>
      </c>
      <c r="E32" s="2">
        <v>980550</v>
      </c>
      <c r="G32" s="2">
        <v>983143.72820000001</v>
      </c>
      <c r="I32" s="3" t="s">
        <v>198</v>
      </c>
      <c r="K32" s="2">
        <v>1415316997673.3401</v>
      </c>
      <c r="M32" s="1" t="s">
        <v>243</v>
      </c>
    </row>
    <row r="33" spans="1:13">
      <c r="A33" s="1" t="s">
        <v>100</v>
      </c>
      <c r="C33" s="2">
        <v>2325018</v>
      </c>
      <c r="E33" s="2">
        <v>918251</v>
      </c>
      <c r="G33" s="2">
        <v>920628.95810000005</v>
      </c>
      <c r="I33" s="3" t="s">
        <v>198</v>
      </c>
      <c r="K33" s="2">
        <v>2140478898903.75</v>
      </c>
      <c r="M33" s="1" t="s">
        <v>243</v>
      </c>
    </row>
    <row r="34" spans="1:13">
      <c r="A34" s="1" t="s">
        <v>86</v>
      </c>
      <c r="C34" s="2">
        <v>870155</v>
      </c>
      <c r="E34" s="2">
        <v>958521</v>
      </c>
      <c r="G34" s="2">
        <v>965892.25899999996</v>
      </c>
      <c r="I34" s="3" t="s">
        <v>40</v>
      </c>
      <c r="K34" s="2">
        <v>840475978630.14502</v>
      </c>
      <c r="M34" s="1" t="s">
        <v>243</v>
      </c>
    </row>
    <row r="35" spans="1:13" ht="24.75" thickBot="1">
      <c r="I35" s="3"/>
      <c r="K35" s="9">
        <f>SUM(K8:K34)</f>
        <v>16095136526758.707</v>
      </c>
    </row>
    <row r="36" spans="1:13" ht="24.75" thickTop="1"/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pageSetup paperSize="9" orientation="portrait" r:id="rId1"/>
  <ignoredErrors>
    <ignoredError sqref="I8:I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8" sqref="S8:S9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200</v>
      </c>
      <c r="C6" s="17" t="s">
        <v>201</v>
      </c>
      <c r="D6" s="17" t="s">
        <v>201</v>
      </c>
      <c r="E6" s="17" t="s">
        <v>201</v>
      </c>
      <c r="F6" s="17" t="s">
        <v>201</v>
      </c>
      <c r="G6" s="17" t="s">
        <v>201</v>
      </c>
      <c r="H6" s="17" t="s">
        <v>201</v>
      </c>
      <c r="I6" s="17" t="s">
        <v>201</v>
      </c>
      <c r="K6" s="17" t="s">
        <v>242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200</v>
      </c>
      <c r="C7" s="17" t="s">
        <v>202</v>
      </c>
      <c r="E7" s="17" t="s">
        <v>203</v>
      </c>
      <c r="G7" s="17" t="s">
        <v>204</v>
      </c>
      <c r="I7" s="17" t="s">
        <v>34</v>
      </c>
      <c r="K7" s="17" t="s">
        <v>205</v>
      </c>
      <c r="M7" s="17" t="s">
        <v>206</v>
      </c>
      <c r="O7" s="17" t="s">
        <v>207</v>
      </c>
      <c r="Q7" s="17" t="s">
        <v>205</v>
      </c>
      <c r="S7" s="17" t="s">
        <v>199</v>
      </c>
    </row>
    <row r="8" spans="1:19">
      <c r="A8" s="1" t="s">
        <v>208</v>
      </c>
      <c r="C8" s="1" t="s">
        <v>209</v>
      </c>
      <c r="E8" s="1" t="s">
        <v>210</v>
      </c>
      <c r="G8" s="1" t="s">
        <v>211</v>
      </c>
      <c r="I8" s="4">
        <v>5</v>
      </c>
      <c r="J8" s="3"/>
      <c r="K8" s="4">
        <v>10154164</v>
      </c>
      <c r="L8" s="3"/>
      <c r="M8" s="4">
        <v>27535240313</v>
      </c>
      <c r="N8" s="3"/>
      <c r="O8" s="4">
        <v>27535861000</v>
      </c>
      <c r="P8" s="3"/>
      <c r="Q8" s="4">
        <v>9533477</v>
      </c>
      <c r="R8" s="3"/>
      <c r="S8" s="6">
        <v>2.5278399472598431E-3</v>
      </c>
    </row>
    <row r="9" spans="1:19">
      <c r="A9" s="1" t="s">
        <v>212</v>
      </c>
      <c r="C9" s="1" t="s">
        <v>213</v>
      </c>
      <c r="E9" s="1" t="s">
        <v>210</v>
      </c>
      <c r="G9" s="1" t="s">
        <v>214</v>
      </c>
      <c r="I9" s="4">
        <v>5</v>
      </c>
      <c r="J9" s="3"/>
      <c r="K9" s="4">
        <v>302554536140</v>
      </c>
      <c r="L9" s="3"/>
      <c r="M9" s="4">
        <v>3094499725433</v>
      </c>
      <c r="N9" s="3"/>
      <c r="O9" s="4">
        <v>3393292402399</v>
      </c>
      <c r="P9" s="3"/>
      <c r="Q9" s="4">
        <v>3761859174</v>
      </c>
      <c r="R9" s="3"/>
      <c r="S9" s="6">
        <v>0.9974721600527402</v>
      </c>
    </row>
    <row r="10" spans="1:19" ht="24.75" thickBot="1">
      <c r="I10" s="3"/>
      <c r="J10" s="3"/>
      <c r="K10" s="5">
        <f>SUM(K8:K9)</f>
        <v>302564690304</v>
      </c>
      <c r="L10" s="3"/>
      <c r="M10" s="5">
        <f>SUM(M8:M9)</f>
        <v>3122034965746</v>
      </c>
      <c r="N10" s="3"/>
      <c r="O10" s="5">
        <f>SUM(O8:O9)</f>
        <v>3420828263399</v>
      </c>
      <c r="P10" s="3"/>
      <c r="Q10" s="5">
        <f>SUM(Q8:Q9)</f>
        <v>3771392651</v>
      </c>
      <c r="R10" s="3"/>
      <c r="S10" s="8">
        <f>SUM(S8:S9)</f>
        <v>1</v>
      </c>
    </row>
    <row r="11" spans="1:19" ht="24.75" thickTop="1"/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1" sqref="G11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215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219</v>
      </c>
      <c r="C6" s="17" t="s">
        <v>205</v>
      </c>
      <c r="E6" s="17" t="s">
        <v>231</v>
      </c>
      <c r="G6" s="17" t="s">
        <v>13</v>
      </c>
    </row>
    <row r="7" spans="1:7">
      <c r="A7" s="1" t="s">
        <v>238</v>
      </c>
      <c r="C7" s="4">
        <v>2746909051</v>
      </c>
      <c r="D7" s="3"/>
      <c r="E7" s="6">
        <f>C7/$C$10</f>
        <v>7.3904369025222473E-3</v>
      </c>
      <c r="F7" s="3"/>
      <c r="G7" s="6">
        <v>1.42676543620617E-4</v>
      </c>
    </row>
    <row r="8" spans="1:7">
      <c r="A8" s="1" t="s">
        <v>239</v>
      </c>
      <c r="C8" s="4">
        <v>368936831373</v>
      </c>
      <c r="D8" s="3"/>
      <c r="E8" s="6">
        <f t="shared" ref="E8:E9" si="0">C8/$C$10</f>
        <v>0.9926081725516317</v>
      </c>
      <c r="F8" s="3"/>
      <c r="G8" s="6">
        <v>1.9162859394809304E-2</v>
      </c>
    </row>
    <row r="9" spans="1:7">
      <c r="A9" s="1" t="s">
        <v>240</v>
      </c>
      <c r="C9" s="4">
        <v>516844</v>
      </c>
      <c r="D9" s="3"/>
      <c r="E9" s="6">
        <f t="shared" si="0"/>
        <v>1.3905458460871365E-6</v>
      </c>
      <c r="F9" s="3"/>
      <c r="G9" s="6">
        <v>1.9162859394809304E-2</v>
      </c>
    </row>
    <row r="10" spans="1:7" ht="24.75" thickBot="1">
      <c r="C10" s="5">
        <f>SUM(C7:C9)</f>
        <v>371684257268</v>
      </c>
      <c r="D10" s="3"/>
      <c r="E10" s="7">
        <f>SUM(E7:E9)</f>
        <v>1</v>
      </c>
      <c r="F10" s="3"/>
      <c r="G10" s="7">
        <f>SUM(G7:G9)</f>
        <v>3.846839533323923E-2</v>
      </c>
    </row>
    <row r="11" spans="1:7" ht="24.75" thickTop="1">
      <c r="C11" s="3"/>
      <c r="D11" s="3"/>
      <c r="E11" s="3"/>
      <c r="F11" s="3"/>
      <c r="G11" s="3"/>
    </row>
    <row r="12" spans="1:7">
      <c r="C12" s="3"/>
      <c r="D12" s="3"/>
      <c r="E12" s="3"/>
      <c r="F12" s="3"/>
      <c r="G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0"/>
  <sheetViews>
    <sheetView rightToLeft="1" topLeftCell="A21" workbookViewId="0">
      <selection activeCell="M29" sqref="M29:U32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215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216</v>
      </c>
      <c r="B6" s="17" t="s">
        <v>216</v>
      </c>
      <c r="C6" s="17" t="s">
        <v>216</v>
      </c>
      <c r="D6" s="17" t="s">
        <v>216</v>
      </c>
      <c r="E6" s="17" t="s">
        <v>216</v>
      </c>
      <c r="F6" s="17" t="s">
        <v>216</v>
      </c>
      <c r="G6" s="17" t="s">
        <v>216</v>
      </c>
      <c r="I6" s="17" t="s">
        <v>217</v>
      </c>
      <c r="J6" s="17" t="s">
        <v>217</v>
      </c>
      <c r="K6" s="17" t="s">
        <v>217</v>
      </c>
      <c r="L6" s="17" t="s">
        <v>217</v>
      </c>
      <c r="M6" s="17" t="s">
        <v>217</v>
      </c>
      <c r="O6" s="17" t="s">
        <v>218</v>
      </c>
      <c r="P6" s="17" t="s">
        <v>218</v>
      </c>
      <c r="Q6" s="17" t="s">
        <v>218</v>
      </c>
      <c r="R6" s="17" t="s">
        <v>218</v>
      </c>
      <c r="S6" s="17" t="s">
        <v>218</v>
      </c>
    </row>
    <row r="7" spans="1:19" ht="24.75">
      <c r="A7" s="17" t="s">
        <v>219</v>
      </c>
      <c r="C7" s="17" t="s">
        <v>220</v>
      </c>
      <c r="E7" s="17" t="s">
        <v>33</v>
      </c>
      <c r="G7" s="17" t="s">
        <v>34</v>
      </c>
      <c r="I7" s="17" t="s">
        <v>221</v>
      </c>
      <c r="K7" s="17" t="s">
        <v>222</v>
      </c>
      <c r="M7" s="17" t="s">
        <v>223</v>
      </c>
      <c r="O7" s="17" t="s">
        <v>221</v>
      </c>
      <c r="Q7" s="17" t="s">
        <v>222</v>
      </c>
      <c r="S7" s="17" t="s">
        <v>223</v>
      </c>
    </row>
    <row r="8" spans="1:19">
      <c r="A8" s="1" t="s">
        <v>169</v>
      </c>
      <c r="C8" s="3" t="s">
        <v>244</v>
      </c>
      <c r="E8" s="3" t="s">
        <v>171</v>
      </c>
      <c r="F8" s="3"/>
      <c r="G8" s="4">
        <v>16</v>
      </c>
      <c r="H8" s="3"/>
      <c r="I8" s="4">
        <v>50432996</v>
      </c>
      <c r="J8" s="3"/>
      <c r="K8" s="4">
        <v>0</v>
      </c>
      <c r="L8" s="3"/>
      <c r="M8" s="4">
        <f>I8-K8</f>
        <v>50432996</v>
      </c>
      <c r="N8" s="3"/>
      <c r="O8" s="4">
        <v>50432996</v>
      </c>
      <c r="P8" s="3"/>
      <c r="Q8" s="4">
        <v>0</v>
      </c>
      <c r="R8" s="3"/>
      <c r="S8" s="4">
        <f>O8-Q8</f>
        <v>50432996</v>
      </c>
    </row>
    <row r="9" spans="1:19">
      <c r="A9" s="1" t="s">
        <v>158</v>
      </c>
      <c r="C9" s="3" t="s">
        <v>244</v>
      </c>
      <c r="E9" s="3" t="s">
        <v>160</v>
      </c>
      <c r="F9" s="3"/>
      <c r="G9" s="4">
        <v>17</v>
      </c>
      <c r="H9" s="3"/>
      <c r="I9" s="4">
        <v>12397390518</v>
      </c>
      <c r="J9" s="3"/>
      <c r="K9" s="4">
        <v>0</v>
      </c>
      <c r="L9" s="3"/>
      <c r="M9" s="4">
        <f t="shared" ref="M9:M27" si="0">I9-K9</f>
        <v>12397390518</v>
      </c>
      <c r="N9" s="3"/>
      <c r="O9" s="4">
        <v>12397390518</v>
      </c>
      <c r="P9" s="3"/>
      <c r="Q9" s="4">
        <v>0</v>
      </c>
      <c r="R9" s="3"/>
      <c r="S9" s="4">
        <f t="shared" ref="S9:S27" si="1">O9-Q9</f>
        <v>12397390518</v>
      </c>
    </row>
    <row r="10" spans="1:19">
      <c r="A10" s="1" t="s">
        <v>155</v>
      </c>
      <c r="C10" s="3" t="s">
        <v>244</v>
      </c>
      <c r="E10" s="3" t="s">
        <v>157</v>
      </c>
      <c r="F10" s="3"/>
      <c r="G10" s="4">
        <v>17</v>
      </c>
      <c r="H10" s="3"/>
      <c r="I10" s="4">
        <v>64013201</v>
      </c>
      <c r="J10" s="3"/>
      <c r="K10" s="4">
        <v>0</v>
      </c>
      <c r="L10" s="3"/>
      <c r="M10" s="4">
        <f t="shared" si="0"/>
        <v>64013201</v>
      </c>
      <c r="N10" s="3"/>
      <c r="O10" s="4">
        <v>64013201</v>
      </c>
      <c r="P10" s="3"/>
      <c r="Q10" s="4">
        <v>0</v>
      </c>
      <c r="R10" s="3"/>
      <c r="S10" s="4">
        <f t="shared" si="1"/>
        <v>64013201</v>
      </c>
    </row>
    <row r="11" spans="1:19">
      <c r="A11" s="1" t="s">
        <v>165</v>
      </c>
      <c r="C11" s="3" t="s">
        <v>244</v>
      </c>
      <c r="E11" s="3" t="s">
        <v>167</v>
      </c>
      <c r="F11" s="3"/>
      <c r="G11" s="4">
        <v>18</v>
      </c>
      <c r="H11" s="3"/>
      <c r="I11" s="4">
        <v>8064531077</v>
      </c>
      <c r="J11" s="3"/>
      <c r="K11" s="4">
        <v>0</v>
      </c>
      <c r="L11" s="3"/>
      <c r="M11" s="4">
        <f t="shared" si="0"/>
        <v>8064531077</v>
      </c>
      <c r="N11" s="3"/>
      <c r="O11" s="4">
        <v>8064531077</v>
      </c>
      <c r="P11" s="3"/>
      <c r="Q11" s="4">
        <v>0</v>
      </c>
      <c r="R11" s="3"/>
      <c r="S11" s="4">
        <f t="shared" si="1"/>
        <v>8064531077</v>
      </c>
    </row>
    <row r="12" spans="1:19">
      <c r="A12" s="1" t="s">
        <v>83</v>
      </c>
      <c r="C12" s="3" t="s">
        <v>244</v>
      </c>
      <c r="E12" s="3" t="s">
        <v>85</v>
      </c>
      <c r="F12" s="3"/>
      <c r="G12" s="4">
        <v>18.5</v>
      </c>
      <c r="H12" s="3"/>
      <c r="I12" s="4">
        <v>11832827078</v>
      </c>
      <c r="J12" s="3"/>
      <c r="K12" s="4">
        <v>0</v>
      </c>
      <c r="L12" s="3"/>
      <c r="M12" s="4">
        <f t="shared" si="0"/>
        <v>11832827078</v>
      </c>
      <c r="N12" s="3"/>
      <c r="O12" s="4">
        <v>11832827078</v>
      </c>
      <c r="P12" s="3"/>
      <c r="Q12" s="4">
        <v>0</v>
      </c>
      <c r="R12" s="3"/>
      <c r="S12" s="4">
        <f t="shared" si="1"/>
        <v>11832827078</v>
      </c>
    </row>
    <row r="13" spans="1:19">
      <c r="A13" s="1" t="s">
        <v>152</v>
      </c>
      <c r="C13" s="3" t="s">
        <v>244</v>
      </c>
      <c r="E13" s="3" t="s">
        <v>154</v>
      </c>
      <c r="F13" s="3"/>
      <c r="G13" s="4">
        <v>18</v>
      </c>
      <c r="H13" s="3"/>
      <c r="I13" s="4">
        <v>157715008</v>
      </c>
      <c r="J13" s="3"/>
      <c r="K13" s="4">
        <v>0</v>
      </c>
      <c r="L13" s="3"/>
      <c r="M13" s="4">
        <f t="shared" si="0"/>
        <v>157715008</v>
      </c>
      <c r="N13" s="3"/>
      <c r="O13" s="4">
        <v>157715008</v>
      </c>
      <c r="P13" s="3"/>
      <c r="Q13" s="4">
        <v>0</v>
      </c>
      <c r="R13" s="3"/>
      <c r="S13" s="4">
        <f t="shared" si="1"/>
        <v>157715008</v>
      </c>
    </row>
    <row r="14" spans="1:19">
      <c r="A14" s="1" t="s">
        <v>149</v>
      </c>
      <c r="C14" s="3" t="s">
        <v>244</v>
      </c>
      <c r="E14" s="3" t="s">
        <v>151</v>
      </c>
      <c r="F14" s="3"/>
      <c r="G14" s="4">
        <v>18</v>
      </c>
      <c r="H14" s="3"/>
      <c r="I14" s="4">
        <v>316941984</v>
      </c>
      <c r="J14" s="3"/>
      <c r="K14" s="4">
        <v>0</v>
      </c>
      <c r="L14" s="3"/>
      <c r="M14" s="4">
        <f t="shared" si="0"/>
        <v>316941984</v>
      </c>
      <c r="N14" s="3"/>
      <c r="O14" s="4">
        <v>316941984</v>
      </c>
      <c r="P14" s="3"/>
      <c r="Q14" s="4">
        <v>0</v>
      </c>
      <c r="R14" s="3"/>
      <c r="S14" s="4">
        <f t="shared" si="1"/>
        <v>316941984</v>
      </c>
    </row>
    <row r="15" spans="1:19">
      <c r="A15" s="1" t="s">
        <v>146</v>
      </c>
      <c r="C15" s="3" t="s">
        <v>244</v>
      </c>
      <c r="E15" s="3" t="s">
        <v>148</v>
      </c>
      <c r="F15" s="3"/>
      <c r="G15" s="4">
        <v>18</v>
      </c>
      <c r="H15" s="3"/>
      <c r="I15" s="4">
        <v>161162461</v>
      </c>
      <c r="J15" s="3"/>
      <c r="K15" s="4">
        <v>0</v>
      </c>
      <c r="L15" s="3"/>
      <c r="M15" s="4">
        <f t="shared" si="0"/>
        <v>161162461</v>
      </c>
      <c r="N15" s="3"/>
      <c r="O15" s="4">
        <v>161162461</v>
      </c>
      <c r="P15" s="3"/>
      <c r="Q15" s="4">
        <v>0</v>
      </c>
      <c r="R15" s="3"/>
      <c r="S15" s="4">
        <f t="shared" si="1"/>
        <v>161162461</v>
      </c>
    </row>
    <row r="16" spans="1:19">
      <c r="A16" s="1" t="s">
        <v>162</v>
      </c>
      <c r="C16" s="3" t="s">
        <v>244</v>
      </c>
      <c r="E16" s="3" t="s">
        <v>164</v>
      </c>
      <c r="F16" s="3"/>
      <c r="G16" s="4">
        <v>17</v>
      </c>
      <c r="H16" s="3"/>
      <c r="I16" s="4">
        <v>68941284</v>
      </c>
      <c r="J16" s="3"/>
      <c r="K16" s="4">
        <v>0</v>
      </c>
      <c r="L16" s="3"/>
      <c r="M16" s="4">
        <f t="shared" si="0"/>
        <v>68941284</v>
      </c>
      <c r="N16" s="3"/>
      <c r="O16" s="4">
        <v>68941284</v>
      </c>
      <c r="P16" s="3"/>
      <c r="Q16" s="4">
        <v>0</v>
      </c>
      <c r="R16" s="3"/>
      <c r="S16" s="4">
        <f t="shared" si="1"/>
        <v>68941284</v>
      </c>
    </row>
    <row r="17" spans="1:19">
      <c r="A17" s="1" t="s">
        <v>143</v>
      </c>
      <c r="C17" s="3" t="s">
        <v>244</v>
      </c>
      <c r="E17" s="3" t="s">
        <v>145</v>
      </c>
      <c r="F17" s="3"/>
      <c r="G17" s="4">
        <v>17</v>
      </c>
      <c r="H17" s="3"/>
      <c r="I17" s="4">
        <v>134645518</v>
      </c>
      <c r="J17" s="3"/>
      <c r="K17" s="4">
        <v>0</v>
      </c>
      <c r="L17" s="3"/>
      <c r="M17" s="4">
        <f t="shared" si="0"/>
        <v>134645518</v>
      </c>
      <c r="N17" s="3"/>
      <c r="O17" s="4">
        <v>134645518</v>
      </c>
      <c r="P17" s="3"/>
      <c r="Q17" s="4">
        <v>0</v>
      </c>
      <c r="R17" s="3"/>
      <c r="S17" s="4">
        <f t="shared" si="1"/>
        <v>134645518</v>
      </c>
    </row>
    <row r="18" spans="1:19">
      <c r="A18" s="1" t="s">
        <v>140</v>
      </c>
      <c r="C18" s="3" t="s">
        <v>244</v>
      </c>
      <c r="E18" s="3" t="s">
        <v>142</v>
      </c>
      <c r="F18" s="3"/>
      <c r="G18" s="4">
        <v>17</v>
      </c>
      <c r="H18" s="3"/>
      <c r="I18" s="4">
        <v>9098736</v>
      </c>
      <c r="J18" s="3"/>
      <c r="K18" s="4">
        <v>0</v>
      </c>
      <c r="L18" s="3"/>
      <c r="M18" s="4">
        <f t="shared" si="0"/>
        <v>9098736</v>
      </c>
      <c r="N18" s="3"/>
      <c r="O18" s="4">
        <v>9098736</v>
      </c>
      <c r="P18" s="3"/>
      <c r="Q18" s="4">
        <v>0</v>
      </c>
      <c r="R18" s="3"/>
      <c r="S18" s="4">
        <f t="shared" si="1"/>
        <v>9098736</v>
      </c>
    </row>
    <row r="19" spans="1:19">
      <c r="A19" s="1" t="s">
        <v>36</v>
      </c>
      <c r="C19" s="3" t="s">
        <v>244</v>
      </c>
      <c r="E19" s="3" t="s">
        <v>39</v>
      </c>
      <c r="F19" s="3"/>
      <c r="G19" s="4">
        <v>18</v>
      </c>
      <c r="H19" s="3"/>
      <c r="I19" s="4">
        <v>2405398748</v>
      </c>
      <c r="J19" s="3"/>
      <c r="K19" s="4">
        <v>0</v>
      </c>
      <c r="L19" s="3"/>
      <c r="M19" s="4">
        <f t="shared" si="0"/>
        <v>2405398748</v>
      </c>
      <c r="N19" s="3"/>
      <c r="O19" s="4">
        <v>2405398748</v>
      </c>
      <c r="P19" s="3"/>
      <c r="Q19" s="4">
        <v>0</v>
      </c>
      <c r="R19" s="3"/>
      <c r="S19" s="4">
        <f t="shared" si="1"/>
        <v>2405398748</v>
      </c>
    </row>
    <row r="20" spans="1:19">
      <c r="A20" s="1" t="s">
        <v>123</v>
      </c>
      <c r="C20" s="3" t="s">
        <v>244</v>
      </c>
      <c r="E20" s="3" t="s">
        <v>125</v>
      </c>
      <c r="F20" s="3"/>
      <c r="G20" s="4">
        <v>16</v>
      </c>
      <c r="H20" s="3"/>
      <c r="I20" s="4">
        <v>5403410266</v>
      </c>
      <c r="J20" s="3"/>
      <c r="K20" s="4">
        <v>0</v>
      </c>
      <c r="L20" s="3"/>
      <c r="M20" s="4">
        <f t="shared" si="0"/>
        <v>5403410266</v>
      </c>
      <c r="N20" s="3"/>
      <c r="O20" s="4">
        <v>5403410266</v>
      </c>
      <c r="P20" s="3"/>
      <c r="Q20" s="4">
        <v>0</v>
      </c>
      <c r="R20" s="3"/>
      <c r="S20" s="4">
        <f t="shared" si="1"/>
        <v>5403410266</v>
      </c>
    </row>
    <row r="21" spans="1:19">
      <c r="A21" s="1" t="s">
        <v>137</v>
      </c>
      <c r="C21" s="3" t="s">
        <v>244</v>
      </c>
      <c r="E21" s="3" t="s">
        <v>139</v>
      </c>
      <c r="F21" s="3"/>
      <c r="G21" s="4">
        <v>18</v>
      </c>
      <c r="H21" s="3"/>
      <c r="I21" s="4">
        <v>75799278</v>
      </c>
      <c r="J21" s="3"/>
      <c r="K21" s="4">
        <v>0</v>
      </c>
      <c r="L21" s="3"/>
      <c r="M21" s="4">
        <f t="shared" si="0"/>
        <v>75799278</v>
      </c>
      <c r="N21" s="3"/>
      <c r="O21" s="4">
        <v>75799278</v>
      </c>
      <c r="P21" s="3"/>
      <c r="Q21" s="4">
        <v>0</v>
      </c>
      <c r="R21" s="3"/>
      <c r="S21" s="4">
        <f t="shared" si="1"/>
        <v>75799278</v>
      </c>
    </row>
    <row r="22" spans="1:19">
      <c r="A22" s="1" t="s">
        <v>133</v>
      </c>
      <c r="C22" s="3" t="s">
        <v>244</v>
      </c>
      <c r="E22" s="3" t="s">
        <v>135</v>
      </c>
      <c r="F22" s="3"/>
      <c r="G22" s="4">
        <v>18</v>
      </c>
      <c r="H22" s="3"/>
      <c r="I22" s="4">
        <v>1198669889</v>
      </c>
      <c r="J22" s="3"/>
      <c r="K22" s="4">
        <v>0</v>
      </c>
      <c r="L22" s="3"/>
      <c r="M22" s="4">
        <f t="shared" si="0"/>
        <v>1198669889</v>
      </c>
      <c r="N22" s="3"/>
      <c r="O22" s="4">
        <v>1198669889</v>
      </c>
      <c r="P22" s="3"/>
      <c r="Q22" s="4">
        <v>0</v>
      </c>
      <c r="R22" s="3"/>
      <c r="S22" s="4">
        <f t="shared" si="1"/>
        <v>1198669889</v>
      </c>
    </row>
    <row r="23" spans="1:19">
      <c r="A23" s="1" t="s">
        <v>80</v>
      </c>
      <c r="C23" s="3" t="s">
        <v>244</v>
      </c>
      <c r="E23" s="3" t="s">
        <v>82</v>
      </c>
      <c r="F23" s="3"/>
      <c r="G23" s="4">
        <v>18</v>
      </c>
      <c r="H23" s="3"/>
      <c r="I23" s="4">
        <v>14210721263</v>
      </c>
      <c r="J23" s="3"/>
      <c r="K23" s="4">
        <v>0</v>
      </c>
      <c r="L23" s="3"/>
      <c r="M23" s="4">
        <f t="shared" si="0"/>
        <v>14210721263</v>
      </c>
      <c r="N23" s="3"/>
      <c r="O23" s="4">
        <v>14210721263</v>
      </c>
      <c r="P23" s="3"/>
      <c r="Q23" s="4">
        <v>0</v>
      </c>
      <c r="R23" s="3"/>
      <c r="S23" s="4">
        <f t="shared" si="1"/>
        <v>14210721263</v>
      </c>
    </row>
    <row r="24" spans="1:19">
      <c r="A24" s="1" t="s">
        <v>130</v>
      </c>
      <c r="C24" s="3" t="s">
        <v>244</v>
      </c>
      <c r="E24" s="3" t="s">
        <v>132</v>
      </c>
      <c r="F24" s="3"/>
      <c r="G24" s="4">
        <v>18</v>
      </c>
      <c r="H24" s="3"/>
      <c r="I24" s="4">
        <v>31586302</v>
      </c>
      <c r="J24" s="3"/>
      <c r="K24" s="4">
        <v>0</v>
      </c>
      <c r="L24" s="3"/>
      <c r="M24" s="4">
        <f t="shared" si="0"/>
        <v>31586302</v>
      </c>
      <c r="N24" s="3"/>
      <c r="O24" s="4">
        <v>31586302</v>
      </c>
      <c r="P24" s="3"/>
      <c r="Q24" s="4">
        <v>0</v>
      </c>
      <c r="R24" s="3"/>
      <c r="S24" s="4">
        <f t="shared" si="1"/>
        <v>31586302</v>
      </c>
    </row>
    <row r="25" spans="1:19">
      <c r="A25" s="1" t="s">
        <v>127</v>
      </c>
      <c r="C25" s="3" t="s">
        <v>244</v>
      </c>
      <c r="E25" s="3" t="s">
        <v>129</v>
      </c>
      <c r="F25" s="3"/>
      <c r="G25" s="4">
        <v>18</v>
      </c>
      <c r="H25" s="3"/>
      <c r="I25" s="4">
        <v>477569164</v>
      </c>
      <c r="J25" s="3"/>
      <c r="K25" s="4">
        <v>0</v>
      </c>
      <c r="L25" s="3"/>
      <c r="M25" s="4">
        <f t="shared" si="0"/>
        <v>477569164</v>
      </c>
      <c r="N25" s="3"/>
      <c r="O25" s="4">
        <v>477569164</v>
      </c>
      <c r="P25" s="3"/>
      <c r="Q25" s="4">
        <v>0</v>
      </c>
      <c r="R25" s="3"/>
      <c r="S25" s="4">
        <f t="shared" si="1"/>
        <v>477569164</v>
      </c>
    </row>
    <row r="26" spans="1:19">
      <c r="A26" s="1" t="s">
        <v>208</v>
      </c>
      <c r="C26" s="4">
        <v>17</v>
      </c>
      <c r="E26" s="3" t="s">
        <v>244</v>
      </c>
      <c r="F26" s="3"/>
      <c r="G26" s="4">
        <v>5</v>
      </c>
      <c r="H26" s="3"/>
      <c r="I26" s="4">
        <v>40313</v>
      </c>
      <c r="J26" s="3"/>
      <c r="K26" s="4">
        <v>0</v>
      </c>
      <c r="L26" s="3"/>
      <c r="M26" s="4">
        <f t="shared" si="0"/>
        <v>40313</v>
      </c>
      <c r="N26" s="3"/>
      <c r="O26" s="4">
        <v>40313</v>
      </c>
      <c r="P26" s="3"/>
      <c r="Q26" s="4">
        <v>0</v>
      </c>
      <c r="R26" s="3"/>
      <c r="S26" s="4">
        <f t="shared" si="1"/>
        <v>40313</v>
      </c>
    </row>
    <row r="27" spans="1:19">
      <c r="A27" s="1" t="s">
        <v>212</v>
      </c>
      <c r="C27" s="4">
        <v>1</v>
      </c>
      <c r="E27" s="3" t="s">
        <v>244</v>
      </c>
      <c r="F27" s="3"/>
      <c r="G27" s="4">
        <v>5</v>
      </c>
      <c r="H27" s="3"/>
      <c r="I27" s="4">
        <v>476531</v>
      </c>
      <c r="J27" s="3"/>
      <c r="K27" s="4">
        <v>0</v>
      </c>
      <c r="L27" s="3"/>
      <c r="M27" s="4">
        <f t="shared" si="0"/>
        <v>476531</v>
      </c>
      <c r="N27" s="3"/>
      <c r="O27" s="4">
        <v>476531</v>
      </c>
      <c r="P27" s="3"/>
      <c r="Q27" s="4">
        <v>0</v>
      </c>
      <c r="R27" s="3"/>
      <c r="S27" s="4">
        <f t="shared" si="1"/>
        <v>476531</v>
      </c>
    </row>
    <row r="28" spans="1:19" ht="24.75" thickBot="1">
      <c r="E28" s="3"/>
      <c r="F28" s="3"/>
      <c r="G28" s="3"/>
      <c r="H28" s="3"/>
      <c r="I28" s="5">
        <f>SUM(I8:I27)</f>
        <v>57061371615</v>
      </c>
      <c r="J28" s="3"/>
      <c r="K28" s="5">
        <f>SUM(K8:K27)</f>
        <v>0</v>
      </c>
      <c r="L28" s="3"/>
      <c r="M28" s="5">
        <f>SUM(M8:M27)</f>
        <v>57061371615</v>
      </c>
      <c r="N28" s="3"/>
      <c r="O28" s="5">
        <f>SUM(O8:O27)</f>
        <v>57061371615</v>
      </c>
      <c r="P28" s="3"/>
      <c r="Q28" s="5">
        <f>SUM(Q8:Q27)</f>
        <v>0</v>
      </c>
      <c r="R28" s="3"/>
      <c r="S28" s="5">
        <f>SUM(S8:S27)</f>
        <v>57061371615</v>
      </c>
    </row>
    <row r="29" spans="1:19" ht="24.75" thickTop="1">
      <c r="E29" s="3"/>
      <c r="F29" s="3"/>
      <c r="G29" s="3"/>
      <c r="H29" s="3"/>
      <c r="I29" s="3"/>
      <c r="J29" s="3"/>
      <c r="K29" s="3"/>
      <c r="L29" s="3"/>
      <c r="M29" s="4"/>
      <c r="N29" s="4"/>
      <c r="O29" s="4"/>
      <c r="P29" s="4"/>
      <c r="Q29" s="4"/>
      <c r="R29" s="4"/>
      <c r="S29" s="4"/>
    </row>
    <row r="30" spans="1:19"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E32" s="3"/>
      <c r="F32" s="3"/>
      <c r="G32" s="3"/>
      <c r="H32" s="3"/>
      <c r="I32" s="3"/>
      <c r="J32" s="3"/>
      <c r="K32" s="3"/>
      <c r="L32" s="3"/>
      <c r="M32" s="4"/>
      <c r="N32" s="4"/>
      <c r="O32" s="4"/>
      <c r="P32" s="4"/>
      <c r="Q32" s="4"/>
      <c r="R32" s="4"/>
      <c r="S32" s="4"/>
    </row>
    <row r="33" spans="5:19"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5:19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5:19"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5:19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5:19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5:19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5:19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5:19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topLeftCell="A58" workbookViewId="0">
      <selection activeCell="Q64" sqref="Q64:Q69"/>
    </sheetView>
  </sheetViews>
  <sheetFormatPr defaultRowHeight="24"/>
  <cols>
    <col min="1" max="1" width="35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217</v>
      </c>
      <c r="D6" s="17" t="s">
        <v>217</v>
      </c>
      <c r="E6" s="17" t="s">
        <v>217</v>
      </c>
      <c r="F6" s="17" t="s">
        <v>217</v>
      </c>
      <c r="G6" s="17" t="s">
        <v>217</v>
      </c>
      <c r="H6" s="17" t="s">
        <v>217</v>
      </c>
      <c r="I6" s="17" t="s">
        <v>217</v>
      </c>
      <c r="K6" s="17" t="s">
        <v>218</v>
      </c>
      <c r="L6" s="17" t="s">
        <v>218</v>
      </c>
      <c r="M6" s="17" t="s">
        <v>218</v>
      </c>
      <c r="N6" s="17" t="s">
        <v>218</v>
      </c>
      <c r="O6" s="17" t="s">
        <v>218</v>
      </c>
      <c r="P6" s="17" t="s">
        <v>218</v>
      </c>
      <c r="Q6" s="17" t="s">
        <v>218</v>
      </c>
    </row>
    <row r="7" spans="1:17" ht="24.75">
      <c r="A7" s="17" t="s">
        <v>3</v>
      </c>
      <c r="C7" s="17" t="s">
        <v>7</v>
      </c>
      <c r="E7" s="17" t="s">
        <v>224</v>
      </c>
      <c r="G7" s="17" t="s">
        <v>225</v>
      </c>
      <c r="I7" s="17" t="s">
        <v>226</v>
      </c>
      <c r="K7" s="17" t="s">
        <v>7</v>
      </c>
      <c r="M7" s="17" t="s">
        <v>224</v>
      </c>
      <c r="O7" s="17" t="s">
        <v>225</v>
      </c>
      <c r="Q7" s="17" t="s">
        <v>226</v>
      </c>
    </row>
    <row r="8" spans="1:17">
      <c r="A8" s="1" t="s">
        <v>23</v>
      </c>
      <c r="C8" s="10">
        <v>21942000</v>
      </c>
      <c r="D8" s="10"/>
      <c r="E8" s="10">
        <v>62501410650</v>
      </c>
      <c r="F8" s="10"/>
      <c r="G8" s="10">
        <v>63426861631</v>
      </c>
      <c r="H8" s="10"/>
      <c r="I8" s="10">
        <f>E8-G8</f>
        <v>-925450981</v>
      </c>
      <c r="J8" s="10"/>
      <c r="K8" s="10">
        <v>21942000</v>
      </c>
      <c r="L8" s="10"/>
      <c r="M8" s="10">
        <v>62501410650</v>
      </c>
      <c r="N8" s="10"/>
      <c r="O8" s="10">
        <v>63426861631</v>
      </c>
      <c r="P8" s="10"/>
      <c r="Q8" s="10">
        <f>M8-O8</f>
        <v>-925450981</v>
      </c>
    </row>
    <row r="9" spans="1:17">
      <c r="A9" s="1" t="s">
        <v>17</v>
      </c>
      <c r="C9" s="10">
        <v>15090</v>
      </c>
      <c r="D9" s="10"/>
      <c r="E9" s="10">
        <v>84646487</v>
      </c>
      <c r="F9" s="10"/>
      <c r="G9" s="10">
        <v>85563978</v>
      </c>
      <c r="H9" s="10"/>
      <c r="I9" s="10">
        <f t="shared" ref="I9:I62" si="0">E9-G9</f>
        <v>-917491</v>
      </c>
      <c r="J9" s="10"/>
      <c r="K9" s="10">
        <v>15090</v>
      </c>
      <c r="L9" s="10"/>
      <c r="M9" s="10">
        <v>84646487</v>
      </c>
      <c r="N9" s="10"/>
      <c r="O9" s="10">
        <v>85563978</v>
      </c>
      <c r="P9" s="10"/>
      <c r="Q9" s="10">
        <f t="shared" ref="Q9:Q62" si="1">M9-O9</f>
        <v>-917491</v>
      </c>
    </row>
    <row r="10" spans="1:17">
      <c r="A10" s="1" t="s">
        <v>26</v>
      </c>
      <c r="C10" s="10">
        <v>250000</v>
      </c>
      <c r="D10" s="10"/>
      <c r="E10" s="10">
        <v>1302902420</v>
      </c>
      <c r="F10" s="10"/>
      <c r="G10" s="10">
        <v>1296893350</v>
      </c>
      <c r="H10" s="10"/>
      <c r="I10" s="10">
        <f t="shared" si="0"/>
        <v>6009070</v>
      </c>
      <c r="J10" s="10"/>
      <c r="K10" s="10">
        <v>250000</v>
      </c>
      <c r="L10" s="10"/>
      <c r="M10" s="10">
        <v>1302902420</v>
      </c>
      <c r="N10" s="10"/>
      <c r="O10" s="10">
        <v>1296893350</v>
      </c>
      <c r="P10" s="10"/>
      <c r="Q10" s="10">
        <f t="shared" si="1"/>
        <v>6009070</v>
      </c>
    </row>
    <row r="11" spans="1:17">
      <c r="A11" s="1" t="s">
        <v>18</v>
      </c>
      <c r="C11" s="10">
        <v>3742000</v>
      </c>
      <c r="D11" s="10"/>
      <c r="E11" s="10">
        <v>9285705980</v>
      </c>
      <c r="F11" s="10"/>
      <c r="G11" s="10">
        <v>9365530444</v>
      </c>
      <c r="H11" s="10"/>
      <c r="I11" s="10">
        <f t="shared" si="0"/>
        <v>-79824464</v>
      </c>
      <c r="J11" s="10"/>
      <c r="K11" s="10">
        <v>3742000</v>
      </c>
      <c r="L11" s="10"/>
      <c r="M11" s="10">
        <v>9285705980</v>
      </c>
      <c r="N11" s="10"/>
      <c r="O11" s="10">
        <v>9365530444</v>
      </c>
      <c r="P11" s="10"/>
      <c r="Q11" s="10">
        <f t="shared" si="1"/>
        <v>-79824464</v>
      </c>
    </row>
    <row r="12" spans="1:17">
      <c r="A12" s="1" t="s">
        <v>15</v>
      </c>
      <c r="C12" s="10">
        <v>1401000</v>
      </c>
      <c r="D12" s="10"/>
      <c r="E12" s="10">
        <v>18852828938</v>
      </c>
      <c r="F12" s="10"/>
      <c r="G12" s="10">
        <v>18484538848</v>
      </c>
      <c r="H12" s="10"/>
      <c r="I12" s="10">
        <f t="shared" si="0"/>
        <v>368290090</v>
      </c>
      <c r="J12" s="10"/>
      <c r="K12" s="10">
        <v>1401000</v>
      </c>
      <c r="L12" s="10"/>
      <c r="M12" s="10">
        <v>18852828938</v>
      </c>
      <c r="N12" s="10"/>
      <c r="O12" s="10">
        <v>18484538848</v>
      </c>
      <c r="P12" s="10"/>
      <c r="Q12" s="10">
        <f t="shared" si="1"/>
        <v>368290090</v>
      </c>
    </row>
    <row r="13" spans="1:17">
      <c r="A13" s="1" t="s">
        <v>16</v>
      </c>
      <c r="C13" s="10">
        <v>5097000</v>
      </c>
      <c r="D13" s="10"/>
      <c r="E13" s="10">
        <v>7213734078</v>
      </c>
      <c r="F13" s="10"/>
      <c r="G13" s="10">
        <v>7412416925</v>
      </c>
      <c r="H13" s="10"/>
      <c r="I13" s="10">
        <f t="shared" si="0"/>
        <v>-198682847</v>
      </c>
      <c r="J13" s="10"/>
      <c r="K13" s="10">
        <v>5097000</v>
      </c>
      <c r="L13" s="10"/>
      <c r="M13" s="10">
        <v>7213734078</v>
      </c>
      <c r="N13" s="10"/>
      <c r="O13" s="10">
        <v>7412416925</v>
      </c>
      <c r="P13" s="10"/>
      <c r="Q13" s="10">
        <f t="shared" si="1"/>
        <v>-198682847</v>
      </c>
    </row>
    <row r="14" spans="1:17">
      <c r="A14" s="1" t="s">
        <v>24</v>
      </c>
      <c r="C14" s="10">
        <v>96000000</v>
      </c>
      <c r="D14" s="10"/>
      <c r="E14" s="10">
        <v>126033431040</v>
      </c>
      <c r="F14" s="10"/>
      <c r="G14" s="10">
        <v>122594601059</v>
      </c>
      <c r="H14" s="10"/>
      <c r="I14" s="10">
        <f t="shared" si="0"/>
        <v>3438829981</v>
      </c>
      <c r="J14" s="10"/>
      <c r="K14" s="10">
        <v>96000000</v>
      </c>
      <c r="L14" s="10"/>
      <c r="M14" s="10">
        <v>126033431040</v>
      </c>
      <c r="N14" s="10"/>
      <c r="O14" s="10">
        <v>122594601059</v>
      </c>
      <c r="P14" s="10"/>
      <c r="Q14" s="10">
        <f t="shared" si="1"/>
        <v>3438829981</v>
      </c>
    </row>
    <row r="15" spans="1:17">
      <c r="A15" s="1" t="s">
        <v>19</v>
      </c>
      <c r="C15" s="10">
        <v>1000000</v>
      </c>
      <c r="D15" s="10"/>
      <c r="E15" s="10">
        <v>619927150</v>
      </c>
      <c r="F15" s="10"/>
      <c r="G15" s="10">
        <v>580066700</v>
      </c>
      <c r="H15" s="10"/>
      <c r="I15" s="10">
        <f t="shared" si="0"/>
        <v>39860450</v>
      </c>
      <c r="J15" s="10"/>
      <c r="K15" s="10">
        <v>1000000</v>
      </c>
      <c r="L15" s="10"/>
      <c r="M15" s="10">
        <v>619927150</v>
      </c>
      <c r="N15" s="10"/>
      <c r="O15" s="10">
        <v>580066700</v>
      </c>
      <c r="P15" s="10"/>
      <c r="Q15" s="10">
        <f t="shared" si="1"/>
        <v>39860450</v>
      </c>
    </row>
    <row r="16" spans="1:17">
      <c r="A16" s="1" t="s">
        <v>20</v>
      </c>
      <c r="C16" s="10">
        <v>8000000</v>
      </c>
      <c r="D16" s="10"/>
      <c r="E16" s="10">
        <v>4167510260</v>
      </c>
      <c r="F16" s="10"/>
      <c r="G16" s="10">
        <v>3876345693</v>
      </c>
      <c r="H16" s="10"/>
      <c r="I16" s="10">
        <f t="shared" si="0"/>
        <v>291164567</v>
      </c>
      <c r="J16" s="10"/>
      <c r="K16" s="10">
        <v>8000000</v>
      </c>
      <c r="L16" s="10"/>
      <c r="M16" s="10">
        <v>4167510260</v>
      </c>
      <c r="N16" s="10"/>
      <c r="O16" s="10">
        <v>3876345693</v>
      </c>
      <c r="P16" s="10"/>
      <c r="Q16" s="10">
        <f t="shared" si="1"/>
        <v>291164567</v>
      </c>
    </row>
    <row r="17" spans="1:17">
      <c r="A17" s="1" t="s">
        <v>21</v>
      </c>
      <c r="C17" s="10">
        <v>4057000</v>
      </c>
      <c r="D17" s="10"/>
      <c r="E17" s="10">
        <v>1756474589</v>
      </c>
      <c r="F17" s="10"/>
      <c r="G17" s="10">
        <v>1622248491</v>
      </c>
      <c r="H17" s="10"/>
      <c r="I17" s="10">
        <f t="shared" si="0"/>
        <v>134226098</v>
      </c>
      <c r="J17" s="10"/>
      <c r="K17" s="10">
        <v>4057000</v>
      </c>
      <c r="L17" s="10"/>
      <c r="M17" s="10">
        <v>1756474589</v>
      </c>
      <c r="N17" s="10"/>
      <c r="O17" s="10">
        <v>1622248491</v>
      </c>
      <c r="P17" s="10"/>
      <c r="Q17" s="10">
        <f t="shared" si="1"/>
        <v>134226098</v>
      </c>
    </row>
    <row r="18" spans="1:17">
      <c r="A18" s="1" t="s">
        <v>22</v>
      </c>
      <c r="C18" s="10">
        <v>109057000</v>
      </c>
      <c r="D18" s="10"/>
      <c r="E18" s="10">
        <v>16356627870</v>
      </c>
      <c r="F18" s="10"/>
      <c r="G18" s="10">
        <v>16696842275</v>
      </c>
      <c r="H18" s="10"/>
      <c r="I18" s="10">
        <f t="shared" si="0"/>
        <v>-340214405</v>
      </c>
      <c r="J18" s="10"/>
      <c r="K18" s="10">
        <v>109057000</v>
      </c>
      <c r="L18" s="10"/>
      <c r="M18" s="10">
        <v>16356627870</v>
      </c>
      <c r="N18" s="10"/>
      <c r="O18" s="10">
        <v>16696842275</v>
      </c>
      <c r="P18" s="10"/>
      <c r="Q18" s="10">
        <f t="shared" si="1"/>
        <v>-340214405</v>
      </c>
    </row>
    <row r="19" spans="1:17">
      <c r="A19" s="1" t="s">
        <v>25</v>
      </c>
      <c r="C19" s="10">
        <v>130000</v>
      </c>
      <c r="D19" s="10"/>
      <c r="E19" s="10">
        <v>2358267161</v>
      </c>
      <c r="F19" s="10"/>
      <c r="G19" s="10">
        <v>2344648183</v>
      </c>
      <c r="H19" s="10"/>
      <c r="I19" s="10">
        <f t="shared" si="0"/>
        <v>13618978</v>
      </c>
      <c r="J19" s="10"/>
      <c r="K19" s="10">
        <v>130000</v>
      </c>
      <c r="L19" s="10"/>
      <c r="M19" s="10">
        <v>2358267161</v>
      </c>
      <c r="N19" s="10"/>
      <c r="O19" s="10">
        <v>2344648183</v>
      </c>
      <c r="P19" s="10"/>
      <c r="Q19" s="10">
        <f t="shared" si="1"/>
        <v>13618978</v>
      </c>
    </row>
    <row r="20" spans="1:17">
      <c r="A20" s="1" t="s">
        <v>36</v>
      </c>
      <c r="C20" s="10">
        <v>155000</v>
      </c>
      <c r="D20" s="10"/>
      <c r="E20" s="10">
        <v>147486753277</v>
      </c>
      <c r="F20" s="10"/>
      <c r="G20" s="10">
        <v>145998866737</v>
      </c>
      <c r="H20" s="10"/>
      <c r="I20" s="10">
        <f t="shared" si="0"/>
        <v>1487886540</v>
      </c>
      <c r="J20" s="10"/>
      <c r="K20" s="10">
        <v>155000</v>
      </c>
      <c r="L20" s="10"/>
      <c r="M20" s="10">
        <v>147486753277</v>
      </c>
      <c r="N20" s="10"/>
      <c r="O20" s="10">
        <v>145998866737</v>
      </c>
      <c r="P20" s="10"/>
      <c r="Q20" s="10">
        <f t="shared" si="1"/>
        <v>1487886540</v>
      </c>
    </row>
    <row r="21" spans="1:17">
      <c r="A21" s="1" t="s">
        <v>59</v>
      </c>
      <c r="C21" s="10">
        <v>206200</v>
      </c>
      <c r="D21" s="10"/>
      <c r="E21" s="10">
        <v>187112231604</v>
      </c>
      <c r="F21" s="10"/>
      <c r="G21" s="10">
        <v>182419477454</v>
      </c>
      <c r="H21" s="10"/>
      <c r="I21" s="10">
        <f t="shared" si="0"/>
        <v>4692754150</v>
      </c>
      <c r="J21" s="10"/>
      <c r="K21" s="10">
        <v>206200</v>
      </c>
      <c r="L21" s="10"/>
      <c r="M21" s="10">
        <v>187112231604</v>
      </c>
      <c r="N21" s="10"/>
      <c r="O21" s="10">
        <v>182419477454</v>
      </c>
      <c r="P21" s="10"/>
      <c r="Q21" s="10">
        <f t="shared" si="1"/>
        <v>4692754150</v>
      </c>
    </row>
    <row r="22" spans="1:17">
      <c r="A22" s="1" t="s">
        <v>71</v>
      </c>
      <c r="C22" s="10">
        <v>11300</v>
      </c>
      <c r="D22" s="10"/>
      <c r="E22" s="10">
        <v>10621190072</v>
      </c>
      <c r="F22" s="10"/>
      <c r="G22" s="10">
        <v>10406506443</v>
      </c>
      <c r="H22" s="10"/>
      <c r="I22" s="10">
        <f t="shared" si="0"/>
        <v>214683629</v>
      </c>
      <c r="J22" s="10"/>
      <c r="K22" s="10">
        <v>11300</v>
      </c>
      <c r="L22" s="10"/>
      <c r="M22" s="10">
        <v>10621190072</v>
      </c>
      <c r="N22" s="10"/>
      <c r="O22" s="10">
        <v>10406506443</v>
      </c>
      <c r="P22" s="10"/>
      <c r="Q22" s="10">
        <f t="shared" si="1"/>
        <v>214683629</v>
      </c>
    </row>
    <row r="23" spans="1:17">
      <c r="A23" s="1" t="s">
        <v>143</v>
      </c>
      <c r="C23" s="10">
        <v>10000</v>
      </c>
      <c r="D23" s="10"/>
      <c r="E23" s="10">
        <v>9606067481</v>
      </c>
      <c r="F23" s="10"/>
      <c r="G23" s="10">
        <v>9606067481</v>
      </c>
      <c r="H23" s="10"/>
      <c r="I23" s="10">
        <f t="shared" si="0"/>
        <v>0</v>
      </c>
      <c r="J23" s="10"/>
      <c r="K23" s="10">
        <v>10000</v>
      </c>
      <c r="L23" s="10"/>
      <c r="M23" s="10">
        <v>9606067481</v>
      </c>
      <c r="N23" s="10"/>
      <c r="O23" s="10">
        <v>9606067481</v>
      </c>
      <c r="P23" s="10"/>
      <c r="Q23" s="10">
        <f t="shared" si="1"/>
        <v>0</v>
      </c>
    </row>
    <row r="24" spans="1:17">
      <c r="A24" s="1" t="s">
        <v>47</v>
      </c>
      <c r="C24" s="10">
        <v>125</v>
      </c>
      <c r="D24" s="10"/>
      <c r="E24" s="10">
        <v>115491193</v>
      </c>
      <c r="F24" s="10"/>
      <c r="G24" s="10">
        <v>112891391</v>
      </c>
      <c r="H24" s="10"/>
      <c r="I24" s="10">
        <f t="shared" si="0"/>
        <v>2599802</v>
      </c>
      <c r="J24" s="10"/>
      <c r="K24" s="10">
        <v>125</v>
      </c>
      <c r="L24" s="10"/>
      <c r="M24" s="10">
        <v>115491193</v>
      </c>
      <c r="N24" s="10"/>
      <c r="O24" s="10">
        <v>112891391</v>
      </c>
      <c r="P24" s="10"/>
      <c r="Q24" s="10">
        <f t="shared" si="1"/>
        <v>2599802</v>
      </c>
    </row>
    <row r="25" spans="1:17">
      <c r="A25" s="1" t="s">
        <v>162</v>
      </c>
      <c r="C25" s="10">
        <v>5000</v>
      </c>
      <c r="D25" s="10"/>
      <c r="E25" s="10">
        <v>4761736889</v>
      </c>
      <c r="F25" s="10"/>
      <c r="G25" s="10">
        <v>4762463108</v>
      </c>
      <c r="H25" s="10"/>
      <c r="I25" s="10">
        <f t="shared" si="0"/>
        <v>-726219</v>
      </c>
      <c r="J25" s="10"/>
      <c r="K25" s="10">
        <v>5000</v>
      </c>
      <c r="L25" s="10"/>
      <c r="M25" s="10">
        <v>4761736889</v>
      </c>
      <c r="N25" s="10"/>
      <c r="O25" s="10">
        <v>4762463108</v>
      </c>
      <c r="P25" s="10"/>
      <c r="Q25" s="10">
        <f t="shared" si="1"/>
        <v>-726219</v>
      </c>
    </row>
    <row r="26" spans="1:17">
      <c r="A26" s="1" t="s">
        <v>146</v>
      </c>
      <c r="C26" s="10">
        <v>10000</v>
      </c>
      <c r="D26" s="10"/>
      <c r="E26" s="10">
        <v>9103465807</v>
      </c>
      <c r="F26" s="10"/>
      <c r="G26" s="10">
        <v>9103465807</v>
      </c>
      <c r="H26" s="10"/>
      <c r="I26" s="10">
        <f t="shared" si="0"/>
        <v>0</v>
      </c>
      <c r="J26" s="10"/>
      <c r="K26" s="10">
        <v>10000</v>
      </c>
      <c r="L26" s="10"/>
      <c r="M26" s="10">
        <v>9103465807</v>
      </c>
      <c r="N26" s="10"/>
      <c r="O26" s="10">
        <v>9103465807</v>
      </c>
      <c r="P26" s="10"/>
      <c r="Q26" s="10">
        <f t="shared" si="1"/>
        <v>0</v>
      </c>
    </row>
    <row r="27" spans="1:17">
      <c r="A27" s="1" t="s">
        <v>149</v>
      </c>
      <c r="C27" s="10">
        <v>20000</v>
      </c>
      <c r="D27" s="10"/>
      <c r="E27" s="10">
        <v>18167554618</v>
      </c>
      <c r="F27" s="10"/>
      <c r="G27" s="10">
        <v>18167554618</v>
      </c>
      <c r="H27" s="10"/>
      <c r="I27" s="10">
        <f t="shared" si="0"/>
        <v>0</v>
      </c>
      <c r="J27" s="10"/>
      <c r="K27" s="10">
        <v>20000</v>
      </c>
      <c r="L27" s="10"/>
      <c r="M27" s="10">
        <v>18167554618</v>
      </c>
      <c r="N27" s="10"/>
      <c r="O27" s="10">
        <v>18167554618</v>
      </c>
      <c r="P27" s="10"/>
      <c r="Q27" s="10">
        <f t="shared" si="1"/>
        <v>0</v>
      </c>
    </row>
    <row r="28" spans="1:17">
      <c r="A28" s="1" t="s">
        <v>152</v>
      </c>
      <c r="C28" s="10">
        <v>10000</v>
      </c>
      <c r="D28" s="10"/>
      <c r="E28" s="10">
        <v>9077907756</v>
      </c>
      <c r="F28" s="10"/>
      <c r="G28" s="10">
        <v>9077907756</v>
      </c>
      <c r="H28" s="10"/>
      <c r="I28" s="10">
        <f t="shared" si="0"/>
        <v>0</v>
      </c>
      <c r="J28" s="10"/>
      <c r="K28" s="10">
        <v>10000</v>
      </c>
      <c r="L28" s="10"/>
      <c r="M28" s="10">
        <v>9077907756</v>
      </c>
      <c r="N28" s="10"/>
      <c r="O28" s="10">
        <v>9077907756</v>
      </c>
      <c r="P28" s="10"/>
      <c r="Q28" s="10">
        <f t="shared" si="1"/>
        <v>0</v>
      </c>
    </row>
    <row r="29" spans="1:17">
      <c r="A29" s="1" t="s">
        <v>50</v>
      </c>
      <c r="C29" s="10">
        <v>1007289</v>
      </c>
      <c r="D29" s="10"/>
      <c r="E29" s="10">
        <v>919576006830</v>
      </c>
      <c r="F29" s="10"/>
      <c r="G29" s="10">
        <v>902037948571</v>
      </c>
      <c r="H29" s="10"/>
      <c r="I29" s="10">
        <f t="shared" si="0"/>
        <v>17538058259</v>
      </c>
      <c r="J29" s="10"/>
      <c r="K29" s="10">
        <v>1007289</v>
      </c>
      <c r="L29" s="10"/>
      <c r="M29" s="10">
        <v>919576006830</v>
      </c>
      <c r="N29" s="10"/>
      <c r="O29" s="10">
        <v>902037948571</v>
      </c>
      <c r="P29" s="10"/>
      <c r="Q29" s="10">
        <f t="shared" si="1"/>
        <v>17538058259</v>
      </c>
    </row>
    <row r="30" spans="1:17">
      <c r="A30" s="1" t="s">
        <v>83</v>
      </c>
      <c r="C30" s="10">
        <v>755000</v>
      </c>
      <c r="D30" s="10"/>
      <c r="E30" s="10">
        <v>678654821690</v>
      </c>
      <c r="F30" s="10"/>
      <c r="G30" s="10">
        <v>675507609907</v>
      </c>
      <c r="H30" s="10"/>
      <c r="I30" s="10">
        <f t="shared" si="0"/>
        <v>3147211783</v>
      </c>
      <c r="J30" s="10"/>
      <c r="K30" s="10">
        <v>755000</v>
      </c>
      <c r="L30" s="10"/>
      <c r="M30" s="10">
        <v>678654821690</v>
      </c>
      <c r="N30" s="10"/>
      <c r="O30" s="10">
        <v>675507609907</v>
      </c>
      <c r="P30" s="10"/>
      <c r="Q30" s="10">
        <f t="shared" si="1"/>
        <v>3147211783</v>
      </c>
    </row>
    <row r="31" spans="1:17">
      <c r="A31" s="1" t="s">
        <v>53</v>
      </c>
      <c r="C31" s="10">
        <v>777993</v>
      </c>
      <c r="D31" s="10"/>
      <c r="E31" s="10">
        <v>695552072489</v>
      </c>
      <c r="F31" s="10"/>
      <c r="G31" s="10">
        <v>683131251830</v>
      </c>
      <c r="H31" s="10"/>
      <c r="I31" s="10">
        <f t="shared" si="0"/>
        <v>12420820659</v>
      </c>
      <c r="J31" s="10"/>
      <c r="K31" s="10">
        <v>777993</v>
      </c>
      <c r="L31" s="10"/>
      <c r="M31" s="10">
        <v>695552072489</v>
      </c>
      <c r="N31" s="10"/>
      <c r="O31" s="10">
        <v>683131251830</v>
      </c>
      <c r="P31" s="10"/>
      <c r="Q31" s="10">
        <f t="shared" si="1"/>
        <v>12420820659</v>
      </c>
    </row>
    <row r="32" spans="1:17">
      <c r="A32" s="1" t="s">
        <v>165</v>
      </c>
      <c r="C32" s="10">
        <v>700000</v>
      </c>
      <c r="D32" s="10"/>
      <c r="E32" s="10">
        <v>605470261172</v>
      </c>
      <c r="F32" s="10"/>
      <c r="G32" s="10">
        <v>630286695375</v>
      </c>
      <c r="H32" s="10"/>
      <c r="I32" s="10">
        <f t="shared" si="0"/>
        <v>-24816434203</v>
      </c>
      <c r="J32" s="10"/>
      <c r="K32" s="10">
        <v>700000</v>
      </c>
      <c r="L32" s="10"/>
      <c r="M32" s="10">
        <v>605470261172</v>
      </c>
      <c r="N32" s="10"/>
      <c r="O32" s="10">
        <v>630286695375</v>
      </c>
      <c r="P32" s="10"/>
      <c r="Q32" s="10">
        <f t="shared" si="1"/>
        <v>-24816434203</v>
      </c>
    </row>
    <row r="33" spans="1:17">
      <c r="A33" s="1" t="s">
        <v>66</v>
      </c>
      <c r="C33" s="10">
        <v>390626</v>
      </c>
      <c r="D33" s="10"/>
      <c r="E33" s="10">
        <v>296265830840</v>
      </c>
      <c r="F33" s="10"/>
      <c r="G33" s="10">
        <v>290665735807</v>
      </c>
      <c r="H33" s="10"/>
      <c r="I33" s="10">
        <f t="shared" si="0"/>
        <v>5600095033</v>
      </c>
      <c r="J33" s="10"/>
      <c r="K33" s="10">
        <v>390626</v>
      </c>
      <c r="L33" s="10"/>
      <c r="M33" s="10">
        <v>296265830840</v>
      </c>
      <c r="N33" s="10"/>
      <c r="O33" s="10">
        <v>290665735807</v>
      </c>
      <c r="P33" s="10"/>
      <c r="Q33" s="10">
        <f t="shared" si="1"/>
        <v>5600095033</v>
      </c>
    </row>
    <row r="34" spans="1:17">
      <c r="A34" s="1" t="s">
        <v>56</v>
      </c>
      <c r="C34" s="10">
        <v>407667</v>
      </c>
      <c r="D34" s="10"/>
      <c r="E34" s="10">
        <v>304221358522</v>
      </c>
      <c r="F34" s="10"/>
      <c r="G34" s="10">
        <v>298470694809</v>
      </c>
      <c r="H34" s="10"/>
      <c r="I34" s="10">
        <f t="shared" si="0"/>
        <v>5750663713</v>
      </c>
      <c r="J34" s="10"/>
      <c r="K34" s="10">
        <v>407667</v>
      </c>
      <c r="L34" s="10"/>
      <c r="M34" s="10">
        <v>304221358522</v>
      </c>
      <c r="N34" s="10"/>
      <c r="O34" s="10">
        <v>298470694809</v>
      </c>
      <c r="P34" s="10"/>
      <c r="Q34" s="10">
        <f t="shared" si="1"/>
        <v>5750663713</v>
      </c>
    </row>
    <row r="35" spans="1:17">
      <c r="A35" s="1" t="s">
        <v>65</v>
      </c>
      <c r="C35" s="10">
        <v>5952</v>
      </c>
      <c r="D35" s="10"/>
      <c r="E35" s="10">
        <v>4505618020</v>
      </c>
      <c r="F35" s="10"/>
      <c r="G35" s="10">
        <v>4375576737</v>
      </c>
      <c r="H35" s="10"/>
      <c r="I35" s="10">
        <f t="shared" si="0"/>
        <v>130041283</v>
      </c>
      <c r="J35" s="10"/>
      <c r="K35" s="10">
        <v>5952</v>
      </c>
      <c r="L35" s="10"/>
      <c r="M35" s="10">
        <v>4505618020</v>
      </c>
      <c r="N35" s="10"/>
      <c r="O35" s="10">
        <v>4375576737</v>
      </c>
      <c r="P35" s="10"/>
      <c r="Q35" s="10">
        <f t="shared" si="1"/>
        <v>130041283</v>
      </c>
    </row>
    <row r="36" spans="1:17">
      <c r="A36" s="1" t="s">
        <v>63</v>
      </c>
      <c r="C36" s="10">
        <v>17136</v>
      </c>
      <c r="D36" s="10"/>
      <c r="E36" s="10">
        <v>13540862790</v>
      </c>
      <c r="F36" s="10"/>
      <c r="G36" s="10">
        <v>13150877169</v>
      </c>
      <c r="H36" s="10"/>
      <c r="I36" s="10">
        <f t="shared" si="0"/>
        <v>389985621</v>
      </c>
      <c r="J36" s="10"/>
      <c r="K36" s="10">
        <v>17136</v>
      </c>
      <c r="L36" s="10"/>
      <c r="M36" s="10">
        <v>13540862790</v>
      </c>
      <c r="N36" s="10"/>
      <c r="O36" s="10">
        <v>13150877169</v>
      </c>
      <c r="P36" s="10"/>
      <c r="Q36" s="10">
        <f t="shared" si="1"/>
        <v>389985621</v>
      </c>
    </row>
    <row r="37" spans="1:17">
      <c r="A37" s="1" t="s">
        <v>61</v>
      </c>
      <c r="C37" s="10">
        <v>730900</v>
      </c>
      <c r="D37" s="10"/>
      <c r="E37" s="10">
        <v>525924993591</v>
      </c>
      <c r="F37" s="10"/>
      <c r="G37" s="10">
        <v>515983783380</v>
      </c>
      <c r="H37" s="10"/>
      <c r="I37" s="10">
        <f t="shared" si="0"/>
        <v>9941210211</v>
      </c>
      <c r="J37" s="10"/>
      <c r="K37" s="10">
        <v>730900</v>
      </c>
      <c r="L37" s="10"/>
      <c r="M37" s="10">
        <v>525924993591</v>
      </c>
      <c r="N37" s="10"/>
      <c r="O37" s="10">
        <v>515983783380</v>
      </c>
      <c r="P37" s="10"/>
      <c r="Q37" s="10">
        <f t="shared" si="1"/>
        <v>9941210211</v>
      </c>
    </row>
    <row r="38" spans="1:17">
      <c r="A38" s="1" t="s">
        <v>68</v>
      </c>
      <c r="C38" s="10">
        <v>337500</v>
      </c>
      <c r="D38" s="10"/>
      <c r="E38" s="10">
        <v>243690167207</v>
      </c>
      <c r="F38" s="10"/>
      <c r="G38" s="10">
        <v>236468217923</v>
      </c>
      <c r="H38" s="10"/>
      <c r="I38" s="10">
        <f t="shared" si="0"/>
        <v>7221949284</v>
      </c>
      <c r="J38" s="10"/>
      <c r="K38" s="10">
        <v>337500</v>
      </c>
      <c r="L38" s="10"/>
      <c r="M38" s="10">
        <v>243690167207</v>
      </c>
      <c r="N38" s="10"/>
      <c r="O38" s="10">
        <v>236468217923</v>
      </c>
      <c r="P38" s="10"/>
      <c r="Q38" s="10">
        <f t="shared" si="1"/>
        <v>7221949284</v>
      </c>
    </row>
    <row r="39" spans="1:17">
      <c r="A39" s="1" t="s">
        <v>74</v>
      </c>
      <c r="C39" s="10">
        <v>179600</v>
      </c>
      <c r="D39" s="10"/>
      <c r="E39" s="10">
        <v>129481726265</v>
      </c>
      <c r="F39" s="10"/>
      <c r="G39" s="10">
        <v>125279406716</v>
      </c>
      <c r="H39" s="10"/>
      <c r="I39" s="10">
        <f t="shared" si="0"/>
        <v>4202319549</v>
      </c>
      <c r="J39" s="10"/>
      <c r="K39" s="10">
        <v>179600</v>
      </c>
      <c r="L39" s="10"/>
      <c r="M39" s="10">
        <v>129481726265</v>
      </c>
      <c r="N39" s="10"/>
      <c r="O39" s="10">
        <v>125279406716</v>
      </c>
      <c r="P39" s="10"/>
      <c r="Q39" s="10">
        <f t="shared" si="1"/>
        <v>4202319549</v>
      </c>
    </row>
    <row r="40" spans="1:17">
      <c r="A40" s="1" t="s">
        <v>44</v>
      </c>
      <c r="C40" s="10">
        <v>398400</v>
      </c>
      <c r="D40" s="10"/>
      <c r="E40" s="10">
        <v>283200964279</v>
      </c>
      <c r="F40" s="10"/>
      <c r="G40" s="10">
        <v>270652321186</v>
      </c>
      <c r="H40" s="10"/>
      <c r="I40" s="10">
        <f t="shared" si="0"/>
        <v>12548643093</v>
      </c>
      <c r="J40" s="10"/>
      <c r="K40" s="10">
        <v>398400</v>
      </c>
      <c r="L40" s="10"/>
      <c r="M40" s="10">
        <v>283200964279</v>
      </c>
      <c r="N40" s="10"/>
      <c r="O40" s="10">
        <v>270652321186</v>
      </c>
      <c r="P40" s="10"/>
      <c r="Q40" s="10">
        <f t="shared" si="1"/>
        <v>12548643093</v>
      </c>
    </row>
    <row r="41" spans="1:17">
      <c r="A41" s="1" t="s">
        <v>41</v>
      </c>
      <c r="C41" s="10">
        <v>689156</v>
      </c>
      <c r="D41" s="10"/>
      <c r="E41" s="10">
        <v>489903384050</v>
      </c>
      <c r="F41" s="10"/>
      <c r="G41" s="10">
        <v>480643133030</v>
      </c>
      <c r="H41" s="10"/>
      <c r="I41" s="10">
        <f t="shared" si="0"/>
        <v>9260251020</v>
      </c>
      <c r="J41" s="10"/>
      <c r="K41" s="10">
        <v>689156</v>
      </c>
      <c r="L41" s="10"/>
      <c r="M41" s="10">
        <v>489903384050</v>
      </c>
      <c r="N41" s="10"/>
      <c r="O41" s="10">
        <v>480643133030</v>
      </c>
      <c r="P41" s="10"/>
      <c r="Q41" s="10">
        <f t="shared" si="1"/>
        <v>9260251020</v>
      </c>
    </row>
    <row r="42" spans="1:17">
      <c r="A42" s="1" t="s">
        <v>158</v>
      </c>
      <c r="C42" s="10">
        <v>855000</v>
      </c>
      <c r="D42" s="10"/>
      <c r="E42" s="10">
        <v>821990748425</v>
      </c>
      <c r="F42" s="10"/>
      <c r="G42" s="10">
        <v>821990748427</v>
      </c>
      <c r="H42" s="10"/>
      <c r="I42" s="10">
        <f t="shared" si="0"/>
        <v>-2</v>
      </c>
      <c r="J42" s="10"/>
      <c r="K42" s="10">
        <v>855000</v>
      </c>
      <c r="L42" s="10"/>
      <c r="M42" s="10">
        <v>821990748425</v>
      </c>
      <c r="N42" s="10"/>
      <c r="O42" s="10">
        <v>821990748427</v>
      </c>
      <c r="P42" s="10"/>
      <c r="Q42" s="10">
        <f t="shared" si="1"/>
        <v>-2</v>
      </c>
    </row>
    <row r="43" spans="1:17">
      <c r="A43" s="1" t="s">
        <v>123</v>
      </c>
      <c r="C43" s="10">
        <v>390000</v>
      </c>
      <c r="D43" s="10"/>
      <c r="E43" s="10">
        <v>367142573244</v>
      </c>
      <c r="F43" s="10"/>
      <c r="G43" s="10">
        <v>367142573244</v>
      </c>
      <c r="H43" s="10"/>
      <c r="I43" s="10">
        <f t="shared" si="0"/>
        <v>0</v>
      </c>
      <c r="J43" s="10"/>
      <c r="K43" s="10">
        <v>390000</v>
      </c>
      <c r="L43" s="10"/>
      <c r="M43" s="10">
        <v>367142573244</v>
      </c>
      <c r="N43" s="10"/>
      <c r="O43" s="10">
        <v>367142573244</v>
      </c>
      <c r="P43" s="10"/>
      <c r="Q43" s="10">
        <f t="shared" si="1"/>
        <v>0</v>
      </c>
    </row>
    <row r="44" spans="1:17">
      <c r="A44" s="1" t="s">
        <v>80</v>
      </c>
      <c r="C44" s="10">
        <v>950000</v>
      </c>
      <c r="D44" s="10"/>
      <c r="E44" s="10">
        <v>888561292034</v>
      </c>
      <c r="F44" s="10"/>
      <c r="G44" s="10">
        <v>915104167986</v>
      </c>
      <c r="H44" s="10"/>
      <c r="I44" s="10">
        <f t="shared" si="0"/>
        <v>-26542875952</v>
      </c>
      <c r="J44" s="10"/>
      <c r="K44" s="10">
        <v>950000</v>
      </c>
      <c r="L44" s="10"/>
      <c r="M44" s="10">
        <v>888561292034</v>
      </c>
      <c r="N44" s="10"/>
      <c r="O44" s="10">
        <v>915104167986</v>
      </c>
      <c r="P44" s="10"/>
      <c r="Q44" s="10">
        <f t="shared" si="1"/>
        <v>-26542875952</v>
      </c>
    </row>
    <row r="45" spans="1:17">
      <c r="A45" s="1" t="s">
        <v>92</v>
      </c>
      <c r="C45" s="10">
        <v>1439583</v>
      </c>
      <c r="D45" s="10"/>
      <c r="E45" s="10">
        <v>1415209079752</v>
      </c>
      <c r="F45" s="10"/>
      <c r="G45" s="10">
        <v>1383805535326</v>
      </c>
      <c r="H45" s="10"/>
      <c r="I45" s="10">
        <f t="shared" si="0"/>
        <v>31403544426</v>
      </c>
      <c r="J45" s="10"/>
      <c r="K45" s="10">
        <v>1439583</v>
      </c>
      <c r="L45" s="10"/>
      <c r="M45" s="10">
        <v>1415209079752</v>
      </c>
      <c r="N45" s="10"/>
      <c r="O45" s="10">
        <v>1383805535326</v>
      </c>
      <c r="P45" s="10"/>
      <c r="Q45" s="10">
        <f t="shared" si="1"/>
        <v>31403544426</v>
      </c>
    </row>
    <row r="46" spans="1:17">
      <c r="A46" s="1" t="s">
        <v>133</v>
      </c>
      <c r="C46" s="10">
        <v>73400</v>
      </c>
      <c r="D46" s="10"/>
      <c r="E46" s="10">
        <v>69874554458</v>
      </c>
      <c r="F46" s="10"/>
      <c r="G46" s="10">
        <v>69874554459</v>
      </c>
      <c r="H46" s="10"/>
      <c r="I46" s="10">
        <f t="shared" si="0"/>
        <v>-1</v>
      </c>
      <c r="J46" s="10"/>
      <c r="K46" s="10">
        <v>73400</v>
      </c>
      <c r="L46" s="10"/>
      <c r="M46" s="10">
        <v>69874554458</v>
      </c>
      <c r="N46" s="10"/>
      <c r="O46" s="10">
        <v>69874554459</v>
      </c>
      <c r="P46" s="10"/>
      <c r="Q46" s="10">
        <f t="shared" si="1"/>
        <v>-1</v>
      </c>
    </row>
    <row r="47" spans="1:17">
      <c r="A47" s="1" t="s">
        <v>110</v>
      </c>
      <c r="C47" s="10">
        <v>822700</v>
      </c>
      <c r="D47" s="10"/>
      <c r="E47" s="10">
        <v>807674809141</v>
      </c>
      <c r="F47" s="10"/>
      <c r="G47" s="10">
        <v>790724572636</v>
      </c>
      <c r="H47" s="10"/>
      <c r="I47" s="10">
        <f t="shared" si="0"/>
        <v>16950236505</v>
      </c>
      <c r="J47" s="10"/>
      <c r="K47" s="10">
        <v>822700</v>
      </c>
      <c r="L47" s="10"/>
      <c r="M47" s="10">
        <v>807674809141</v>
      </c>
      <c r="N47" s="10"/>
      <c r="O47" s="10">
        <v>790724572636</v>
      </c>
      <c r="P47" s="10"/>
      <c r="Q47" s="10">
        <f t="shared" si="1"/>
        <v>16950236505</v>
      </c>
    </row>
    <row r="48" spans="1:17">
      <c r="A48" s="1" t="s">
        <v>86</v>
      </c>
      <c r="C48" s="10">
        <v>870155</v>
      </c>
      <c r="D48" s="10"/>
      <c r="E48" s="10">
        <v>840411892336</v>
      </c>
      <c r="F48" s="10"/>
      <c r="G48" s="10">
        <v>824256671579</v>
      </c>
      <c r="H48" s="10"/>
      <c r="I48" s="10">
        <f t="shared" si="0"/>
        <v>16155220757</v>
      </c>
      <c r="J48" s="10"/>
      <c r="K48" s="10">
        <v>870155</v>
      </c>
      <c r="L48" s="10"/>
      <c r="M48" s="10">
        <v>840411892336</v>
      </c>
      <c r="N48" s="10"/>
      <c r="O48" s="10">
        <v>824256671579</v>
      </c>
      <c r="P48" s="10"/>
      <c r="Q48" s="10">
        <f t="shared" si="1"/>
        <v>16155220757</v>
      </c>
    </row>
    <row r="49" spans="1:17">
      <c r="A49" s="1" t="s">
        <v>107</v>
      </c>
      <c r="C49" s="10">
        <v>150000</v>
      </c>
      <c r="D49" s="10"/>
      <c r="E49" s="10">
        <v>145263922781</v>
      </c>
      <c r="F49" s="10"/>
      <c r="G49" s="10">
        <v>143464060031</v>
      </c>
      <c r="H49" s="10"/>
      <c r="I49" s="10">
        <f t="shared" si="0"/>
        <v>1799862750</v>
      </c>
      <c r="J49" s="10"/>
      <c r="K49" s="10">
        <v>150000</v>
      </c>
      <c r="L49" s="10"/>
      <c r="M49" s="10">
        <v>145263922781</v>
      </c>
      <c r="N49" s="10"/>
      <c r="O49" s="10">
        <v>143464060031</v>
      </c>
      <c r="P49" s="10"/>
      <c r="Q49" s="10">
        <f t="shared" si="1"/>
        <v>1799862750</v>
      </c>
    </row>
    <row r="50" spans="1:17">
      <c r="A50" s="1" t="s">
        <v>95</v>
      </c>
      <c r="C50" s="10">
        <v>66235</v>
      </c>
      <c r="D50" s="10"/>
      <c r="E50" s="10">
        <v>62200519448</v>
      </c>
      <c r="F50" s="10"/>
      <c r="G50" s="10">
        <v>60799093715</v>
      </c>
      <c r="H50" s="10"/>
      <c r="I50" s="10">
        <f t="shared" si="0"/>
        <v>1401425733</v>
      </c>
      <c r="J50" s="10"/>
      <c r="K50" s="10">
        <v>66235</v>
      </c>
      <c r="L50" s="10"/>
      <c r="M50" s="10">
        <v>62200519448</v>
      </c>
      <c r="N50" s="10"/>
      <c r="O50" s="10">
        <v>60799093715</v>
      </c>
      <c r="P50" s="10"/>
      <c r="Q50" s="10">
        <f t="shared" si="1"/>
        <v>1401425733</v>
      </c>
    </row>
    <row r="51" spans="1:17">
      <c r="A51" s="1" t="s">
        <v>116</v>
      </c>
      <c r="C51" s="10">
        <v>766951</v>
      </c>
      <c r="D51" s="10"/>
      <c r="E51" s="10">
        <v>687420091716</v>
      </c>
      <c r="F51" s="10"/>
      <c r="G51" s="10">
        <v>674299869027</v>
      </c>
      <c r="H51" s="10"/>
      <c r="I51" s="10">
        <f t="shared" si="0"/>
        <v>13120222689</v>
      </c>
      <c r="J51" s="10"/>
      <c r="K51" s="10">
        <v>766951</v>
      </c>
      <c r="L51" s="10"/>
      <c r="M51" s="10">
        <v>687420091716</v>
      </c>
      <c r="N51" s="10"/>
      <c r="O51" s="10">
        <v>674299869027</v>
      </c>
      <c r="P51" s="10"/>
      <c r="Q51" s="10">
        <f t="shared" si="1"/>
        <v>13120222689</v>
      </c>
    </row>
    <row r="52" spans="1:17">
      <c r="A52" s="1" t="s">
        <v>117</v>
      </c>
      <c r="C52" s="10">
        <v>106696</v>
      </c>
      <c r="D52" s="10"/>
      <c r="E52" s="10">
        <v>100062548048</v>
      </c>
      <c r="F52" s="10"/>
      <c r="G52" s="10">
        <v>98099491344</v>
      </c>
      <c r="H52" s="10"/>
      <c r="I52" s="10">
        <f t="shared" si="0"/>
        <v>1963056704</v>
      </c>
      <c r="J52" s="10"/>
      <c r="K52" s="10">
        <v>106696</v>
      </c>
      <c r="L52" s="10"/>
      <c r="M52" s="10">
        <v>100062548048</v>
      </c>
      <c r="N52" s="10"/>
      <c r="O52" s="10">
        <v>98099491344</v>
      </c>
      <c r="P52" s="10"/>
      <c r="Q52" s="10">
        <f t="shared" si="1"/>
        <v>1963056704</v>
      </c>
    </row>
    <row r="53" spans="1:17">
      <c r="A53" s="1" t="s">
        <v>168</v>
      </c>
      <c r="C53" s="10">
        <v>245000</v>
      </c>
      <c r="D53" s="10"/>
      <c r="E53" s="10">
        <v>224647869293</v>
      </c>
      <c r="F53" s="10"/>
      <c r="G53" s="10">
        <v>219939242078</v>
      </c>
      <c r="H53" s="10"/>
      <c r="I53" s="10">
        <f t="shared" si="0"/>
        <v>4708627215</v>
      </c>
      <c r="J53" s="10"/>
      <c r="K53" s="10">
        <v>245000</v>
      </c>
      <c r="L53" s="10"/>
      <c r="M53" s="10">
        <v>224647869293</v>
      </c>
      <c r="N53" s="10"/>
      <c r="O53" s="10">
        <v>219939242078</v>
      </c>
      <c r="P53" s="10"/>
      <c r="Q53" s="10">
        <f t="shared" si="1"/>
        <v>4708627215</v>
      </c>
    </row>
    <row r="54" spans="1:17">
      <c r="A54" s="1" t="s">
        <v>111</v>
      </c>
      <c r="C54" s="10">
        <v>1485000</v>
      </c>
      <c r="D54" s="10"/>
      <c r="E54" s="10">
        <v>1357828616668</v>
      </c>
      <c r="F54" s="10"/>
      <c r="G54" s="10">
        <v>1328147678090</v>
      </c>
      <c r="H54" s="10"/>
      <c r="I54" s="10">
        <f t="shared" si="0"/>
        <v>29680938578</v>
      </c>
      <c r="J54" s="10"/>
      <c r="K54" s="10">
        <v>1485000</v>
      </c>
      <c r="L54" s="10"/>
      <c r="M54" s="10">
        <v>1357828616668</v>
      </c>
      <c r="N54" s="10"/>
      <c r="O54" s="10">
        <v>1328147678090</v>
      </c>
      <c r="P54" s="10"/>
      <c r="Q54" s="10">
        <f t="shared" si="1"/>
        <v>29680938578</v>
      </c>
    </row>
    <row r="55" spans="1:17">
      <c r="A55" s="1" t="s">
        <v>100</v>
      </c>
      <c r="C55" s="10">
        <v>2325018</v>
      </c>
      <c r="D55" s="10"/>
      <c r="E55" s="10">
        <v>2140315687387</v>
      </c>
      <c r="F55" s="10"/>
      <c r="G55" s="10">
        <v>2092445195275</v>
      </c>
      <c r="H55" s="10"/>
      <c r="I55" s="10">
        <f t="shared" si="0"/>
        <v>47870492112</v>
      </c>
      <c r="J55" s="10"/>
      <c r="K55" s="10">
        <v>2325018</v>
      </c>
      <c r="L55" s="10"/>
      <c r="M55" s="10">
        <v>2140315687387</v>
      </c>
      <c r="N55" s="10"/>
      <c r="O55" s="10">
        <v>2092445195275</v>
      </c>
      <c r="P55" s="10"/>
      <c r="Q55" s="10">
        <f t="shared" si="1"/>
        <v>47870492112</v>
      </c>
    </row>
    <row r="56" spans="1:17">
      <c r="A56" s="1" t="s">
        <v>98</v>
      </c>
      <c r="C56" s="10">
        <v>32963</v>
      </c>
      <c r="D56" s="10"/>
      <c r="E56" s="10">
        <v>30521410564</v>
      </c>
      <c r="F56" s="10"/>
      <c r="G56" s="10">
        <v>29976903326</v>
      </c>
      <c r="H56" s="10"/>
      <c r="I56" s="10">
        <f t="shared" si="0"/>
        <v>544507238</v>
      </c>
      <c r="J56" s="10"/>
      <c r="K56" s="10">
        <v>32963</v>
      </c>
      <c r="L56" s="10"/>
      <c r="M56" s="10">
        <v>30521410564</v>
      </c>
      <c r="N56" s="10"/>
      <c r="O56" s="10">
        <v>29976903326</v>
      </c>
      <c r="P56" s="10"/>
      <c r="Q56" s="10">
        <f t="shared" si="1"/>
        <v>544507238</v>
      </c>
    </row>
    <row r="57" spans="1:17">
      <c r="A57" s="1" t="s">
        <v>119</v>
      </c>
      <c r="C57" s="10">
        <v>1176556</v>
      </c>
      <c r="D57" s="10"/>
      <c r="E57" s="10">
        <v>1048790535153</v>
      </c>
      <c r="F57" s="10"/>
      <c r="G57" s="10">
        <v>1026467730923</v>
      </c>
      <c r="H57" s="10"/>
      <c r="I57" s="10">
        <f t="shared" si="0"/>
        <v>22322804230</v>
      </c>
      <c r="J57" s="10"/>
      <c r="K57" s="10">
        <v>1176556</v>
      </c>
      <c r="L57" s="10"/>
      <c r="M57" s="10">
        <v>1048790535153</v>
      </c>
      <c r="N57" s="10"/>
      <c r="O57" s="10">
        <v>1026467730923</v>
      </c>
      <c r="P57" s="10"/>
      <c r="Q57" s="10">
        <f t="shared" si="1"/>
        <v>22322804230</v>
      </c>
    </row>
    <row r="58" spans="1:17">
      <c r="A58" s="1" t="s">
        <v>113</v>
      </c>
      <c r="C58" s="10">
        <v>120000</v>
      </c>
      <c r="D58" s="10"/>
      <c r="E58" s="10">
        <v>107241822187</v>
      </c>
      <c r="F58" s="10"/>
      <c r="G58" s="10">
        <v>105253424971</v>
      </c>
      <c r="H58" s="10"/>
      <c r="I58" s="10">
        <f t="shared" si="0"/>
        <v>1988397216</v>
      </c>
      <c r="J58" s="10"/>
      <c r="K58" s="10">
        <v>120000</v>
      </c>
      <c r="L58" s="10"/>
      <c r="M58" s="10">
        <v>107241822187</v>
      </c>
      <c r="N58" s="10"/>
      <c r="O58" s="10">
        <v>105253424971</v>
      </c>
      <c r="P58" s="10"/>
      <c r="Q58" s="10">
        <f t="shared" si="1"/>
        <v>1988397216</v>
      </c>
    </row>
    <row r="59" spans="1:17">
      <c r="A59" s="1" t="s">
        <v>120</v>
      </c>
      <c r="C59" s="10">
        <v>240500</v>
      </c>
      <c r="D59" s="10"/>
      <c r="E59" s="10">
        <v>204714824304</v>
      </c>
      <c r="F59" s="10"/>
      <c r="G59" s="10">
        <v>204714824304</v>
      </c>
      <c r="H59" s="10"/>
      <c r="I59" s="10">
        <f t="shared" si="0"/>
        <v>0</v>
      </c>
      <c r="J59" s="10"/>
      <c r="K59" s="10">
        <v>240500</v>
      </c>
      <c r="L59" s="10"/>
      <c r="M59" s="10">
        <v>204714824304</v>
      </c>
      <c r="N59" s="10"/>
      <c r="O59" s="10">
        <v>204714824304</v>
      </c>
      <c r="P59" s="10"/>
      <c r="Q59" s="10">
        <f t="shared" si="1"/>
        <v>0</v>
      </c>
    </row>
    <row r="60" spans="1:17">
      <c r="A60" s="1" t="s">
        <v>137</v>
      </c>
      <c r="C60" s="10">
        <v>5000</v>
      </c>
      <c r="D60" s="10"/>
      <c r="E60" s="10">
        <v>4412513520</v>
      </c>
      <c r="F60" s="10"/>
      <c r="G60" s="10">
        <v>4412513520</v>
      </c>
      <c r="H60" s="10"/>
      <c r="I60" s="10">
        <f t="shared" si="0"/>
        <v>0</v>
      </c>
      <c r="J60" s="10"/>
      <c r="K60" s="10">
        <v>5000</v>
      </c>
      <c r="L60" s="10"/>
      <c r="M60" s="10">
        <v>4412513520</v>
      </c>
      <c r="N60" s="10"/>
      <c r="O60" s="10">
        <v>4412513520</v>
      </c>
      <c r="P60" s="10"/>
      <c r="Q60" s="10">
        <f t="shared" si="1"/>
        <v>0</v>
      </c>
    </row>
    <row r="61" spans="1:17">
      <c r="A61" s="1" t="s">
        <v>161</v>
      </c>
      <c r="C61" s="10">
        <v>1170007</v>
      </c>
      <c r="D61" s="10"/>
      <c r="E61" s="10">
        <v>1054797876728</v>
      </c>
      <c r="F61" s="10"/>
      <c r="G61" s="10">
        <v>1028268668589</v>
      </c>
      <c r="H61" s="10"/>
      <c r="I61" s="10">
        <f t="shared" si="0"/>
        <v>26529208139</v>
      </c>
      <c r="J61" s="10"/>
      <c r="K61" s="10">
        <v>1170007</v>
      </c>
      <c r="L61" s="10"/>
      <c r="M61" s="10">
        <v>1054797876728</v>
      </c>
      <c r="N61" s="10"/>
      <c r="O61" s="10">
        <v>1028268668589</v>
      </c>
      <c r="P61" s="10"/>
      <c r="Q61" s="10">
        <f t="shared" si="1"/>
        <v>26529208139</v>
      </c>
    </row>
    <row r="62" spans="1:17">
      <c r="A62" s="1" t="s">
        <v>102</v>
      </c>
      <c r="C62" s="10">
        <v>1107772</v>
      </c>
      <c r="D62" s="10"/>
      <c r="E62" s="10">
        <v>930504663738</v>
      </c>
      <c r="F62" s="10"/>
      <c r="G62" s="10">
        <v>908468725518</v>
      </c>
      <c r="H62" s="10"/>
      <c r="I62" s="10">
        <f t="shared" si="0"/>
        <v>22035938220</v>
      </c>
      <c r="J62" s="10"/>
      <c r="K62" s="10">
        <v>1107772</v>
      </c>
      <c r="L62" s="10"/>
      <c r="M62" s="10">
        <v>930504663738</v>
      </c>
      <c r="N62" s="10"/>
      <c r="O62" s="10">
        <v>908468725518</v>
      </c>
      <c r="P62" s="10"/>
      <c r="Q62" s="10">
        <f t="shared" si="1"/>
        <v>22035938220</v>
      </c>
    </row>
    <row r="63" spans="1:17" ht="24.75" thickBot="1">
      <c r="C63" s="10"/>
      <c r="D63" s="10"/>
      <c r="E63" s="11">
        <f>SUM(E8:E62)</f>
        <v>19146161783990</v>
      </c>
      <c r="F63" s="10"/>
      <c r="G63" s="11">
        <f>SUM(G8:G62)</f>
        <v>18861751255180</v>
      </c>
      <c r="H63" s="10"/>
      <c r="I63" s="11">
        <f>SUM(I8:I62)</f>
        <v>284410528810</v>
      </c>
      <c r="J63" s="10"/>
      <c r="K63" s="10"/>
      <c r="L63" s="10"/>
      <c r="M63" s="11">
        <f>SUM(M8:M62)</f>
        <v>19146161783990</v>
      </c>
      <c r="N63" s="10"/>
      <c r="O63" s="11">
        <f>SUM(O8:O62)</f>
        <v>18861751255180</v>
      </c>
      <c r="P63" s="10"/>
      <c r="Q63" s="11">
        <f>SUM(Q8:Q62)</f>
        <v>284410528810</v>
      </c>
    </row>
    <row r="64" spans="1:17" ht="24.75" thickTop="1">
      <c r="Q64" s="2"/>
    </row>
    <row r="65" spans="17:17">
      <c r="Q65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8"/>
  <sheetViews>
    <sheetView rightToLeft="1" topLeftCell="A7" workbookViewId="0">
      <selection activeCell="C7" sqref="C1:Q1048576"/>
    </sheetView>
  </sheetViews>
  <sheetFormatPr defaultRowHeight="24"/>
  <cols>
    <col min="1" max="1" width="32.710937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215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217</v>
      </c>
      <c r="D6" s="17" t="s">
        <v>217</v>
      </c>
      <c r="E6" s="17" t="s">
        <v>217</v>
      </c>
      <c r="F6" s="17" t="s">
        <v>217</v>
      </c>
      <c r="G6" s="17" t="s">
        <v>217</v>
      </c>
      <c r="H6" s="17" t="s">
        <v>217</v>
      </c>
      <c r="I6" s="17" t="s">
        <v>217</v>
      </c>
      <c r="K6" s="17" t="s">
        <v>218</v>
      </c>
      <c r="L6" s="17" t="s">
        <v>218</v>
      </c>
      <c r="M6" s="17" t="s">
        <v>218</v>
      </c>
      <c r="N6" s="17" t="s">
        <v>218</v>
      </c>
      <c r="O6" s="17" t="s">
        <v>218</v>
      </c>
      <c r="P6" s="17" t="s">
        <v>218</v>
      </c>
      <c r="Q6" s="17" t="s">
        <v>218</v>
      </c>
    </row>
    <row r="7" spans="1:17" ht="24.75">
      <c r="A7" s="17" t="s">
        <v>3</v>
      </c>
      <c r="C7" s="17" t="s">
        <v>7</v>
      </c>
      <c r="E7" s="17" t="s">
        <v>224</v>
      </c>
      <c r="G7" s="17" t="s">
        <v>225</v>
      </c>
      <c r="I7" s="17" t="s">
        <v>227</v>
      </c>
      <c r="K7" s="17" t="s">
        <v>7</v>
      </c>
      <c r="M7" s="17" t="s">
        <v>224</v>
      </c>
      <c r="O7" s="17" t="s">
        <v>225</v>
      </c>
      <c r="Q7" s="17" t="s">
        <v>227</v>
      </c>
    </row>
    <row r="8" spans="1:17">
      <c r="A8" s="1" t="s">
        <v>140</v>
      </c>
      <c r="C8" s="4">
        <v>10000</v>
      </c>
      <c r="D8" s="3"/>
      <c r="E8" s="4">
        <v>9738657372</v>
      </c>
      <c r="F8" s="3"/>
      <c r="G8" s="4">
        <v>9703930018</v>
      </c>
      <c r="H8" s="3"/>
      <c r="I8" s="4">
        <v>34727354</v>
      </c>
      <c r="J8" s="3"/>
      <c r="K8" s="4">
        <v>10000</v>
      </c>
      <c r="L8" s="3"/>
      <c r="M8" s="4">
        <v>9738657372</v>
      </c>
      <c r="N8" s="3"/>
      <c r="O8" s="4">
        <v>9703930018</v>
      </c>
      <c r="P8" s="3"/>
      <c r="Q8" s="4">
        <v>34727354</v>
      </c>
    </row>
    <row r="9" spans="1:17">
      <c r="A9" s="1" t="s">
        <v>77</v>
      </c>
      <c r="C9" s="4">
        <v>11800</v>
      </c>
      <c r="D9" s="3"/>
      <c r="E9" s="4">
        <v>11800000000</v>
      </c>
      <c r="F9" s="3"/>
      <c r="G9" s="4">
        <v>11675091706</v>
      </c>
      <c r="H9" s="3"/>
      <c r="I9" s="4">
        <v>124908294</v>
      </c>
      <c r="J9" s="3"/>
      <c r="K9" s="4">
        <v>11800</v>
      </c>
      <c r="L9" s="3"/>
      <c r="M9" s="4">
        <v>11800000000</v>
      </c>
      <c r="N9" s="3"/>
      <c r="O9" s="4">
        <v>11675091706</v>
      </c>
      <c r="P9" s="3"/>
      <c r="Q9" s="4">
        <v>124908294</v>
      </c>
    </row>
    <row r="10" spans="1:17">
      <c r="A10" s="1" t="s">
        <v>50</v>
      </c>
      <c r="C10" s="4">
        <v>132400</v>
      </c>
      <c r="D10" s="3"/>
      <c r="E10" s="4">
        <v>120138542742</v>
      </c>
      <c r="F10" s="3"/>
      <c r="G10" s="4">
        <v>118565599734</v>
      </c>
      <c r="H10" s="3"/>
      <c r="I10" s="4">
        <v>1572943008</v>
      </c>
      <c r="J10" s="3"/>
      <c r="K10" s="4">
        <v>132400</v>
      </c>
      <c r="L10" s="3"/>
      <c r="M10" s="4">
        <v>120138542742</v>
      </c>
      <c r="N10" s="3"/>
      <c r="O10" s="4">
        <v>118565599734</v>
      </c>
      <c r="P10" s="3"/>
      <c r="Q10" s="4">
        <v>1572943008</v>
      </c>
    </row>
    <row r="11" spans="1:17">
      <c r="A11" s="1" t="s">
        <v>155</v>
      </c>
      <c r="C11" s="4">
        <v>5000</v>
      </c>
      <c r="D11" s="3"/>
      <c r="E11" s="4">
        <v>4843430661</v>
      </c>
      <c r="F11" s="3"/>
      <c r="G11" s="4">
        <v>4657034874</v>
      </c>
      <c r="H11" s="3"/>
      <c r="I11" s="4">
        <v>186395787</v>
      </c>
      <c r="J11" s="3"/>
      <c r="K11" s="4">
        <v>5000</v>
      </c>
      <c r="L11" s="3"/>
      <c r="M11" s="4">
        <v>4843430661</v>
      </c>
      <c r="N11" s="3"/>
      <c r="O11" s="4">
        <v>4657034874</v>
      </c>
      <c r="P11" s="3"/>
      <c r="Q11" s="4">
        <v>186395787</v>
      </c>
    </row>
    <row r="12" spans="1:17">
      <c r="A12" s="1" t="s">
        <v>66</v>
      </c>
      <c r="C12" s="4">
        <v>362400</v>
      </c>
      <c r="D12" s="3"/>
      <c r="E12" s="4">
        <v>270033668950</v>
      </c>
      <c r="F12" s="3"/>
      <c r="G12" s="4">
        <v>269662702066</v>
      </c>
      <c r="H12" s="3"/>
      <c r="I12" s="4">
        <v>370966884</v>
      </c>
      <c r="J12" s="3"/>
      <c r="K12" s="4">
        <v>362400</v>
      </c>
      <c r="L12" s="3"/>
      <c r="M12" s="4">
        <v>270033668950</v>
      </c>
      <c r="N12" s="3"/>
      <c r="O12" s="4">
        <v>269662702066</v>
      </c>
      <c r="P12" s="3"/>
      <c r="Q12" s="4">
        <v>370966884</v>
      </c>
    </row>
    <row r="13" spans="1:17">
      <c r="A13" s="1" t="s">
        <v>65</v>
      </c>
      <c r="C13" s="4">
        <v>134234</v>
      </c>
      <c r="D13" s="3"/>
      <c r="E13" s="4">
        <v>99993427972</v>
      </c>
      <c r="F13" s="3"/>
      <c r="G13" s="4">
        <v>98681311776</v>
      </c>
      <c r="H13" s="3"/>
      <c r="I13" s="4">
        <v>1312116196</v>
      </c>
      <c r="J13" s="3"/>
      <c r="K13" s="4">
        <v>134234</v>
      </c>
      <c r="L13" s="3"/>
      <c r="M13" s="4">
        <v>99993427972</v>
      </c>
      <c r="N13" s="3"/>
      <c r="O13" s="4">
        <v>98681311776</v>
      </c>
      <c r="P13" s="3"/>
      <c r="Q13" s="4">
        <v>1312116196</v>
      </c>
    </row>
    <row r="14" spans="1:17">
      <c r="A14" s="1" t="s">
        <v>130</v>
      </c>
      <c r="C14" s="4">
        <v>30000</v>
      </c>
      <c r="D14" s="3"/>
      <c r="E14" s="4">
        <v>29484451641</v>
      </c>
      <c r="F14" s="3"/>
      <c r="G14" s="4">
        <v>29363260880</v>
      </c>
      <c r="H14" s="3"/>
      <c r="I14" s="4">
        <v>121190761</v>
      </c>
      <c r="J14" s="3"/>
      <c r="K14" s="4">
        <v>30000</v>
      </c>
      <c r="L14" s="3"/>
      <c r="M14" s="4">
        <v>29484451641</v>
      </c>
      <c r="N14" s="3"/>
      <c r="O14" s="4">
        <v>29363260880</v>
      </c>
      <c r="P14" s="3"/>
      <c r="Q14" s="4">
        <v>121190761</v>
      </c>
    </row>
    <row r="15" spans="1:17">
      <c r="A15" s="1" t="s">
        <v>133</v>
      </c>
      <c r="C15" s="4">
        <v>5000</v>
      </c>
      <c r="D15" s="3"/>
      <c r="E15" s="4">
        <v>4775535840</v>
      </c>
      <c r="F15" s="3"/>
      <c r="G15" s="4">
        <v>4759847033</v>
      </c>
      <c r="H15" s="3"/>
      <c r="I15" s="4">
        <v>15688807</v>
      </c>
      <c r="J15" s="3"/>
      <c r="K15" s="4">
        <v>5000</v>
      </c>
      <c r="L15" s="3"/>
      <c r="M15" s="4">
        <v>4775535840</v>
      </c>
      <c r="N15" s="3"/>
      <c r="O15" s="4">
        <v>4759847033</v>
      </c>
      <c r="P15" s="3"/>
      <c r="Q15" s="4">
        <v>15688807</v>
      </c>
    </row>
    <row r="16" spans="1:17">
      <c r="A16" s="1" t="s">
        <v>105</v>
      </c>
      <c r="C16" s="4">
        <v>40000</v>
      </c>
      <c r="D16" s="3"/>
      <c r="E16" s="4">
        <v>40000000000</v>
      </c>
      <c r="F16" s="3"/>
      <c r="G16" s="4">
        <v>35917261100</v>
      </c>
      <c r="H16" s="3"/>
      <c r="I16" s="4">
        <v>4082738900</v>
      </c>
      <c r="J16" s="3"/>
      <c r="K16" s="4">
        <v>40000</v>
      </c>
      <c r="L16" s="3"/>
      <c r="M16" s="4">
        <v>40000000000</v>
      </c>
      <c r="N16" s="3"/>
      <c r="O16" s="4">
        <v>35917261100</v>
      </c>
      <c r="P16" s="3"/>
      <c r="Q16" s="4">
        <v>4082738900</v>
      </c>
    </row>
    <row r="17" spans="1:17">
      <c r="A17" s="1" t="s">
        <v>117</v>
      </c>
      <c r="C17" s="4">
        <v>110000</v>
      </c>
      <c r="D17" s="3"/>
      <c r="E17" s="4">
        <v>101317383617</v>
      </c>
      <c r="F17" s="3"/>
      <c r="G17" s="4">
        <v>101137287693</v>
      </c>
      <c r="H17" s="3"/>
      <c r="I17" s="4">
        <v>180095924</v>
      </c>
      <c r="J17" s="3"/>
      <c r="K17" s="4">
        <v>110000</v>
      </c>
      <c r="L17" s="3"/>
      <c r="M17" s="4">
        <v>101317383617</v>
      </c>
      <c r="N17" s="3"/>
      <c r="O17" s="4">
        <v>101137287693</v>
      </c>
      <c r="P17" s="3"/>
      <c r="Q17" s="4">
        <v>180095924</v>
      </c>
    </row>
    <row r="18" spans="1:17">
      <c r="A18" s="1" t="s">
        <v>119</v>
      </c>
      <c r="C18" s="4">
        <v>340000</v>
      </c>
      <c r="D18" s="3"/>
      <c r="E18" s="4">
        <v>299202361284</v>
      </c>
      <c r="F18" s="3"/>
      <c r="G18" s="4">
        <v>296204237484</v>
      </c>
      <c r="H18" s="3"/>
      <c r="I18" s="4">
        <v>2998123800</v>
      </c>
      <c r="J18" s="3"/>
      <c r="K18" s="4">
        <v>340000</v>
      </c>
      <c r="L18" s="3"/>
      <c r="M18" s="4">
        <v>299202361284</v>
      </c>
      <c r="N18" s="3"/>
      <c r="O18" s="4">
        <v>296204237484</v>
      </c>
      <c r="P18" s="3"/>
      <c r="Q18" s="4">
        <v>2998123800</v>
      </c>
    </row>
    <row r="19" spans="1:17">
      <c r="A19" s="1" t="s">
        <v>63</v>
      </c>
      <c r="C19" s="4">
        <v>128464</v>
      </c>
      <c r="D19" s="3"/>
      <c r="E19" s="4">
        <v>99993356515</v>
      </c>
      <c r="F19" s="3"/>
      <c r="G19" s="4">
        <v>98588602046</v>
      </c>
      <c r="H19" s="3"/>
      <c r="I19" s="4">
        <v>1404754469</v>
      </c>
      <c r="J19" s="3"/>
      <c r="K19" s="4">
        <v>128464</v>
      </c>
      <c r="L19" s="3"/>
      <c r="M19" s="4">
        <v>99993356515</v>
      </c>
      <c r="N19" s="3"/>
      <c r="O19" s="4">
        <v>98588602046</v>
      </c>
      <c r="P19" s="3"/>
      <c r="Q19" s="4">
        <v>1404754469</v>
      </c>
    </row>
    <row r="20" spans="1:17">
      <c r="A20" s="1" t="s">
        <v>158</v>
      </c>
      <c r="C20" s="4">
        <v>5000</v>
      </c>
      <c r="D20" s="3"/>
      <c r="E20" s="4">
        <v>4795884288</v>
      </c>
      <c r="F20" s="3"/>
      <c r="G20" s="4">
        <v>4806963440</v>
      </c>
      <c r="H20" s="3"/>
      <c r="I20" s="4">
        <v>-11079152</v>
      </c>
      <c r="J20" s="3"/>
      <c r="K20" s="4">
        <v>5000</v>
      </c>
      <c r="L20" s="3"/>
      <c r="M20" s="4">
        <v>4795884288</v>
      </c>
      <c r="N20" s="3"/>
      <c r="O20" s="4">
        <v>4806963440</v>
      </c>
      <c r="P20" s="3"/>
      <c r="Q20" s="4">
        <v>-11079152</v>
      </c>
    </row>
    <row r="21" spans="1:17">
      <c r="A21" s="1" t="s">
        <v>123</v>
      </c>
      <c r="C21" s="4">
        <v>10000</v>
      </c>
      <c r="D21" s="3"/>
      <c r="E21" s="4">
        <v>9687661264</v>
      </c>
      <c r="F21" s="3"/>
      <c r="G21" s="4">
        <v>9413912134</v>
      </c>
      <c r="H21" s="3"/>
      <c r="I21" s="4">
        <v>273749130</v>
      </c>
      <c r="J21" s="3"/>
      <c r="K21" s="4">
        <v>10000</v>
      </c>
      <c r="L21" s="3"/>
      <c r="M21" s="4">
        <v>9687661264</v>
      </c>
      <c r="N21" s="3"/>
      <c r="O21" s="4">
        <v>9413912134</v>
      </c>
      <c r="P21" s="3"/>
      <c r="Q21" s="4">
        <v>273749130</v>
      </c>
    </row>
    <row r="22" spans="1:17">
      <c r="A22" s="1" t="s">
        <v>169</v>
      </c>
      <c r="C22" s="4">
        <v>5000</v>
      </c>
      <c r="D22" s="3"/>
      <c r="E22" s="4">
        <v>4945672865</v>
      </c>
      <c r="F22" s="3"/>
      <c r="G22" s="4">
        <v>4842869239</v>
      </c>
      <c r="H22" s="3"/>
      <c r="I22" s="4">
        <v>102803626</v>
      </c>
      <c r="J22" s="3"/>
      <c r="K22" s="4">
        <v>5000</v>
      </c>
      <c r="L22" s="3"/>
      <c r="M22" s="4">
        <v>4945672865</v>
      </c>
      <c r="N22" s="3"/>
      <c r="O22" s="4">
        <v>4842869239</v>
      </c>
      <c r="P22" s="3"/>
      <c r="Q22" s="4">
        <v>102803626</v>
      </c>
    </row>
    <row r="23" spans="1:17">
      <c r="A23" s="1" t="s">
        <v>127</v>
      </c>
      <c r="C23" s="4">
        <v>296420</v>
      </c>
      <c r="D23" s="3"/>
      <c r="E23" s="4">
        <v>296420000000</v>
      </c>
      <c r="F23" s="3"/>
      <c r="G23" s="4">
        <v>293211125946</v>
      </c>
      <c r="H23" s="3"/>
      <c r="I23" s="4">
        <v>3208874054</v>
      </c>
      <c r="J23" s="3"/>
      <c r="K23" s="4">
        <v>296420</v>
      </c>
      <c r="L23" s="3"/>
      <c r="M23" s="4">
        <v>296420000000</v>
      </c>
      <c r="N23" s="3"/>
      <c r="O23" s="4">
        <v>293211125946</v>
      </c>
      <c r="P23" s="3"/>
      <c r="Q23" s="4">
        <v>3208874054</v>
      </c>
    </row>
    <row r="24" spans="1:17">
      <c r="A24" s="1" t="s">
        <v>89</v>
      </c>
      <c r="C24" s="4">
        <v>822479</v>
      </c>
      <c r="D24" s="3"/>
      <c r="E24" s="4">
        <v>822479000000</v>
      </c>
      <c r="F24" s="3"/>
      <c r="G24" s="4">
        <v>808245641009</v>
      </c>
      <c r="H24" s="3"/>
      <c r="I24" s="4">
        <v>14233358991</v>
      </c>
      <c r="J24" s="3"/>
      <c r="K24" s="4">
        <v>822479</v>
      </c>
      <c r="L24" s="3"/>
      <c r="M24" s="4">
        <v>822479000000</v>
      </c>
      <c r="N24" s="3"/>
      <c r="O24" s="4">
        <v>808245641009</v>
      </c>
      <c r="P24" s="3"/>
      <c r="Q24" s="4">
        <v>14233358991</v>
      </c>
    </row>
    <row r="25" spans="1:17" ht="24.75" thickBot="1">
      <c r="C25" s="3"/>
      <c r="D25" s="3"/>
      <c r="E25" s="5">
        <f>SUM(E8:E24)</f>
        <v>2229649035011</v>
      </c>
      <c r="F25" s="3"/>
      <c r="G25" s="5">
        <f>SUM(G8:G24)</f>
        <v>2199436678178</v>
      </c>
      <c r="H25" s="3"/>
      <c r="I25" s="5">
        <f>SUM(I8:I24)</f>
        <v>30212356833</v>
      </c>
      <c r="J25" s="3"/>
      <c r="K25" s="3"/>
      <c r="L25" s="3"/>
      <c r="M25" s="5">
        <f>SUM(M8:M24)</f>
        <v>2229649035011</v>
      </c>
      <c r="N25" s="3"/>
      <c r="O25" s="5">
        <f>SUM(O8:O24)</f>
        <v>2199436678178</v>
      </c>
      <c r="P25" s="3"/>
      <c r="Q25" s="5">
        <f>SUM(Q8:Q24)</f>
        <v>30212356833</v>
      </c>
    </row>
    <row r="26" spans="1:17" ht="24.75" thickTop="1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2023-06-27T06:32:08Z</dcterms:created>
  <dcterms:modified xsi:type="dcterms:W3CDTF">2023-07-01T12:47:49Z</dcterms:modified>
</cp:coreProperties>
</file>