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یر ماه\"/>
    </mc:Choice>
  </mc:AlternateContent>
  <xr:revisionPtr revIDLastSave="0" documentId="13_ncr:1_{5F74B1B9-DB1C-4687-84EF-509D95C448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جمع درآمدها" sheetId="15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0" l="1"/>
  <c r="Q25" i="10"/>
  <c r="Q26" i="10"/>
  <c r="Q27" i="10"/>
  <c r="Q28" i="10"/>
  <c r="I34" i="10"/>
  <c r="Q71" i="9"/>
  <c r="I71" i="9"/>
  <c r="G34" i="10"/>
  <c r="I30" i="10"/>
  <c r="I31" i="10"/>
  <c r="I32" i="10"/>
  <c r="I33" i="10"/>
  <c r="I29" i="10"/>
  <c r="I18" i="10"/>
  <c r="I19" i="10"/>
  <c r="I20" i="10"/>
  <c r="I21" i="10"/>
  <c r="I22" i="10"/>
  <c r="I23" i="10"/>
  <c r="I24" i="10"/>
  <c r="I25" i="10"/>
  <c r="I26" i="10"/>
  <c r="I27" i="10"/>
  <c r="I28" i="10"/>
  <c r="Q31" i="11"/>
  <c r="O31" i="11"/>
  <c r="M3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8" i="11"/>
  <c r="I9" i="11"/>
  <c r="K9" i="11" s="1"/>
  <c r="I10" i="11"/>
  <c r="I11" i="11"/>
  <c r="I12" i="11"/>
  <c r="K12" i="11" s="1"/>
  <c r="I13" i="11"/>
  <c r="K13" i="11" s="1"/>
  <c r="I14" i="11"/>
  <c r="I15" i="11"/>
  <c r="I16" i="11"/>
  <c r="K16" i="11" s="1"/>
  <c r="I17" i="11"/>
  <c r="K17" i="11" s="1"/>
  <c r="I18" i="11"/>
  <c r="I19" i="11"/>
  <c r="I20" i="11"/>
  <c r="K20" i="11" s="1"/>
  <c r="I21" i="11"/>
  <c r="K21" i="11" s="1"/>
  <c r="I22" i="11"/>
  <c r="I23" i="11"/>
  <c r="I24" i="11"/>
  <c r="K24" i="11" s="1"/>
  <c r="I25" i="11"/>
  <c r="K25" i="11" s="1"/>
  <c r="I26" i="11"/>
  <c r="I27" i="11"/>
  <c r="I28" i="11"/>
  <c r="K28" i="11" s="1"/>
  <c r="I29" i="11"/>
  <c r="K29" i="11" s="1"/>
  <c r="I30" i="11"/>
  <c r="I8" i="11"/>
  <c r="I31" i="11" s="1"/>
  <c r="G31" i="11"/>
  <c r="E31" i="11"/>
  <c r="C31" i="11"/>
  <c r="O34" i="10"/>
  <c r="M71" i="9"/>
  <c r="O71" i="9"/>
  <c r="M62" i="9"/>
  <c r="M63" i="9"/>
  <c r="M64" i="9"/>
  <c r="M65" i="9"/>
  <c r="M66" i="9"/>
  <c r="M67" i="9"/>
  <c r="M68" i="9"/>
  <c r="M69" i="9"/>
  <c r="M70" i="9"/>
  <c r="M61" i="9"/>
  <c r="G71" i="9"/>
  <c r="E70" i="9"/>
  <c r="E69" i="9"/>
  <c r="E68" i="9"/>
  <c r="E67" i="9"/>
  <c r="E66" i="9"/>
  <c r="E65" i="9"/>
  <c r="E64" i="9"/>
  <c r="E63" i="9"/>
  <c r="E62" i="9"/>
  <c r="E71" i="9" s="1"/>
  <c r="E61" i="9"/>
  <c r="G10" i="15"/>
  <c r="K10" i="13"/>
  <c r="K9" i="13"/>
  <c r="I10" i="13"/>
  <c r="K8" i="13" s="1"/>
  <c r="G10" i="13"/>
  <c r="G9" i="13"/>
  <c r="G8" i="13"/>
  <c r="E10" i="13"/>
  <c r="Q41" i="12"/>
  <c r="I41" i="12"/>
  <c r="C64" i="12"/>
  <c r="E64" i="12"/>
  <c r="G64" i="12"/>
  <c r="K64" i="12"/>
  <c r="M64" i="12"/>
  <c r="O64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8" i="12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8" i="10"/>
  <c r="I9" i="10"/>
  <c r="I10" i="10"/>
  <c r="I11" i="10"/>
  <c r="I12" i="10"/>
  <c r="I13" i="10"/>
  <c r="I14" i="10"/>
  <c r="I15" i="10"/>
  <c r="I16" i="10"/>
  <c r="I17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8" i="9"/>
  <c r="O13" i="8"/>
  <c r="Q13" i="8"/>
  <c r="S13" i="8"/>
  <c r="S9" i="8"/>
  <c r="S10" i="8"/>
  <c r="S11" i="8"/>
  <c r="S12" i="8"/>
  <c r="S8" i="8"/>
  <c r="M9" i="8"/>
  <c r="M10" i="8"/>
  <c r="M11" i="8"/>
  <c r="M12" i="8"/>
  <c r="M8" i="8"/>
  <c r="I13" i="8"/>
  <c r="K13" i="8"/>
  <c r="I32" i="7"/>
  <c r="S32" i="7"/>
  <c r="M32" i="7"/>
  <c r="M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30" i="7"/>
  <c r="S31" i="7"/>
  <c r="S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30" i="7"/>
  <c r="M31" i="7"/>
  <c r="K32" i="7"/>
  <c r="Q32" i="7"/>
  <c r="O32" i="7"/>
  <c r="S10" i="6"/>
  <c r="K10" i="6"/>
  <c r="M10" i="6"/>
  <c r="O10" i="6"/>
  <c r="Q10" i="6"/>
  <c r="K35" i="4"/>
  <c r="AK56" i="3"/>
  <c r="AI56" i="3"/>
  <c r="Q56" i="3"/>
  <c r="S56" i="3"/>
  <c r="W56" i="3"/>
  <c r="AA56" i="3"/>
  <c r="AG56" i="3"/>
  <c r="Y22" i="1"/>
  <c r="E22" i="1"/>
  <c r="G22" i="1"/>
  <c r="K22" i="1"/>
  <c r="O22" i="1"/>
  <c r="U22" i="1"/>
  <c r="W22" i="1"/>
  <c r="C10" i="15" l="1"/>
  <c r="K27" i="11"/>
  <c r="K23" i="11"/>
  <c r="K19" i="11"/>
  <c r="K15" i="11"/>
  <c r="K11" i="11"/>
  <c r="K30" i="11"/>
  <c r="K26" i="11"/>
  <c r="K22" i="11"/>
  <c r="K18" i="11"/>
  <c r="K14" i="11"/>
  <c r="K10" i="11"/>
  <c r="K8" i="11"/>
  <c r="S31" i="11"/>
  <c r="U16" i="11" s="1"/>
  <c r="I64" i="12"/>
  <c r="Q64" i="12"/>
  <c r="M13" i="8"/>
  <c r="E9" i="15" l="1"/>
  <c r="E8" i="15"/>
  <c r="E7" i="15"/>
  <c r="U15" i="11"/>
  <c r="U20" i="11"/>
  <c r="U19" i="11"/>
  <c r="U28" i="11"/>
  <c r="U27" i="11"/>
  <c r="U8" i="11"/>
  <c r="U9" i="11"/>
  <c r="U17" i="11"/>
  <c r="U25" i="11"/>
  <c r="U14" i="11"/>
  <c r="U26" i="11"/>
  <c r="U13" i="11"/>
  <c r="U21" i="11"/>
  <c r="U29" i="11"/>
  <c r="U10" i="11"/>
  <c r="U18" i="11"/>
  <c r="U22" i="11"/>
  <c r="U30" i="11"/>
  <c r="K31" i="11"/>
  <c r="U23" i="11"/>
  <c r="U12" i="11"/>
  <c r="U11" i="11"/>
  <c r="U24" i="11"/>
  <c r="E10" i="15" l="1"/>
  <c r="U31" i="11"/>
  <c r="E34" i="10" l="1"/>
  <c r="Q34" i="10"/>
  <c r="M34" i="10"/>
</calcChain>
</file>

<file path=xl/sharedStrings.xml><?xml version="1.0" encoding="utf-8"?>
<sst xmlns="http://schemas.openxmlformats.org/spreadsheetml/2006/main" count="942" uniqueCount="238">
  <si>
    <t>صندوق سرمایه‌گذاری ثابت آوند مفید</t>
  </si>
  <si>
    <t>صورت وضعیت سبد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</si>
  <si>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</si>
  <si>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</si>
  <si>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</si>
  <si>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</si>
  <si>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</si>
  <si>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</si>
  <si>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</si>
  <si>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</si>
  <si>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</si>
  <si>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</si>
  <si>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</si>
  <si>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</si>
  <si>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</si>
  <si>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شستا-765-1402/06/08</t>
  </si>
  <si>
    <t>اختیارخ شستا-865-1402/06/08</t>
  </si>
  <si>
    <t>اختیارخ شستا-965-1402/06/08</t>
  </si>
  <si>
    <t>اختیارف شستا-1465-1402/06/08</t>
  </si>
  <si>
    <t>بانک صادرات ایران</t>
  </si>
  <si>
    <t>بانک ملت</t>
  </si>
  <si>
    <t>پالایش نفت بندرعباس</t>
  </si>
  <si>
    <t>س. توسعه و عمران استان کرمان</t>
  </si>
  <si>
    <t>سایپا</t>
  </si>
  <si>
    <t>سرمایه گذاری تامین اجتماعی</t>
  </si>
  <si>
    <t>صندوق س. اهرمی مفید-س</t>
  </si>
  <si>
    <t>فولاد مبارکه اصفهان</t>
  </si>
  <si>
    <t>نیان الکترونیک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</si>
  <si>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</si>
  <si>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</si>
  <si>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</si>
  <si>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</si>
  <si>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</si>
  <si>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</si>
  <si>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</si>
  <si>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</si>
  <si>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</si>
  <si>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انرژی پاسارگاد14040302</t>
  </si>
  <si>
    <t>بله</t>
  </si>
  <si>
    <t>1400/03/02</t>
  </si>
  <si>
    <t>1404/03/01</t>
  </si>
  <si>
    <t>اجاره تابان لوتوس14021206</t>
  </si>
  <si>
    <t>1398/12/06</t>
  </si>
  <si>
    <t>1402/12/06</t>
  </si>
  <si>
    <t>اسناد خزانه-م10بودجه00-031115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</si>
  <si>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</si>
  <si>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</si>
  <si>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</si>
  <si>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</si>
  <si>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</si>
  <si>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</si>
  <si>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</si>
  <si>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</si>
  <si>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</si>
  <si>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</si>
  <si>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</si>
  <si>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</si>
  <si>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</si>
  <si>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</si>
  <si>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</si>
  <si>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</si>
  <si>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</si>
  <si>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</si>
  <si>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</si>
  <si>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</si>
  <si>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</si>
  <si>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</si>
  <si>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</si>
  <si>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اسنادخزانه-م5بودجه00-030626</t>
  </si>
  <si>
    <t>اسنادخزانه-م6بودجه00-030723</t>
  </si>
  <si>
    <t>1403/07/23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</si>
  <si>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</si>
  <si>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</si>
  <si>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</si>
  <si>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</si>
  <si>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</si>
  <si>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</si>
  <si>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</si>
  <si>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</si>
  <si>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</si>
  <si>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</si>
  <si>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</si>
  <si>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</si>
  <si>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</si>
  <si>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</si>
  <si>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</si>
  <si>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گام بانک اقتصاد نوین0205</t>
  </si>
  <si>
    <t>1401/04/01</t>
  </si>
  <si>
    <t>1402/05/31</t>
  </si>
  <si>
    <t>گام بانک تجارت0204</t>
  </si>
  <si>
    <t>1401/04/31</t>
  </si>
  <si>
    <t>1402/04/28</t>
  </si>
  <si>
    <t>گام بانک تجارت0206</t>
  </si>
  <si>
    <t>1401/07/02</t>
  </si>
  <si>
    <t>1402/06/28</t>
  </si>
  <si>
    <t>گام بانک صادرات ایران0206</t>
  </si>
  <si>
    <t>1402/06/31</t>
  </si>
  <si>
    <t>گام بانک صادرات ایران0207</t>
  </si>
  <si>
    <t>1402/07/30</t>
  </si>
  <si>
    <t>گام بانک ملت0208</t>
  </si>
  <si>
    <t>1402/02/16</t>
  </si>
  <si>
    <t>1402/08/30</t>
  </si>
  <si>
    <t>گام بانک ملت0211</t>
  </si>
  <si>
    <t>1402/11/30</t>
  </si>
  <si>
    <t>گواهی اعتبار مولد رفاه0204</t>
  </si>
  <si>
    <t>1401/05/20</t>
  </si>
  <si>
    <t>گواهی اعتبار مولد رفاه0207</t>
  </si>
  <si>
    <t>1401/08/01</t>
  </si>
  <si>
    <t>گواهی اعتبار مولد سامان0204</t>
  </si>
  <si>
    <t>1401/05/01</t>
  </si>
  <si>
    <t>گواهی اعتبار مولد سامان0207</t>
  </si>
  <si>
    <t>گواهی اعتبار مولد سامان0208</t>
  </si>
  <si>
    <t>1401/09/01</t>
  </si>
  <si>
    <t>گواهی اعتبار مولد سپه0208</t>
  </si>
  <si>
    <t>گواهی اعتبار مولد شهر0206</t>
  </si>
  <si>
    <t>1401/07/01</t>
  </si>
  <si>
    <t>گواهی اعتبارمولد رفاه0208</t>
  </si>
  <si>
    <t>گواهی اعتبارمولد صنعت020930</t>
  </si>
  <si>
    <t>1401/10/01</t>
  </si>
  <si>
    <t>1402/09/30</t>
  </si>
  <si>
    <t>مرابحه عام دولت100-ش.خ021127</t>
  </si>
  <si>
    <t>1400/11/27</t>
  </si>
  <si>
    <t>1402/11/27</t>
  </si>
  <si>
    <t>مرابحه عام دولت112-ش.خ 040408</t>
  </si>
  <si>
    <t>1401/06/08</t>
  </si>
  <si>
    <t>1404/04/07</t>
  </si>
  <si>
    <t>مرابحه عام دولت127-ش.خ040623</t>
  </si>
  <si>
    <t>1401/12/23</t>
  </si>
  <si>
    <t>1404/06/22</t>
  </si>
  <si>
    <t>مرابحه عام دولت5-ش.خ 0209</t>
  </si>
  <si>
    <t>1399/08/27</t>
  </si>
  <si>
    <t>1402/09/27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</si>
  <si>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</si>
  <si>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</si>
  <si>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</si>
  <si>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</si>
  <si>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</si>
  <si>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</si>
  <si>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</si>
  <si>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</si>
  <si>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</si>
  <si>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دولت94-ش.خ030816</t>
  </si>
  <si>
    <t>1400/09/16</t>
  </si>
  <si>
    <t>1403/08/16</t>
  </si>
  <si>
    <t>مرابحه عام دولتی65-ش.خ0210</t>
  </si>
  <si>
    <t>1399/10/16</t>
  </si>
  <si>
    <t>1402/10/16</t>
  </si>
  <si>
    <t>مرابحه عام دولت3-ش.خ0211</t>
  </si>
  <si>
    <t>1399/03/13</t>
  </si>
  <si>
    <t>1402/11/13</t>
  </si>
  <si>
    <t>مرابحه عام دولتی6-ش.خ0210</t>
  </si>
  <si>
    <t>صکوک اجاره فارس147- 3ماهه18%</t>
  </si>
  <si>
    <t>1399/07/13</t>
  </si>
  <si>
    <t>1403/07/13</t>
  </si>
  <si>
    <t>گام بانک سینا0206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</si>
  <si>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</si>
  <si>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</si>
  <si>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</si>
  <si>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</si>
  <si>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</si>
  <si>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</si>
  <si>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</si>
  <si>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</si>
  <si>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</si>
  <si>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</si>
  <si>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</si>
  <si>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</si>
  <si>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</si>
  <si>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</si>
  <si>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</si>
  <si>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</si>
  <si>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</si>
  <si>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</si>
  <si>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</si>
  <si>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</si>
  <si>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</si>
  <si>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</si>
  <si>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</si>
  <si>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</si>
  <si>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</si>
  <si>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</si>
  <si>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</si>
  <si>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</si>
  <si>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</si>
  <si>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</si>
  <si>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</si>
  <si>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>1402/07/11</t>
  </si>
  <si>
    <t>مرابحه عام دولت87-ش.خ030304</t>
  </si>
  <si>
    <t>1403/03/04</t>
  </si>
  <si>
    <t>مرابحه عام دولت5-ش.خ 0207</t>
  </si>
  <si>
    <t>1402/07/25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</si>
  <si>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</si>
  <si>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</si>
  <si>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</si>
  <si>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</si>
  <si>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</si>
  <si>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</si>
  <si>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</si>
  <si>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</si>
  <si>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</si>
  <si>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</si>
  <si>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</si>
  <si>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</si>
  <si>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</si>
  <si>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</si>
  <si>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</si>
  <si>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</si>
  <si>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اسنادخزانه-م9بودجه99-020316</t>
  </si>
  <si>
    <t>گام بانک تجارت0203</t>
  </si>
  <si>
    <t>گواهی اعتبار مولد رفاه0203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</si>
  <si>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</si>
  <si>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</si>
  <si>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</si>
  <si>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</si>
  <si>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</si>
  <si>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</si>
  <si>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</si>
  <si>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</si>
  <si>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</si>
  <si>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</si>
  <si>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</si>
  <si>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</si>
  <si>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</si>
  <si>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1402/04/01</t>
  </si>
  <si>
    <t>جلوگیری از نوسانات ناگهانی</t>
  </si>
  <si>
    <t>-</t>
  </si>
  <si>
    <t>درآمد ثابت اجاره انرژی پاسارگاد14040302</t>
  </si>
  <si>
    <t xml:space="preserve"> اختیارخ شستا-1465-1402/06/08</t>
  </si>
  <si>
    <t xml:space="preserve"> اختیارخ فولاد-2153-1402/07/26</t>
  </si>
  <si>
    <t xml:space="preserve"> اختیارخ فولاد-3313-1402/07/26</t>
  </si>
  <si>
    <t xml:space="preserve"> اختیارخ خساپا-2000-1402/06/14</t>
  </si>
  <si>
    <t xml:space="preserve"> اختیارخ کرمان-1000-14020606</t>
  </si>
  <si>
    <t xml:space="preserve"> اختیارخ توان-15000-14020612</t>
  </si>
  <si>
    <t xml:space="preserve"> اختیارخ توان-16000-14020612</t>
  </si>
  <si>
    <t xml:space="preserve"> اختیارخ وبصادر-2200-1402/07/12</t>
  </si>
  <si>
    <t xml:space="preserve"> اختیارخ شبندر-8000-1402/06/14</t>
  </si>
  <si>
    <t xml:space="preserve"> اختیارخ وبملت-3500-1402/07/26</t>
  </si>
  <si>
    <t>اختیارخ شستا-1465-1402/06/08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</si>
</sst>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11"/>
      <name val="Calibri"/>
      <family val="2"/>
    </font>
    <font>
      <b/>
      <sz val="14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10" fontId="1" fillId="0" borderId="0" xfId="2" applyNumberFormat="1" applyFont="1" applyAlignment="1">
      <alignment horizontal="center"/>
    </xf>
    <xf numFmtId="10" fontId="1" fillId="0" borderId="2" xfId="2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7" fontId="1" fillId="0" borderId="0" xfId="0" applyNumberFormat="1" applyFont="1"/>
    <xf numFmtId="0" fontId="5" fillId="0" borderId="0" xfId="0" applyFont="1"/>
    <xf numFmtId="37" fontId="5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9" fontId="1" fillId="0" borderId="2" xfId="2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12</xdr:col>
          <xdr:colOff>304800</xdr:colOff>
          <xdr:row>32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4BB24E9-9BED-9212-62E9-D7E87DFEB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4AC2-7D0B-4BB1-B642-5B2E47C8E330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12</xdr:col>
                <xdr:colOff>295275</xdr:colOff>
                <xdr:row>32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2"/>
  <sheetViews>
    <sheetView rightToLeft="1" workbookViewId="0">
      <selection activeCell="O33" sqref="O33"/>
    </sheetView>
  </sheetViews>
  <sheetFormatPr defaultRowHeight="24"/>
  <cols>
    <col min="1" max="1" width="41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176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178</v>
      </c>
      <c r="D6" s="19" t="s">
        <v>178</v>
      </c>
      <c r="E6" s="19" t="s">
        <v>178</v>
      </c>
      <c r="F6" s="19" t="s">
        <v>178</v>
      </c>
      <c r="G6" s="19" t="s">
        <v>178</v>
      </c>
      <c r="H6" s="19" t="s">
        <v>178</v>
      </c>
      <c r="I6" s="19" t="s">
        <v>178</v>
      </c>
      <c r="K6" s="19" t="s">
        <v>179</v>
      </c>
      <c r="L6" s="19" t="s">
        <v>179</v>
      </c>
      <c r="M6" s="19" t="s">
        <v>179</v>
      </c>
      <c r="N6" s="19" t="s">
        <v>179</v>
      </c>
      <c r="O6" s="19" t="s">
        <v>179</v>
      </c>
      <c r="P6" s="19" t="s">
        <v>179</v>
      </c>
      <c r="Q6" s="19" t="s">
        <v>179</v>
      </c>
    </row>
    <row r="7" spans="1:17" ht="24.75">
      <c r="A7" s="19" t="s">
        <v>3</v>
      </c>
      <c r="C7" s="19" t="s">
        <v>7</v>
      </c>
      <c r="E7" s="19" t="s">
        <v>203</v>
      </c>
      <c r="G7" s="19" t="s">
        <v>204</v>
      </c>
      <c r="I7" s="19" t="s">
        <v>206</v>
      </c>
      <c r="K7" s="19" t="s">
        <v>7</v>
      </c>
      <c r="M7" s="19" t="s">
        <v>203</v>
      </c>
      <c r="O7" s="19" t="s">
        <v>204</v>
      </c>
      <c r="Q7" s="19" t="s">
        <v>206</v>
      </c>
    </row>
    <row r="8" spans="1:17">
      <c r="A8" s="1" t="s">
        <v>27</v>
      </c>
      <c r="C8" s="5">
        <v>10000</v>
      </c>
      <c r="D8" s="5"/>
      <c r="E8" s="5">
        <v>1010793754</v>
      </c>
      <c r="F8" s="5"/>
      <c r="G8" s="5">
        <v>1015380588</v>
      </c>
      <c r="H8" s="5"/>
      <c r="I8" s="5">
        <f>E8-G8</f>
        <v>-4586834</v>
      </c>
      <c r="J8" s="5"/>
      <c r="K8" s="5">
        <v>10000</v>
      </c>
      <c r="L8" s="5"/>
      <c r="M8" s="5">
        <v>1010793754</v>
      </c>
      <c r="N8" s="5"/>
      <c r="O8" s="5">
        <v>1015380588</v>
      </c>
      <c r="P8" s="5"/>
      <c r="Q8" s="5">
        <f>M8-O8</f>
        <v>-4586834</v>
      </c>
    </row>
    <row r="9" spans="1:17">
      <c r="A9" s="1" t="s">
        <v>89</v>
      </c>
      <c r="C9" s="5">
        <v>1439583</v>
      </c>
      <c r="D9" s="5"/>
      <c r="E9" s="5">
        <v>1434843850800</v>
      </c>
      <c r="F9" s="5"/>
      <c r="G9" s="5">
        <v>1383805535326</v>
      </c>
      <c r="H9" s="5"/>
      <c r="I9" s="5">
        <f t="shared" ref="I9:I28" si="0">E9-G9</f>
        <v>51038315474</v>
      </c>
      <c r="J9" s="5"/>
      <c r="K9" s="5">
        <v>1439583</v>
      </c>
      <c r="L9" s="5"/>
      <c r="M9" s="5">
        <v>1434843850800</v>
      </c>
      <c r="N9" s="5"/>
      <c r="O9" s="5">
        <v>1383805535326</v>
      </c>
      <c r="P9" s="5"/>
      <c r="Q9" s="5">
        <f t="shared" ref="Q9:Q28" si="1">M9-O9</f>
        <v>51038315474</v>
      </c>
    </row>
    <row r="10" spans="1:17">
      <c r="A10" s="1" t="s">
        <v>108</v>
      </c>
      <c r="C10" s="5">
        <v>822700</v>
      </c>
      <c r="D10" s="5"/>
      <c r="E10" s="5">
        <v>822700000000</v>
      </c>
      <c r="F10" s="5"/>
      <c r="G10" s="5">
        <v>790724572636</v>
      </c>
      <c r="H10" s="5"/>
      <c r="I10" s="5">
        <f t="shared" si="0"/>
        <v>31975427364</v>
      </c>
      <c r="J10" s="5"/>
      <c r="K10" s="5">
        <v>822700</v>
      </c>
      <c r="L10" s="5"/>
      <c r="M10" s="5">
        <v>822700000000</v>
      </c>
      <c r="N10" s="5"/>
      <c r="O10" s="5">
        <v>790724572636</v>
      </c>
      <c r="P10" s="5"/>
      <c r="Q10" s="5">
        <f t="shared" si="1"/>
        <v>31975427364</v>
      </c>
    </row>
    <row r="11" spans="1:17">
      <c r="A11" s="1" t="s">
        <v>104</v>
      </c>
      <c r="C11" s="5">
        <v>150000</v>
      </c>
      <c r="D11" s="5"/>
      <c r="E11" s="5">
        <v>150000000000</v>
      </c>
      <c r="F11" s="5"/>
      <c r="G11" s="5">
        <v>143464060031</v>
      </c>
      <c r="H11" s="5"/>
      <c r="I11" s="5">
        <f t="shared" si="0"/>
        <v>6535939969</v>
      </c>
      <c r="J11" s="5"/>
      <c r="K11" s="5">
        <v>150000</v>
      </c>
      <c r="L11" s="5"/>
      <c r="M11" s="5">
        <v>150000000000</v>
      </c>
      <c r="N11" s="5"/>
      <c r="O11" s="5">
        <v>143464060031</v>
      </c>
      <c r="P11" s="5"/>
      <c r="Q11" s="5">
        <f t="shared" si="1"/>
        <v>6535939969</v>
      </c>
    </row>
    <row r="12" spans="1:17">
      <c r="A12" s="1" t="s">
        <v>120</v>
      </c>
      <c r="C12" s="5">
        <v>5000</v>
      </c>
      <c r="D12" s="5"/>
      <c r="E12" s="5">
        <v>4874278310</v>
      </c>
      <c r="F12" s="5"/>
      <c r="G12" s="5">
        <v>4706956067</v>
      </c>
      <c r="H12" s="5"/>
      <c r="I12" s="5">
        <f t="shared" si="0"/>
        <v>167322243</v>
      </c>
      <c r="J12" s="5"/>
      <c r="K12" s="5">
        <v>15000</v>
      </c>
      <c r="L12" s="5"/>
      <c r="M12" s="5">
        <v>14561939574</v>
      </c>
      <c r="N12" s="5"/>
      <c r="O12" s="5">
        <v>14120868201</v>
      </c>
      <c r="P12" s="5"/>
      <c r="Q12" s="5">
        <f t="shared" si="1"/>
        <v>441071373</v>
      </c>
    </row>
    <row r="13" spans="1:17">
      <c r="A13" s="1" t="s">
        <v>207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f t="shared" si="0"/>
        <v>0</v>
      </c>
      <c r="J13" s="5"/>
      <c r="K13" s="5">
        <v>11800</v>
      </c>
      <c r="L13" s="5"/>
      <c r="M13" s="5">
        <v>11800000000</v>
      </c>
      <c r="N13" s="5"/>
      <c r="O13" s="5">
        <v>11675091706</v>
      </c>
      <c r="P13" s="5"/>
      <c r="Q13" s="5">
        <f t="shared" si="1"/>
        <v>124908294</v>
      </c>
    </row>
    <row r="14" spans="1:17">
      <c r="A14" s="1" t="s">
        <v>53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f t="shared" si="0"/>
        <v>0</v>
      </c>
      <c r="J14" s="5"/>
      <c r="K14" s="5">
        <v>132400</v>
      </c>
      <c r="L14" s="5"/>
      <c r="M14" s="5">
        <v>120138542742</v>
      </c>
      <c r="N14" s="5"/>
      <c r="O14" s="5">
        <v>118565599734</v>
      </c>
      <c r="P14" s="5"/>
      <c r="Q14" s="5">
        <f t="shared" si="1"/>
        <v>1572943008</v>
      </c>
    </row>
    <row r="15" spans="1:17">
      <c r="A15" s="1" t="s">
        <v>69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f t="shared" si="0"/>
        <v>0</v>
      </c>
      <c r="J15" s="5"/>
      <c r="K15" s="5">
        <v>362400</v>
      </c>
      <c r="L15" s="5"/>
      <c r="M15" s="5">
        <v>270033668950</v>
      </c>
      <c r="N15" s="5"/>
      <c r="O15" s="5">
        <v>269662702066</v>
      </c>
      <c r="P15" s="5"/>
      <c r="Q15" s="5">
        <f t="shared" si="1"/>
        <v>370966884</v>
      </c>
    </row>
    <row r="16" spans="1:17">
      <c r="A16" s="1" t="s">
        <v>68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f t="shared" si="0"/>
        <v>0</v>
      </c>
      <c r="J16" s="5"/>
      <c r="K16" s="5">
        <v>134234</v>
      </c>
      <c r="L16" s="5"/>
      <c r="M16" s="5">
        <v>99993427972</v>
      </c>
      <c r="N16" s="5"/>
      <c r="O16" s="5">
        <v>98681311776</v>
      </c>
      <c r="P16" s="5"/>
      <c r="Q16" s="5">
        <f t="shared" si="1"/>
        <v>1312116196</v>
      </c>
    </row>
    <row r="17" spans="1:20">
      <c r="A17" s="1" t="s">
        <v>66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f t="shared" si="0"/>
        <v>0</v>
      </c>
      <c r="J17" s="5"/>
      <c r="K17" s="5">
        <v>128464</v>
      </c>
      <c r="L17" s="5"/>
      <c r="M17" s="5">
        <v>99993356515</v>
      </c>
      <c r="N17" s="5"/>
      <c r="O17" s="5">
        <v>98588602046</v>
      </c>
      <c r="P17" s="5"/>
      <c r="Q17" s="5">
        <f t="shared" si="1"/>
        <v>1404754469</v>
      </c>
    </row>
    <row r="18" spans="1:20">
      <c r="A18" s="1" t="s">
        <v>189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f t="shared" si="0"/>
        <v>0</v>
      </c>
      <c r="J18" s="5"/>
      <c r="K18" s="5">
        <v>10000</v>
      </c>
      <c r="L18" s="5"/>
      <c r="M18" s="5">
        <v>9738657372</v>
      </c>
      <c r="N18" s="5"/>
      <c r="O18" s="5">
        <v>9703930018</v>
      </c>
      <c r="P18" s="5"/>
      <c r="Q18" s="5">
        <f t="shared" si="1"/>
        <v>34727354</v>
      </c>
    </row>
    <row r="19" spans="1:20">
      <c r="A19" s="1" t="s">
        <v>114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f t="shared" si="0"/>
        <v>0</v>
      </c>
      <c r="J19" s="5"/>
      <c r="K19" s="5">
        <v>110000</v>
      </c>
      <c r="L19" s="5"/>
      <c r="M19" s="5">
        <v>101317383617</v>
      </c>
      <c r="N19" s="5"/>
      <c r="O19" s="5">
        <v>101137287693</v>
      </c>
      <c r="P19" s="5"/>
      <c r="Q19" s="5">
        <f t="shared" si="1"/>
        <v>180095924</v>
      </c>
    </row>
    <row r="20" spans="1:20">
      <c r="A20" s="1" t="s">
        <v>116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f t="shared" si="0"/>
        <v>0</v>
      </c>
      <c r="J20" s="5"/>
      <c r="K20" s="5">
        <v>340000</v>
      </c>
      <c r="L20" s="5"/>
      <c r="M20" s="5">
        <v>299202361284</v>
      </c>
      <c r="N20" s="5"/>
      <c r="O20" s="5">
        <v>296204237484</v>
      </c>
      <c r="P20" s="5"/>
      <c r="Q20" s="5">
        <f t="shared" si="1"/>
        <v>2998123800</v>
      </c>
    </row>
    <row r="21" spans="1:20">
      <c r="A21" s="1" t="s">
        <v>123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f t="shared" si="0"/>
        <v>0</v>
      </c>
      <c r="J21" s="5"/>
      <c r="K21" s="5">
        <v>5000</v>
      </c>
      <c r="L21" s="5"/>
      <c r="M21" s="5">
        <v>4775535840</v>
      </c>
      <c r="N21" s="5"/>
      <c r="O21" s="5">
        <v>4759847033</v>
      </c>
      <c r="P21" s="5"/>
      <c r="Q21" s="5">
        <f t="shared" si="1"/>
        <v>15688807</v>
      </c>
    </row>
    <row r="22" spans="1:20">
      <c r="A22" s="1" t="s">
        <v>208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f t="shared" si="0"/>
        <v>0</v>
      </c>
      <c r="J22" s="5"/>
      <c r="K22" s="5">
        <v>822479</v>
      </c>
      <c r="L22" s="5"/>
      <c r="M22" s="5">
        <v>822479000000</v>
      </c>
      <c r="N22" s="5"/>
      <c r="O22" s="5">
        <v>808245641009</v>
      </c>
      <c r="P22" s="5"/>
      <c r="Q22" s="5">
        <f t="shared" si="1"/>
        <v>14233358991</v>
      </c>
    </row>
    <row r="23" spans="1:20">
      <c r="A23" s="1" t="s">
        <v>209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J23" s="5"/>
      <c r="K23" s="5">
        <v>40000</v>
      </c>
      <c r="L23" s="5"/>
      <c r="M23" s="5">
        <v>40000000000</v>
      </c>
      <c r="N23" s="5"/>
      <c r="O23" s="5">
        <v>35917261100</v>
      </c>
      <c r="P23" s="5"/>
      <c r="Q23" s="5">
        <f t="shared" si="1"/>
        <v>4082738900</v>
      </c>
    </row>
    <row r="24" spans="1:20">
      <c r="A24" s="1" t="s">
        <v>187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f t="shared" si="0"/>
        <v>0</v>
      </c>
      <c r="J24" s="5"/>
      <c r="K24" s="5">
        <v>5000</v>
      </c>
      <c r="L24" s="5"/>
      <c r="M24" s="5">
        <v>4843430661</v>
      </c>
      <c r="N24" s="5"/>
      <c r="O24" s="5">
        <v>4657034874</v>
      </c>
      <c r="P24" s="5"/>
      <c r="Q24" s="5">
        <f t="shared" si="1"/>
        <v>186395787</v>
      </c>
    </row>
    <row r="25" spans="1:20">
      <c r="A25" s="1" t="s">
        <v>141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f t="shared" si="0"/>
        <v>0</v>
      </c>
      <c r="J25" s="5"/>
      <c r="K25" s="5">
        <v>5000</v>
      </c>
      <c r="L25" s="5"/>
      <c r="M25" s="5">
        <v>4795884288</v>
      </c>
      <c r="N25" s="5"/>
      <c r="O25" s="5">
        <v>4806963440</v>
      </c>
      <c r="P25" s="5"/>
      <c r="Q25" s="5">
        <f t="shared" si="1"/>
        <v>-11079152</v>
      </c>
    </row>
    <row r="26" spans="1:20">
      <c r="A26" s="1" t="s">
        <v>185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0"/>
        <v>0</v>
      </c>
      <c r="J26" s="5"/>
      <c r="K26" s="5">
        <v>5000</v>
      </c>
      <c r="L26" s="5"/>
      <c r="M26" s="5">
        <v>4945672865</v>
      </c>
      <c r="N26" s="5"/>
      <c r="O26" s="5">
        <v>4842869239</v>
      </c>
      <c r="P26" s="5"/>
      <c r="Q26" s="5">
        <f t="shared" si="1"/>
        <v>102803626</v>
      </c>
    </row>
    <row r="27" spans="1:20">
      <c r="A27" s="1" t="s">
        <v>193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5">
        <v>296420</v>
      </c>
      <c r="L27" s="5"/>
      <c r="M27" s="5">
        <v>296420000000</v>
      </c>
      <c r="N27" s="5"/>
      <c r="O27" s="5">
        <v>293211125946</v>
      </c>
      <c r="P27" s="5"/>
      <c r="Q27" s="5">
        <f t="shared" si="1"/>
        <v>3208874054</v>
      </c>
    </row>
    <row r="28" spans="1:20">
      <c r="A28" s="1" t="s">
        <v>191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f t="shared" si="0"/>
        <v>0</v>
      </c>
      <c r="J28" s="5"/>
      <c r="K28" s="5">
        <v>30000</v>
      </c>
      <c r="L28" s="5"/>
      <c r="M28" s="5">
        <v>29484451641</v>
      </c>
      <c r="N28" s="5"/>
      <c r="O28" s="5">
        <v>29363260880</v>
      </c>
      <c r="P28" s="5"/>
      <c r="Q28" s="5">
        <f t="shared" si="1"/>
        <v>121190761</v>
      </c>
    </row>
    <row r="29" spans="1:20">
      <c r="A29" s="1" t="s">
        <v>15</v>
      </c>
      <c r="C29" s="5">
        <v>1000000</v>
      </c>
      <c r="D29" s="5"/>
      <c r="E29" s="5">
        <v>611928141</v>
      </c>
      <c r="F29" s="5"/>
      <c r="G29" s="5">
        <v>580066700</v>
      </c>
      <c r="H29" s="5"/>
      <c r="I29" s="5">
        <f>E29-G29</f>
        <v>31861441</v>
      </c>
      <c r="J29" s="5"/>
      <c r="K29" s="5">
        <v>1000000</v>
      </c>
      <c r="L29" s="5"/>
      <c r="M29" s="5">
        <v>611928141</v>
      </c>
      <c r="N29" s="5"/>
      <c r="O29" s="5">
        <v>580066700</v>
      </c>
      <c r="P29" s="5"/>
      <c r="Q29" s="5">
        <v>31861441</v>
      </c>
    </row>
    <row r="30" spans="1:20">
      <c r="A30" s="1" t="s">
        <v>16</v>
      </c>
      <c r="C30" s="5">
        <v>8000000</v>
      </c>
      <c r="D30" s="5"/>
      <c r="E30" s="5">
        <v>3927991558</v>
      </c>
      <c r="F30" s="5"/>
      <c r="G30" s="5">
        <v>3876345687</v>
      </c>
      <c r="H30" s="5"/>
      <c r="I30" s="5">
        <f t="shared" ref="I30:I33" si="2">E30-G30</f>
        <v>51645871</v>
      </c>
      <c r="J30" s="5"/>
      <c r="K30" s="5">
        <v>8000000</v>
      </c>
      <c r="L30" s="5"/>
      <c r="M30" s="5">
        <v>3927991558</v>
      </c>
      <c r="N30" s="5"/>
      <c r="O30" s="5">
        <v>3876345687</v>
      </c>
      <c r="P30" s="5"/>
      <c r="Q30" s="5">
        <v>51645871</v>
      </c>
    </row>
    <row r="31" spans="1:20">
      <c r="A31" s="1" t="s">
        <v>17</v>
      </c>
      <c r="C31" s="5">
        <v>4057000</v>
      </c>
      <c r="D31" s="5"/>
      <c r="E31" s="5">
        <v>1545888642</v>
      </c>
      <c r="F31" s="5"/>
      <c r="G31" s="5">
        <v>1622248451</v>
      </c>
      <c r="H31" s="5"/>
      <c r="I31" s="5">
        <f t="shared" si="2"/>
        <v>-76359809</v>
      </c>
      <c r="J31" s="5"/>
      <c r="K31" s="5">
        <v>4557000</v>
      </c>
      <c r="L31" s="5"/>
      <c r="M31" s="5">
        <v>3927991558</v>
      </c>
      <c r="N31" s="5"/>
      <c r="O31" s="5">
        <v>1822180476</v>
      </c>
      <c r="P31" s="5"/>
      <c r="Q31" s="5">
        <v>-91303550</v>
      </c>
    </row>
    <row r="32" spans="1:20">
      <c r="A32" s="1" t="s">
        <v>237</v>
      </c>
      <c r="C32" s="5">
        <v>13057000</v>
      </c>
      <c r="D32" s="5"/>
      <c r="E32" s="5">
        <v>169278013578</v>
      </c>
      <c r="F32" s="5"/>
      <c r="G32" s="5">
        <v>168518239927</v>
      </c>
      <c r="H32" s="5"/>
      <c r="I32" s="5">
        <f t="shared" si="2"/>
        <v>759773651</v>
      </c>
      <c r="J32" s="5"/>
      <c r="K32" s="5">
        <v>14000000</v>
      </c>
      <c r="L32" s="5"/>
      <c r="M32" s="5">
        <v>181465452905</v>
      </c>
      <c r="N32" s="5"/>
      <c r="O32" s="5">
        <v>180688929998</v>
      </c>
      <c r="P32" s="5"/>
      <c r="Q32" s="5">
        <v>776522907</v>
      </c>
      <c r="T32" s="13"/>
    </row>
    <row r="33" spans="1:20">
      <c r="A33" s="1" t="s">
        <v>18</v>
      </c>
      <c r="C33" s="5">
        <v>13057000</v>
      </c>
      <c r="D33" s="5"/>
      <c r="E33" s="5">
        <v>2023628287</v>
      </c>
      <c r="F33" s="5"/>
      <c r="G33" s="5">
        <v>1999052481</v>
      </c>
      <c r="H33" s="5"/>
      <c r="I33" s="5">
        <f t="shared" si="2"/>
        <v>24575806</v>
      </c>
      <c r="J33" s="5"/>
      <c r="K33" s="5">
        <v>13557000</v>
      </c>
      <c r="L33" s="5"/>
      <c r="M33" s="5">
        <v>2103618887</v>
      </c>
      <c r="N33" s="5"/>
      <c r="O33" s="5">
        <v>2075603469</v>
      </c>
      <c r="P33" s="5"/>
      <c r="Q33" s="5">
        <v>28015418</v>
      </c>
      <c r="T33" s="13"/>
    </row>
    <row r="34" spans="1:20" ht="24.75" thickBot="1">
      <c r="C34" s="5"/>
      <c r="D34" s="5"/>
      <c r="E34" s="6">
        <f>SUM(E8:E33)</f>
        <v>2590816373070</v>
      </c>
      <c r="F34" s="5"/>
      <c r="G34" s="6">
        <f>SUM(G8:G33)</f>
        <v>2500312457894</v>
      </c>
      <c r="H34" s="5"/>
      <c r="I34" s="6">
        <f>SUM(I8:I33)</f>
        <v>90503915176</v>
      </c>
      <c r="J34" s="5"/>
      <c r="K34" s="5"/>
      <c r="L34" s="5"/>
      <c r="M34" s="6">
        <f>SUM(M8:M33)</f>
        <v>4835114940924</v>
      </c>
      <c r="N34" s="5"/>
      <c r="O34" s="6">
        <f>SUM(O8:O33)</f>
        <v>4712196309156</v>
      </c>
      <c r="P34" s="5"/>
      <c r="Q34" s="6">
        <f>SUM(Q8:Q33)</f>
        <v>120721517136</v>
      </c>
    </row>
    <row r="35" spans="1:20" ht="24.75" thickTop="1">
      <c r="I35" s="5"/>
      <c r="J35" s="5"/>
      <c r="K35" s="5"/>
      <c r="L35" s="5"/>
      <c r="M35" s="5"/>
      <c r="N35" s="5"/>
      <c r="O35" s="5"/>
      <c r="P35" s="5"/>
      <c r="Q35" s="5"/>
      <c r="T35" s="2"/>
    </row>
    <row r="36" spans="1:20">
      <c r="E36" s="2"/>
      <c r="I36" s="3"/>
      <c r="J36" s="3"/>
      <c r="K36" s="3"/>
      <c r="L36" s="3"/>
      <c r="M36" s="3"/>
      <c r="N36" s="3"/>
      <c r="O36" s="3"/>
      <c r="P36" s="3"/>
      <c r="Q36" s="3"/>
      <c r="T36" s="2"/>
    </row>
    <row r="37" spans="1:20">
      <c r="E37" s="2"/>
      <c r="I37" s="3"/>
      <c r="J37" s="3"/>
      <c r="K37" s="3"/>
      <c r="L37" s="3"/>
      <c r="M37" s="3"/>
      <c r="N37" s="3"/>
      <c r="O37" s="3"/>
      <c r="P37" s="3"/>
      <c r="Q37" s="3"/>
      <c r="T37" s="2"/>
    </row>
    <row r="38" spans="1:20">
      <c r="E38" s="2"/>
      <c r="I38" s="3"/>
      <c r="J38" s="3"/>
      <c r="K38" s="3"/>
      <c r="L38" s="3"/>
      <c r="M38" s="3"/>
      <c r="N38" s="3"/>
      <c r="O38" s="3"/>
      <c r="P38" s="3"/>
      <c r="Q38" s="3"/>
      <c r="T38" s="2"/>
    </row>
    <row r="39" spans="1:20">
      <c r="E39" s="2"/>
      <c r="I39" s="5"/>
      <c r="J39" s="5"/>
      <c r="K39" s="5"/>
      <c r="L39" s="5"/>
      <c r="M39" s="5"/>
      <c r="N39" s="5"/>
      <c r="O39" s="5"/>
      <c r="P39" s="5"/>
      <c r="Q39" s="5"/>
      <c r="T39" s="2"/>
    </row>
    <row r="40" spans="1:20">
      <c r="E40" s="2"/>
      <c r="I40" s="3"/>
      <c r="J40" s="3"/>
      <c r="K40" s="3"/>
      <c r="L40" s="3"/>
      <c r="M40" s="3"/>
      <c r="N40" s="3"/>
      <c r="O40" s="3"/>
      <c r="P40" s="3"/>
      <c r="Q40" s="3"/>
    </row>
    <row r="41" spans="1:20">
      <c r="I41" s="3"/>
      <c r="J41" s="3"/>
      <c r="K41" s="3"/>
      <c r="L41" s="3"/>
      <c r="M41" s="3"/>
      <c r="N41" s="3"/>
      <c r="O41" s="3"/>
      <c r="P41" s="3"/>
      <c r="Q41" s="3"/>
    </row>
    <row r="42" spans="1:20">
      <c r="I42" s="3"/>
      <c r="J42" s="3"/>
      <c r="K42" s="3"/>
      <c r="L42" s="3"/>
      <c r="M42" s="3"/>
      <c r="N42" s="3"/>
      <c r="O42" s="3"/>
      <c r="P42" s="3"/>
      <c r="Q42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32"/>
  <sheetViews>
    <sheetView rightToLeft="1" topLeftCell="A22" workbookViewId="0">
      <selection activeCell="I31" sqref="I31"/>
    </sheetView>
  </sheetViews>
  <sheetFormatPr defaultRowHeight="24"/>
  <cols>
    <col min="1" max="1" width="31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4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4" ht="24.75">
      <c r="A3" s="18" t="s">
        <v>176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4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4" ht="24.75">
      <c r="A6" s="18" t="s">
        <v>3</v>
      </c>
      <c r="C6" s="19" t="s">
        <v>178</v>
      </c>
      <c r="D6" s="19" t="s">
        <v>178</v>
      </c>
      <c r="E6" s="19" t="s">
        <v>178</v>
      </c>
      <c r="F6" s="19" t="s">
        <v>178</v>
      </c>
      <c r="G6" s="19" t="s">
        <v>178</v>
      </c>
      <c r="H6" s="19" t="s">
        <v>178</v>
      </c>
      <c r="I6" s="19" t="s">
        <v>178</v>
      </c>
      <c r="J6" s="19" t="s">
        <v>178</v>
      </c>
      <c r="K6" s="19" t="s">
        <v>178</v>
      </c>
      <c r="M6" s="19" t="s">
        <v>179</v>
      </c>
      <c r="N6" s="19" t="s">
        <v>179</v>
      </c>
      <c r="O6" s="19" t="s">
        <v>179</v>
      </c>
      <c r="P6" s="19" t="s">
        <v>179</v>
      </c>
      <c r="Q6" s="19" t="s">
        <v>179</v>
      </c>
      <c r="R6" s="19" t="s">
        <v>179</v>
      </c>
      <c r="S6" s="19" t="s">
        <v>179</v>
      </c>
      <c r="T6" s="19" t="s">
        <v>179</v>
      </c>
      <c r="U6" s="19" t="s">
        <v>179</v>
      </c>
    </row>
    <row r="7" spans="1:24" ht="24.75">
      <c r="A7" s="19" t="s">
        <v>3</v>
      </c>
      <c r="C7" s="19" t="s">
        <v>210</v>
      </c>
      <c r="E7" s="19" t="s">
        <v>211</v>
      </c>
      <c r="G7" s="19" t="s">
        <v>212</v>
      </c>
      <c r="I7" s="19" t="s">
        <v>166</v>
      </c>
      <c r="K7" s="19" t="s">
        <v>213</v>
      </c>
      <c r="M7" s="19" t="s">
        <v>210</v>
      </c>
      <c r="O7" s="19" t="s">
        <v>211</v>
      </c>
      <c r="Q7" s="19" t="s">
        <v>212</v>
      </c>
      <c r="S7" s="19" t="s">
        <v>166</v>
      </c>
      <c r="U7" s="19" t="s">
        <v>213</v>
      </c>
    </row>
    <row r="8" spans="1:24">
      <c r="A8" s="1" t="s">
        <v>27</v>
      </c>
      <c r="C8" s="5">
        <v>41555322</v>
      </c>
      <c r="D8" s="5"/>
      <c r="E8" s="5">
        <v>0</v>
      </c>
      <c r="F8" s="5"/>
      <c r="G8" s="5">
        <v>-4586834</v>
      </c>
      <c r="H8" s="5"/>
      <c r="I8" s="5">
        <f>C8+E8+G8</f>
        <v>36968488</v>
      </c>
      <c r="J8" s="5"/>
      <c r="K8" s="7">
        <f t="shared" ref="K8:K30" si="0">I8/$I$31</f>
        <v>3.9759969385382583E-3</v>
      </c>
      <c r="L8" s="5"/>
      <c r="M8" s="5">
        <v>41555322</v>
      </c>
      <c r="N8" s="5"/>
      <c r="O8" s="5">
        <v>0</v>
      </c>
      <c r="P8" s="5"/>
      <c r="Q8" s="5">
        <v>-4586834</v>
      </c>
      <c r="R8" s="5"/>
      <c r="S8" s="5">
        <f>M8+O8+Q8</f>
        <v>36968488</v>
      </c>
      <c r="T8" s="5"/>
      <c r="U8" s="7">
        <f t="shared" ref="U8:U30" si="1">S8/$S$31</f>
        <v>2.6161701611680252E-3</v>
      </c>
      <c r="V8" s="5"/>
      <c r="W8" s="5"/>
      <c r="X8" s="5"/>
    </row>
    <row r="9" spans="1:24">
      <c r="A9" s="1" t="s">
        <v>26</v>
      </c>
      <c r="C9" s="5">
        <v>7290338</v>
      </c>
      <c r="D9" s="5"/>
      <c r="E9" s="5">
        <v>-9755357</v>
      </c>
      <c r="F9" s="5"/>
      <c r="G9" s="5">
        <v>0</v>
      </c>
      <c r="H9" s="5"/>
      <c r="I9" s="5">
        <f t="shared" ref="I9:I30" si="2">C9+E9+G9</f>
        <v>-2465019</v>
      </c>
      <c r="J9" s="5"/>
      <c r="K9" s="7">
        <f t="shared" si="0"/>
        <v>-2.6511519750114311E-4</v>
      </c>
      <c r="L9" s="5"/>
      <c r="M9" s="5">
        <v>7290338</v>
      </c>
      <c r="N9" s="5"/>
      <c r="O9" s="5">
        <v>-10672848</v>
      </c>
      <c r="P9" s="5"/>
      <c r="Q9" s="5">
        <v>0</v>
      </c>
      <c r="R9" s="5"/>
      <c r="S9" s="5">
        <f t="shared" ref="S9:S30" si="3">M9+O9+Q9</f>
        <v>-3382510</v>
      </c>
      <c r="T9" s="5"/>
      <c r="U9" s="7">
        <f t="shared" si="1"/>
        <v>-2.3937202224371356E-4</v>
      </c>
      <c r="V9" s="5"/>
      <c r="W9" s="5"/>
      <c r="X9" s="5"/>
    </row>
    <row r="10" spans="1:24">
      <c r="A10" s="1" t="s">
        <v>20</v>
      </c>
      <c r="C10" s="5">
        <v>32500000</v>
      </c>
      <c r="D10" s="5"/>
      <c r="E10" s="5">
        <v>-226516050</v>
      </c>
      <c r="F10" s="5"/>
      <c r="G10" s="5">
        <v>0</v>
      </c>
      <c r="H10" s="5"/>
      <c r="I10" s="5">
        <f t="shared" si="2"/>
        <v>-194016050</v>
      </c>
      <c r="J10" s="5"/>
      <c r="K10" s="7">
        <f t="shared" si="0"/>
        <v>-2.0866615394908378E-2</v>
      </c>
      <c r="L10" s="5"/>
      <c r="M10" s="5">
        <v>32500000</v>
      </c>
      <c r="N10" s="5"/>
      <c r="O10" s="5">
        <v>-220506980</v>
      </c>
      <c r="P10" s="5"/>
      <c r="Q10" s="5">
        <v>0</v>
      </c>
      <c r="R10" s="5"/>
      <c r="S10" s="5">
        <f t="shared" si="3"/>
        <v>-188006980</v>
      </c>
      <c r="T10" s="5"/>
      <c r="U10" s="7">
        <f t="shared" si="1"/>
        <v>-1.3304797620268205E-2</v>
      </c>
      <c r="V10" s="5"/>
      <c r="W10" s="5"/>
      <c r="X10" s="5"/>
    </row>
    <row r="11" spans="1:24">
      <c r="A11" s="1" t="s">
        <v>19</v>
      </c>
      <c r="C11" s="5">
        <v>9802608</v>
      </c>
      <c r="D11" s="5"/>
      <c r="E11" s="5">
        <v>-1883965218</v>
      </c>
      <c r="F11" s="5"/>
      <c r="G11" s="5">
        <v>0</v>
      </c>
      <c r="H11" s="5"/>
      <c r="I11" s="5">
        <f t="shared" si="2"/>
        <v>-1874162610</v>
      </c>
      <c r="J11" s="5"/>
      <c r="K11" s="7">
        <f t="shared" si="0"/>
        <v>-0.20156801651403408</v>
      </c>
      <c r="L11" s="5"/>
      <c r="M11" s="5">
        <v>9802608</v>
      </c>
      <c r="N11" s="5"/>
      <c r="O11" s="5">
        <v>-1963789682</v>
      </c>
      <c r="P11" s="5"/>
      <c r="Q11" s="5">
        <v>0</v>
      </c>
      <c r="R11" s="5"/>
      <c r="S11" s="5">
        <f t="shared" si="3"/>
        <v>-1953987074</v>
      </c>
      <c r="T11" s="5"/>
      <c r="U11" s="7">
        <f t="shared" si="1"/>
        <v>-0.13827892226230129</v>
      </c>
      <c r="V11" s="5"/>
      <c r="W11" s="5"/>
      <c r="X11" s="5"/>
    </row>
    <row r="12" spans="1:24">
      <c r="A12" s="1" t="s">
        <v>21</v>
      </c>
      <c r="C12" s="5">
        <v>2406423529</v>
      </c>
      <c r="D12" s="5"/>
      <c r="E12" s="5">
        <v>-4291700896</v>
      </c>
      <c r="F12" s="5"/>
      <c r="G12" s="5">
        <v>0</v>
      </c>
      <c r="H12" s="5"/>
      <c r="I12" s="5">
        <f t="shared" si="2"/>
        <v>-1885277367</v>
      </c>
      <c r="J12" s="5"/>
      <c r="K12" s="7">
        <f t="shared" si="0"/>
        <v>-0.20276341946923737</v>
      </c>
      <c r="L12" s="5"/>
      <c r="M12" s="5">
        <v>2406423529</v>
      </c>
      <c r="N12" s="5"/>
      <c r="O12" s="5">
        <v>-3923410806</v>
      </c>
      <c r="P12" s="5"/>
      <c r="Q12" s="5">
        <v>0</v>
      </c>
      <c r="R12" s="5"/>
      <c r="S12" s="5">
        <f t="shared" si="3"/>
        <v>-1516987277</v>
      </c>
      <c r="T12" s="5"/>
      <c r="U12" s="7">
        <f t="shared" si="1"/>
        <v>-0.10735350736981544</v>
      </c>
      <c r="V12" s="5"/>
      <c r="W12" s="5"/>
      <c r="X12" s="5"/>
    </row>
    <row r="13" spans="1:24">
      <c r="A13" s="1" t="s">
        <v>23</v>
      </c>
      <c r="C13" s="5">
        <v>0</v>
      </c>
      <c r="D13" s="5"/>
      <c r="E13" s="5">
        <v>-10627858584</v>
      </c>
      <c r="F13" s="5"/>
      <c r="G13" s="5">
        <v>0</v>
      </c>
      <c r="H13" s="5"/>
      <c r="I13" s="5">
        <f t="shared" si="2"/>
        <v>-10627858584</v>
      </c>
      <c r="J13" s="5"/>
      <c r="K13" s="7">
        <f t="shared" si="0"/>
        <v>-1.1430365557066209</v>
      </c>
      <c r="L13" s="5"/>
      <c r="M13" s="5">
        <v>0</v>
      </c>
      <c r="N13" s="5"/>
      <c r="O13" s="5">
        <v>-11553309565</v>
      </c>
      <c r="P13" s="5"/>
      <c r="Q13" s="5">
        <v>0</v>
      </c>
      <c r="R13" s="5"/>
      <c r="S13" s="5">
        <f t="shared" si="3"/>
        <v>-11553309565</v>
      </c>
      <c r="T13" s="5"/>
      <c r="U13" s="7">
        <f t="shared" si="1"/>
        <v>-0.81759967426014657</v>
      </c>
      <c r="V13" s="5"/>
      <c r="W13" s="5"/>
      <c r="X13" s="5"/>
    </row>
    <row r="14" spans="1:24">
      <c r="A14" s="1" t="s">
        <v>22</v>
      </c>
      <c r="C14" s="5">
        <v>0</v>
      </c>
      <c r="D14" s="5"/>
      <c r="E14" s="5">
        <v>-942905508</v>
      </c>
      <c r="F14" s="5"/>
      <c r="G14" s="5">
        <v>0</v>
      </c>
      <c r="H14" s="5"/>
      <c r="I14" s="5">
        <f t="shared" si="2"/>
        <v>-942905508</v>
      </c>
      <c r="J14" s="5"/>
      <c r="K14" s="7">
        <f t="shared" si="0"/>
        <v>-0.10141040696981875</v>
      </c>
      <c r="L14" s="5"/>
      <c r="M14" s="5">
        <v>0</v>
      </c>
      <c r="N14" s="5"/>
      <c r="O14" s="5">
        <v>-1141588355</v>
      </c>
      <c r="P14" s="5"/>
      <c r="Q14" s="5">
        <v>0</v>
      </c>
      <c r="R14" s="5"/>
      <c r="S14" s="5">
        <f t="shared" si="3"/>
        <v>-1141588355</v>
      </c>
      <c r="T14" s="5"/>
      <c r="U14" s="7">
        <f t="shared" si="1"/>
        <v>-8.0787436875640981E-2</v>
      </c>
      <c r="V14" s="5"/>
      <c r="W14" s="5"/>
      <c r="X14" s="5"/>
    </row>
    <row r="15" spans="1:24">
      <c r="A15" s="1" t="s">
        <v>24</v>
      </c>
      <c r="C15" s="5">
        <v>0</v>
      </c>
      <c r="D15" s="5"/>
      <c r="E15" s="5">
        <v>-13176222336</v>
      </c>
      <c r="F15" s="5"/>
      <c r="G15" s="5">
        <v>0</v>
      </c>
      <c r="H15" s="5"/>
      <c r="I15" s="5">
        <f t="shared" si="2"/>
        <v>-13176222336</v>
      </c>
      <c r="J15" s="5"/>
      <c r="K15" s="7">
        <f t="shared" si="0"/>
        <v>-1.4171155625687319</v>
      </c>
      <c r="L15" s="5"/>
      <c r="M15" s="5">
        <v>0</v>
      </c>
      <c r="N15" s="5"/>
      <c r="O15" s="5">
        <v>-9737392355</v>
      </c>
      <c r="P15" s="5"/>
      <c r="Q15" s="5">
        <v>0</v>
      </c>
      <c r="R15" s="5"/>
      <c r="S15" s="5">
        <f t="shared" si="3"/>
        <v>-9737392355</v>
      </c>
      <c r="T15" s="5"/>
      <c r="U15" s="7">
        <f t="shared" si="1"/>
        <v>-0.68909162113248035</v>
      </c>
      <c r="V15" s="5"/>
      <c r="W15" s="5"/>
      <c r="X15" s="5"/>
    </row>
    <row r="16" spans="1:24">
      <c r="A16" s="1" t="s">
        <v>18</v>
      </c>
      <c r="C16" s="5">
        <v>0</v>
      </c>
      <c r="D16" s="5"/>
      <c r="E16" s="5">
        <v>9735593324</v>
      </c>
      <c r="F16" s="5"/>
      <c r="G16" s="5">
        <v>24575806</v>
      </c>
      <c r="H16" s="5"/>
      <c r="I16" s="5">
        <f t="shared" si="2"/>
        <v>9760169130</v>
      </c>
      <c r="J16" s="5"/>
      <c r="K16" s="7">
        <f t="shared" si="0"/>
        <v>1.0497157087002209</v>
      </c>
      <c r="L16" s="5"/>
      <c r="M16" s="5">
        <v>0</v>
      </c>
      <c r="N16" s="5"/>
      <c r="O16" s="5">
        <v>9395378919</v>
      </c>
      <c r="P16" s="5"/>
      <c r="Q16" s="5">
        <v>28015418</v>
      </c>
      <c r="R16" s="5"/>
      <c r="S16" s="5">
        <f t="shared" si="3"/>
        <v>9423394337</v>
      </c>
      <c r="T16" s="5"/>
      <c r="U16" s="7">
        <f t="shared" si="1"/>
        <v>0.66687074357434217</v>
      </c>
      <c r="V16" s="5"/>
      <c r="W16" s="5"/>
      <c r="X16" s="5"/>
    </row>
    <row r="17" spans="1:24">
      <c r="A17" s="1" t="s">
        <v>25</v>
      </c>
      <c r="C17" s="5">
        <v>0</v>
      </c>
      <c r="D17" s="5"/>
      <c r="E17" s="5">
        <v>-226341674</v>
      </c>
      <c r="F17" s="5"/>
      <c r="G17" s="5">
        <v>0</v>
      </c>
      <c r="H17" s="5"/>
      <c r="I17" s="5">
        <f t="shared" si="2"/>
        <v>-226341674</v>
      </c>
      <c r="J17" s="5"/>
      <c r="K17" s="7">
        <f t="shared" si="0"/>
        <v>-2.434326778221561E-2</v>
      </c>
      <c r="L17" s="5"/>
      <c r="M17" s="5">
        <v>0</v>
      </c>
      <c r="N17" s="5"/>
      <c r="O17" s="5">
        <v>-212722696</v>
      </c>
      <c r="P17" s="5"/>
      <c r="Q17" s="5">
        <v>0</v>
      </c>
      <c r="R17" s="5"/>
      <c r="S17" s="5">
        <f t="shared" si="3"/>
        <v>-212722696</v>
      </c>
      <c r="T17" s="5"/>
      <c r="U17" s="7">
        <f t="shared" si="1"/>
        <v>-1.5053868848474865E-2</v>
      </c>
      <c r="V17" s="5"/>
      <c r="W17" s="5"/>
      <c r="X17" s="5"/>
    </row>
    <row r="18" spans="1:24">
      <c r="A18" s="1" t="s">
        <v>227</v>
      </c>
      <c r="C18" s="5">
        <v>0</v>
      </c>
      <c r="D18" s="5"/>
      <c r="E18" s="5">
        <v>9022646071</v>
      </c>
      <c r="F18" s="5"/>
      <c r="G18" s="5">
        <v>759773651</v>
      </c>
      <c r="H18" s="5"/>
      <c r="I18" s="5">
        <f t="shared" si="2"/>
        <v>9782419722</v>
      </c>
      <c r="J18" s="5"/>
      <c r="K18" s="7">
        <f t="shared" si="0"/>
        <v>1.0521087815700843</v>
      </c>
      <c r="L18" s="5"/>
      <c r="M18" s="5">
        <v>0</v>
      </c>
      <c r="N18" s="5"/>
      <c r="O18" s="5">
        <v>10628566959</v>
      </c>
      <c r="P18" s="5"/>
      <c r="Q18" s="5">
        <v>776522907</v>
      </c>
      <c r="R18" s="5"/>
      <c r="S18" s="5">
        <f t="shared" si="3"/>
        <v>11405089866</v>
      </c>
      <c r="T18" s="5"/>
      <c r="U18" s="7">
        <f t="shared" si="1"/>
        <v>0.80711052593952537</v>
      </c>
      <c r="V18" s="5"/>
      <c r="W18" s="5"/>
      <c r="X18" s="5"/>
    </row>
    <row r="19" spans="1:24">
      <c r="A19" s="1" t="s">
        <v>228</v>
      </c>
      <c r="C19" s="5">
        <v>0</v>
      </c>
      <c r="D19" s="5"/>
      <c r="E19" s="5">
        <v>-597492</v>
      </c>
      <c r="F19" s="5"/>
      <c r="G19" s="5">
        <v>0</v>
      </c>
      <c r="H19" s="5"/>
      <c r="I19" s="5">
        <f t="shared" si="2"/>
        <v>-597492</v>
      </c>
      <c r="J19" s="5"/>
      <c r="K19" s="7">
        <f t="shared" si="0"/>
        <v>-6.4260847314098995E-5</v>
      </c>
      <c r="L19" s="5"/>
      <c r="M19" s="5">
        <v>0</v>
      </c>
      <c r="N19" s="5"/>
      <c r="O19" s="5">
        <v>668570</v>
      </c>
      <c r="P19" s="5"/>
      <c r="Q19" s="5">
        <v>0</v>
      </c>
      <c r="R19" s="5"/>
      <c r="S19" s="5">
        <f t="shared" si="3"/>
        <v>668570</v>
      </c>
      <c r="T19" s="5"/>
      <c r="U19" s="7">
        <f t="shared" si="1"/>
        <v>4.7313076062296807E-5</v>
      </c>
      <c r="V19" s="5"/>
      <c r="W19" s="5"/>
      <c r="X19" s="5"/>
    </row>
    <row r="20" spans="1:24">
      <c r="A20" s="1" t="s">
        <v>229</v>
      </c>
      <c r="C20" s="5">
        <v>0</v>
      </c>
      <c r="D20" s="5"/>
      <c r="E20" s="5">
        <v>286677</v>
      </c>
      <c r="F20" s="5"/>
      <c r="G20" s="5">
        <v>0</v>
      </c>
      <c r="H20" s="5"/>
      <c r="I20" s="5">
        <f t="shared" si="2"/>
        <v>286677</v>
      </c>
      <c r="J20" s="5"/>
      <c r="K20" s="7">
        <f t="shared" si="0"/>
        <v>3.0832390936554727E-5</v>
      </c>
      <c r="L20" s="5"/>
      <c r="M20" s="5">
        <v>0</v>
      </c>
      <c r="N20" s="5"/>
      <c r="O20" s="5">
        <v>1056761</v>
      </c>
      <c r="P20" s="5"/>
      <c r="Q20" s="5">
        <v>0</v>
      </c>
      <c r="R20" s="5"/>
      <c r="S20" s="5">
        <f t="shared" si="3"/>
        <v>1056761</v>
      </c>
      <c r="T20" s="5"/>
      <c r="U20" s="7">
        <f t="shared" si="1"/>
        <v>7.478441086598088E-5</v>
      </c>
      <c r="V20" s="5"/>
      <c r="W20" s="5"/>
      <c r="X20" s="5"/>
    </row>
    <row r="21" spans="1:24">
      <c r="A21" s="1" t="s">
        <v>230</v>
      </c>
      <c r="C21" s="5">
        <v>0</v>
      </c>
      <c r="D21" s="5"/>
      <c r="E21" s="5">
        <v>12000594464</v>
      </c>
      <c r="F21" s="5"/>
      <c r="G21" s="5">
        <v>0</v>
      </c>
      <c r="H21" s="5"/>
      <c r="I21" s="5">
        <f t="shared" si="2"/>
        <v>12000594464</v>
      </c>
      <c r="J21" s="5"/>
      <c r="K21" s="7">
        <f t="shared" si="0"/>
        <v>1.2906756383843225</v>
      </c>
      <c r="L21" s="5"/>
      <c r="M21" s="5">
        <v>0</v>
      </c>
      <c r="N21" s="5"/>
      <c r="O21" s="5">
        <v>13411851310</v>
      </c>
      <c r="P21" s="5"/>
      <c r="Q21" s="5">
        <v>0</v>
      </c>
      <c r="R21" s="5"/>
      <c r="S21" s="5">
        <f t="shared" si="3"/>
        <v>13411851310</v>
      </c>
      <c r="T21" s="5"/>
      <c r="U21" s="7">
        <f t="shared" si="1"/>
        <v>0.94912416226609786</v>
      </c>
      <c r="V21" s="5"/>
      <c r="W21" s="5"/>
      <c r="X21" s="5"/>
    </row>
    <row r="22" spans="1:24">
      <c r="A22" s="1" t="s">
        <v>231</v>
      </c>
      <c r="C22" s="5">
        <v>0</v>
      </c>
      <c r="D22" s="5"/>
      <c r="E22" s="5">
        <v>1304678682</v>
      </c>
      <c r="F22" s="5"/>
      <c r="G22" s="5">
        <v>0</v>
      </c>
      <c r="H22" s="5"/>
      <c r="I22" s="5">
        <f t="shared" si="2"/>
        <v>1304678682</v>
      </c>
      <c r="J22" s="5"/>
      <c r="K22" s="7">
        <f t="shared" si="0"/>
        <v>0.14031946465887729</v>
      </c>
      <c r="L22" s="5"/>
      <c r="M22" s="5">
        <v>0</v>
      </c>
      <c r="N22" s="5"/>
      <c r="O22" s="5">
        <v>1480134125</v>
      </c>
      <c r="P22" s="5"/>
      <c r="Q22" s="5">
        <v>0</v>
      </c>
      <c r="R22" s="5"/>
      <c r="S22" s="5">
        <f t="shared" si="3"/>
        <v>1480134125</v>
      </c>
      <c r="T22" s="5"/>
      <c r="U22" s="7">
        <f t="shared" si="1"/>
        <v>0.10474549925740928</v>
      </c>
      <c r="V22" s="5"/>
      <c r="W22" s="5"/>
      <c r="X22" s="5"/>
    </row>
    <row r="23" spans="1:24">
      <c r="A23" s="1" t="s">
        <v>232</v>
      </c>
      <c r="C23" s="5">
        <v>0</v>
      </c>
      <c r="D23" s="5"/>
      <c r="E23" s="5">
        <v>55493478</v>
      </c>
      <c r="F23" s="5"/>
      <c r="G23" s="5">
        <v>0</v>
      </c>
      <c r="H23" s="5"/>
      <c r="I23" s="5">
        <f t="shared" si="2"/>
        <v>55493478</v>
      </c>
      <c r="J23" s="5"/>
      <c r="K23" s="7">
        <f t="shared" si="0"/>
        <v>5.9683776798456073E-3</v>
      </c>
      <c r="L23" s="5"/>
      <c r="M23" s="5">
        <v>0</v>
      </c>
      <c r="N23" s="5"/>
      <c r="O23" s="5">
        <v>-76631745</v>
      </c>
      <c r="P23" s="5"/>
      <c r="Q23" s="5">
        <v>0</v>
      </c>
      <c r="R23" s="5"/>
      <c r="S23" s="5">
        <f t="shared" si="3"/>
        <v>-76631745</v>
      </c>
      <c r="T23" s="5"/>
      <c r="U23" s="7">
        <f t="shared" si="1"/>
        <v>-5.4230425833817443E-3</v>
      </c>
      <c r="V23" s="5"/>
      <c r="W23" s="5"/>
      <c r="X23" s="5"/>
    </row>
    <row r="24" spans="1:24">
      <c r="A24" s="1" t="s">
        <v>233</v>
      </c>
      <c r="C24" s="5">
        <v>0</v>
      </c>
      <c r="D24" s="5"/>
      <c r="E24" s="5">
        <v>13298437</v>
      </c>
      <c r="F24" s="5"/>
      <c r="G24" s="5">
        <v>0</v>
      </c>
      <c r="H24" s="5"/>
      <c r="I24" s="5">
        <f t="shared" si="2"/>
        <v>13298437</v>
      </c>
      <c r="J24" s="5"/>
      <c r="K24" s="7">
        <f t="shared" si="0"/>
        <v>1.4302598688738337E-3</v>
      </c>
      <c r="L24" s="5"/>
      <c r="M24" s="5">
        <v>0</v>
      </c>
      <c r="N24" s="5"/>
      <c r="O24" s="5">
        <v>16063706</v>
      </c>
      <c r="P24" s="5"/>
      <c r="Q24" s="5">
        <v>0</v>
      </c>
      <c r="R24" s="5"/>
      <c r="S24" s="5">
        <f t="shared" si="3"/>
        <v>16063706</v>
      </c>
      <c r="T24" s="5"/>
      <c r="U24" s="7">
        <f t="shared" si="1"/>
        <v>1.1367894817601351E-3</v>
      </c>
      <c r="V24" s="5"/>
      <c r="W24" s="5"/>
      <c r="X24" s="5"/>
    </row>
    <row r="25" spans="1:24">
      <c r="A25" s="1" t="s">
        <v>234</v>
      </c>
      <c r="C25" s="5">
        <v>0</v>
      </c>
      <c r="D25" s="5"/>
      <c r="E25" s="5">
        <v>1813822438</v>
      </c>
      <c r="F25" s="5"/>
      <c r="G25" s="5">
        <v>0</v>
      </c>
      <c r="H25" s="5"/>
      <c r="I25" s="5">
        <f t="shared" si="2"/>
        <v>1813822438</v>
      </c>
      <c r="J25" s="5"/>
      <c r="K25" s="7">
        <f t="shared" si="0"/>
        <v>0.19507837216766882</v>
      </c>
      <c r="L25" s="5"/>
      <c r="M25" s="5">
        <v>0</v>
      </c>
      <c r="N25" s="5"/>
      <c r="O25" s="5">
        <v>1850846836</v>
      </c>
      <c r="P25" s="5"/>
      <c r="Q25" s="5">
        <v>0</v>
      </c>
      <c r="R25" s="5"/>
      <c r="S25" s="5">
        <f t="shared" si="3"/>
        <v>1850846836</v>
      </c>
      <c r="T25" s="5"/>
      <c r="U25" s="7">
        <f t="shared" si="1"/>
        <v>0.13097993797407809</v>
      </c>
      <c r="V25" s="5"/>
      <c r="W25" s="5"/>
      <c r="X25" s="5"/>
    </row>
    <row r="26" spans="1:24">
      <c r="A26" s="1" t="s">
        <v>235</v>
      </c>
      <c r="C26" s="5">
        <v>0</v>
      </c>
      <c r="D26" s="5"/>
      <c r="E26" s="5">
        <v>3207913025</v>
      </c>
      <c r="F26" s="5"/>
      <c r="G26" s="5">
        <v>0</v>
      </c>
      <c r="H26" s="5"/>
      <c r="I26" s="5">
        <f t="shared" si="2"/>
        <v>3207913025</v>
      </c>
      <c r="J26" s="5"/>
      <c r="K26" s="7">
        <f t="shared" si="0"/>
        <v>0.34501417440975685</v>
      </c>
      <c r="L26" s="5"/>
      <c r="M26" s="5">
        <v>0</v>
      </c>
      <c r="N26" s="5"/>
      <c r="O26" s="5">
        <v>2661458470</v>
      </c>
      <c r="P26" s="5"/>
      <c r="Q26" s="5">
        <v>0</v>
      </c>
      <c r="R26" s="5"/>
      <c r="S26" s="5">
        <f t="shared" si="3"/>
        <v>2661458470</v>
      </c>
      <c r="T26" s="5"/>
      <c r="U26" s="7">
        <f t="shared" si="1"/>
        <v>0.18834495569312723</v>
      </c>
      <c r="V26" s="5"/>
      <c r="W26" s="5"/>
      <c r="X26" s="5"/>
    </row>
    <row r="27" spans="1:24">
      <c r="A27" s="1" t="s">
        <v>236</v>
      </c>
      <c r="C27" s="5">
        <v>0</v>
      </c>
      <c r="D27" s="5"/>
      <c r="E27" s="5">
        <v>244971212</v>
      </c>
      <c r="F27" s="5"/>
      <c r="G27" s="5">
        <v>0</v>
      </c>
      <c r="H27" s="5"/>
      <c r="I27" s="5">
        <f t="shared" si="2"/>
        <v>244971212</v>
      </c>
      <c r="J27" s="5"/>
      <c r="K27" s="7">
        <f t="shared" si="0"/>
        <v>2.6346892762885151E-2</v>
      </c>
      <c r="L27" s="5"/>
      <c r="M27" s="5">
        <v>0</v>
      </c>
      <c r="N27" s="5"/>
      <c r="O27" s="5">
        <v>235038187</v>
      </c>
      <c r="P27" s="5"/>
      <c r="Q27" s="5">
        <v>0</v>
      </c>
      <c r="R27" s="5"/>
      <c r="S27" s="5">
        <f t="shared" si="3"/>
        <v>235038187</v>
      </c>
      <c r="T27" s="5"/>
      <c r="U27" s="7">
        <f t="shared" si="1"/>
        <v>1.6633081979561364E-2</v>
      </c>
      <c r="V27" s="5"/>
      <c r="W27" s="5"/>
      <c r="X27" s="5"/>
    </row>
    <row r="28" spans="1:24">
      <c r="A28" s="1" t="s">
        <v>15</v>
      </c>
      <c r="C28" s="5">
        <v>0</v>
      </c>
      <c r="D28" s="5"/>
      <c r="E28" s="5">
        <v>0</v>
      </c>
      <c r="F28" s="5"/>
      <c r="G28" s="5">
        <v>31861441</v>
      </c>
      <c r="H28" s="5"/>
      <c r="I28" s="5">
        <f t="shared" si="2"/>
        <v>31861441</v>
      </c>
      <c r="J28" s="5"/>
      <c r="K28" s="7">
        <f t="shared" si="0"/>
        <v>3.4267290529549745E-3</v>
      </c>
      <c r="L28" s="5"/>
      <c r="M28" s="5">
        <v>0</v>
      </c>
      <c r="N28" s="5"/>
      <c r="O28" s="5">
        <v>0</v>
      </c>
      <c r="P28" s="5"/>
      <c r="Q28" s="5">
        <v>31861441</v>
      </c>
      <c r="R28" s="5"/>
      <c r="S28" s="5">
        <f t="shared" si="3"/>
        <v>31861441</v>
      </c>
      <c r="T28" s="5"/>
      <c r="U28" s="7">
        <f t="shared" si="1"/>
        <v>2.2547568414487368E-3</v>
      </c>
      <c r="V28" s="5"/>
      <c r="W28" s="5"/>
      <c r="X28" s="5"/>
    </row>
    <row r="29" spans="1:24">
      <c r="A29" s="1" t="s">
        <v>16</v>
      </c>
      <c r="C29" s="5">
        <v>0</v>
      </c>
      <c r="D29" s="5"/>
      <c r="E29" s="5">
        <v>0</v>
      </c>
      <c r="F29" s="5"/>
      <c r="G29" s="5">
        <v>51645871</v>
      </c>
      <c r="H29" s="5"/>
      <c r="I29" s="5">
        <f t="shared" si="2"/>
        <v>51645871</v>
      </c>
      <c r="J29" s="5"/>
      <c r="K29" s="7">
        <f t="shared" si="0"/>
        <v>5.5545637945523174E-3</v>
      </c>
      <c r="L29" s="5"/>
      <c r="M29" s="5">
        <v>0</v>
      </c>
      <c r="N29" s="5"/>
      <c r="O29" s="5">
        <v>0</v>
      </c>
      <c r="P29" s="5"/>
      <c r="Q29" s="5">
        <v>51645871</v>
      </c>
      <c r="R29" s="5"/>
      <c r="S29" s="5">
        <f t="shared" si="3"/>
        <v>51645871</v>
      </c>
      <c r="T29" s="5"/>
      <c r="U29" s="7">
        <f t="shared" si="1"/>
        <v>3.654852929276768E-3</v>
      </c>
      <c r="V29" s="5"/>
      <c r="W29" s="5"/>
      <c r="X29" s="5"/>
    </row>
    <row r="30" spans="1:24">
      <c r="A30" s="1" t="s">
        <v>17</v>
      </c>
      <c r="C30" s="5">
        <v>0</v>
      </c>
      <c r="D30" s="5"/>
      <c r="E30" s="5">
        <v>0</v>
      </c>
      <c r="F30" s="5"/>
      <c r="G30" s="5">
        <v>-76359809</v>
      </c>
      <c r="H30" s="5"/>
      <c r="I30" s="5">
        <f t="shared" si="2"/>
        <v>-76359809</v>
      </c>
      <c r="J30" s="5"/>
      <c r="K30" s="7">
        <f t="shared" si="0"/>
        <v>-8.2125719291350555E-3</v>
      </c>
      <c r="L30" s="5"/>
      <c r="M30" s="5">
        <v>0</v>
      </c>
      <c r="N30" s="5"/>
      <c r="O30" s="5">
        <v>0</v>
      </c>
      <c r="P30" s="5"/>
      <c r="Q30" s="5">
        <v>-91303550</v>
      </c>
      <c r="R30" s="5"/>
      <c r="S30" s="5">
        <f t="shared" si="3"/>
        <v>-91303550</v>
      </c>
      <c r="T30" s="5"/>
      <c r="U30" s="7">
        <f t="shared" si="1"/>
        <v>-6.4613306099701147E-3</v>
      </c>
      <c r="V30" s="5"/>
      <c r="W30" s="5"/>
      <c r="X30" s="5"/>
    </row>
    <row r="31" spans="1:24" ht="24.75" thickBot="1">
      <c r="C31" s="6">
        <f>SUM(C8:C30)</f>
        <v>2497571797</v>
      </c>
      <c r="D31" s="5"/>
      <c r="E31" s="6">
        <f>SUM(E8:E30)</f>
        <v>6013434693</v>
      </c>
      <c r="F31" s="5"/>
      <c r="G31" s="6">
        <f>SUM(G8:G30)</f>
        <v>786910126</v>
      </c>
      <c r="H31" s="5"/>
      <c r="I31" s="6">
        <f>SUM(I8:I30)</f>
        <v>9297916616</v>
      </c>
      <c r="J31" s="5"/>
      <c r="K31" s="17">
        <f>SUM(K8:K30)</f>
        <v>1.0000000000000004</v>
      </c>
      <c r="L31" s="5"/>
      <c r="M31" s="6">
        <f>SUM(M8:M30)</f>
        <v>2497571797</v>
      </c>
      <c r="N31" s="5"/>
      <c r="O31" s="6">
        <f>SUM(O8:O30)</f>
        <v>10841038811</v>
      </c>
      <c r="P31" s="5"/>
      <c r="Q31" s="6">
        <f>SUM(Q8:Q30)</f>
        <v>792155253</v>
      </c>
      <c r="R31" s="5"/>
      <c r="S31" s="6">
        <f>SUM(S8:S30)</f>
        <v>14130765861</v>
      </c>
      <c r="T31" s="5"/>
      <c r="U31" s="8">
        <f>SUM(U8:U30)</f>
        <v>1.0000000000000002</v>
      </c>
      <c r="V31" s="5"/>
      <c r="W31" s="5"/>
      <c r="X31" s="5"/>
    </row>
    <row r="32" spans="1:24" ht="24.75" thickTop="1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5"/>
  <sheetViews>
    <sheetView rightToLeft="1" topLeftCell="A49" workbookViewId="0">
      <selection activeCell="G78" sqref="G78"/>
    </sheetView>
  </sheetViews>
  <sheetFormatPr defaultRowHeight="24"/>
  <cols>
    <col min="1" max="1" width="37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176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180</v>
      </c>
      <c r="C6" s="19" t="s">
        <v>178</v>
      </c>
      <c r="D6" s="19" t="s">
        <v>178</v>
      </c>
      <c r="E6" s="19" t="s">
        <v>178</v>
      </c>
      <c r="F6" s="19" t="s">
        <v>178</v>
      </c>
      <c r="G6" s="19" t="s">
        <v>178</v>
      </c>
      <c r="H6" s="19" t="s">
        <v>178</v>
      </c>
      <c r="I6" s="19" t="s">
        <v>178</v>
      </c>
      <c r="K6" s="19" t="s">
        <v>179</v>
      </c>
      <c r="L6" s="19" t="s">
        <v>179</v>
      </c>
      <c r="M6" s="19" t="s">
        <v>179</v>
      </c>
      <c r="N6" s="19" t="s">
        <v>179</v>
      </c>
      <c r="O6" s="19" t="s">
        <v>179</v>
      </c>
      <c r="P6" s="19" t="s">
        <v>179</v>
      </c>
      <c r="Q6" s="19" t="s">
        <v>179</v>
      </c>
    </row>
    <row r="7" spans="1:17" ht="24.75">
      <c r="A7" s="19" t="s">
        <v>180</v>
      </c>
      <c r="C7" s="19" t="s">
        <v>214</v>
      </c>
      <c r="E7" s="19" t="s">
        <v>211</v>
      </c>
      <c r="G7" s="19" t="s">
        <v>212</v>
      </c>
      <c r="I7" s="19" t="s">
        <v>215</v>
      </c>
      <c r="K7" s="19" t="s">
        <v>214</v>
      </c>
      <c r="M7" s="19" t="s">
        <v>211</v>
      </c>
      <c r="O7" s="19" t="s">
        <v>212</v>
      </c>
      <c r="Q7" s="19" t="s">
        <v>215</v>
      </c>
    </row>
    <row r="8" spans="1:17">
      <c r="A8" s="1" t="s">
        <v>89</v>
      </c>
      <c r="C8" s="5">
        <v>0</v>
      </c>
      <c r="D8" s="5"/>
      <c r="E8" s="5">
        <v>0</v>
      </c>
      <c r="F8" s="5"/>
      <c r="G8" s="5">
        <v>51038315474</v>
      </c>
      <c r="H8" s="5"/>
      <c r="I8" s="5">
        <f>C8+E8+G8</f>
        <v>51038315474</v>
      </c>
      <c r="J8" s="5"/>
      <c r="K8" s="5">
        <v>0</v>
      </c>
      <c r="L8" s="5"/>
      <c r="M8" s="5">
        <v>0</v>
      </c>
      <c r="N8" s="5"/>
      <c r="O8" s="5">
        <v>51038315474</v>
      </c>
      <c r="P8" s="5"/>
      <c r="Q8" s="5">
        <f>K8+M8+O8</f>
        <v>51038315474</v>
      </c>
    </row>
    <row r="9" spans="1:17">
      <c r="A9" s="1" t="s">
        <v>108</v>
      </c>
      <c r="C9" s="5">
        <v>0</v>
      </c>
      <c r="D9" s="5"/>
      <c r="E9" s="5">
        <v>0</v>
      </c>
      <c r="F9" s="5"/>
      <c r="G9" s="5">
        <v>31975427364</v>
      </c>
      <c r="H9" s="5"/>
      <c r="I9" s="5">
        <f t="shared" ref="I9:I63" si="0">C9+E9+G9</f>
        <v>31975427364</v>
      </c>
      <c r="J9" s="5"/>
      <c r="K9" s="5">
        <v>0</v>
      </c>
      <c r="L9" s="5"/>
      <c r="M9" s="5">
        <v>0</v>
      </c>
      <c r="N9" s="5"/>
      <c r="O9" s="5">
        <v>31975427364</v>
      </c>
      <c r="P9" s="5"/>
      <c r="Q9" s="5">
        <f t="shared" ref="Q9:Q63" si="1">K9+M9+O9</f>
        <v>31975427364</v>
      </c>
    </row>
    <row r="10" spans="1:17">
      <c r="A10" s="1" t="s">
        <v>104</v>
      </c>
      <c r="C10" s="5">
        <v>0</v>
      </c>
      <c r="D10" s="5"/>
      <c r="E10" s="5">
        <v>0</v>
      </c>
      <c r="F10" s="5"/>
      <c r="G10" s="5">
        <v>6535939969</v>
      </c>
      <c r="H10" s="5"/>
      <c r="I10" s="5">
        <f t="shared" si="0"/>
        <v>6535939969</v>
      </c>
      <c r="J10" s="5"/>
      <c r="K10" s="5">
        <v>0</v>
      </c>
      <c r="L10" s="5"/>
      <c r="M10" s="5">
        <v>0</v>
      </c>
      <c r="N10" s="5"/>
      <c r="O10" s="5">
        <v>6535939969</v>
      </c>
      <c r="P10" s="5"/>
      <c r="Q10" s="5">
        <f t="shared" si="1"/>
        <v>6535939969</v>
      </c>
    </row>
    <row r="11" spans="1:17">
      <c r="A11" s="1" t="s">
        <v>120</v>
      </c>
      <c r="C11" s="5">
        <v>5472991360</v>
      </c>
      <c r="D11" s="5"/>
      <c r="E11" s="5">
        <v>0</v>
      </c>
      <c r="F11" s="5"/>
      <c r="G11" s="5">
        <v>167322243</v>
      </c>
      <c r="H11" s="5"/>
      <c r="I11" s="5">
        <f t="shared" si="0"/>
        <v>5640313603</v>
      </c>
      <c r="J11" s="5"/>
      <c r="K11" s="5">
        <v>10876401626</v>
      </c>
      <c r="L11" s="5"/>
      <c r="M11" s="5">
        <v>0</v>
      </c>
      <c r="N11" s="5"/>
      <c r="O11" s="5">
        <v>441071373</v>
      </c>
      <c r="P11" s="5"/>
      <c r="Q11" s="5">
        <f t="shared" si="1"/>
        <v>11317472999</v>
      </c>
    </row>
    <row r="12" spans="1:17">
      <c r="A12" s="1" t="s">
        <v>207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f t="shared" si="0"/>
        <v>0</v>
      </c>
      <c r="J12" s="5"/>
      <c r="K12" s="5">
        <v>0</v>
      </c>
      <c r="L12" s="5"/>
      <c r="M12" s="5">
        <v>0</v>
      </c>
      <c r="N12" s="5"/>
      <c r="O12" s="5">
        <v>124908294</v>
      </c>
      <c r="P12" s="5"/>
      <c r="Q12" s="5">
        <f t="shared" si="1"/>
        <v>124908294</v>
      </c>
    </row>
    <row r="13" spans="1:17">
      <c r="A13" s="1" t="s">
        <v>53</v>
      </c>
      <c r="C13" s="5">
        <v>0</v>
      </c>
      <c r="D13" s="5"/>
      <c r="E13" s="5">
        <v>15693507661</v>
      </c>
      <c r="F13" s="5"/>
      <c r="G13" s="5">
        <v>0</v>
      </c>
      <c r="H13" s="5"/>
      <c r="I13" s="5">
        <f t="shared" si="0"/>
        <v>15693507661</v>
      </c>
      <c r="J13" s="5"/>
      <c r="K13" s="5">
        <v>0</v>
      </c>
      <c r="L13" s="5"/>
      <c r="M13" s="5">
        <v>33231565920</v>
      </c>
      <c r="N13" s="5"/>
      <c r="O13" s="5">
        <v>1572943008</v>
      </c>
      <c r="P13" s="5"/>
      <c r="Q13" s="5">
        <f t="shared" si="1"/>
        <v>34804508928</v>
      </c>
    </row>
    <row r="14" spans="1:17">
      <c r="A14" s="1" t="s">
        <v>69</v>
      </c>
      <c r="C14" s="5">
        <v>0</v>
      </c>
      <c r="D14" s="5"/>
      <c r="E14" s="5">
        <v>5010296153</v>
      </c>
      <c r="F14" s="5"/>
      <c r="G14" s="5">
        <v>0</v>
      </c>
      <c r="H14" s="5"/>
      <c r="I14" s="5">
        <f t="shared" si="0"/>
        <v>5010296153</v>
      </c>
      <c r="J14" s="5"/>
      <c r="K14" s="5">
        <v>0</v>
      </c>
      <c r="L14" s="5"/>
      <c r="M14" s="5">
        <v>10610391186</v>
      </c>
      <c r="N14" s="5"/>
      <c r="O14" s="5">
        <v>370966884</v>
      </c>
      <c r="P14" s="5"/>
      <c r="Q14" s="5">
        <f t="shared" si="1"/>
        <v>10981358070</v>
      </c>
    </row>
    <row r="15" spans="1:17">
      <c r="A15" s="1" t="s">
        <v>68</v>
      </c>
      <c r="C15" s="5">
        <v>0</v>
      </c>
      <c r="D15" s="5"/>
      <c r="E15" s="5">
        <v>135516706</v>
      </c>
      <c r="F15" s="5"/>
      <c r="G15" s="5">
        <v>0</v>
      </c>
      <c r="H15" s="5"/>
      <c r="I15" s="5">
        <f t="shared" si="0"/>
        <v>135516706</v>
      </c>
      <c r="J15" s="5"/>
      <c r="K15" s="5">
        <v>0</v>
      </c>
      <c r="L15" s="5"/>
      <c r="M15" s="5">
        <v>265557989</v>
      </c>
      <c r="N15" s="5"/>
      <c r="O15" s="5">
        <v>1312116196</v>
      </c>
      <c r="P15" s="5"/>
      <c r="Q15" s="5">
        <f t="shared" si="1"/>
        <v>1577674185</v>
      </c>
    </row>
    <row r="16" spans="1:17">
      <c r="A16" s="1" t="s">
        <v>66</v>
      </c>
      <c r="C16" s="5">
        <v>0</v>
      </c>
      <c r="D16" s="5"/>
      <c r="E16" s="5">
        <v>441047008</v>
      </c>
      <c r="F16" s="5"/>
      <c r="G16" s="5">
        <v>0</v>
      </c>
      <c r="H16" s="5"/>
      <c r="I16" s="5">
        <f t="shared" si="0"/>
        <v>441047008</v>
      </c>
      <c r="J16" s="5"/>
      <c r="K16" s="5">
        <v>0</v>
      </c>
      <c r="L16" s="5"/>
      <c r="M16" s="5">
        <v>831032629</v>
      </c>
      <c r="N16" s="5"/>
      <c r="O16" s="5">
        <v>1404754469</v>
      </c>
      <c r="P16" s="5"/>
      <c r="Q16" s="5">
        <f t="shared" si="1"/>
        <v>2235787098</v>
      </c>
    </row>
    <row r="17" spans="1:17">
      <c r="A17" s="1" t="s">
        <v>189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f t="shared" si="0"/>
        <v>0</v>
      </c>
      <c r="J17" s="5"/>
      <c r="K17" s="5">
        <v>9098736</v>
      </c>
      <c r="L17" s="5"/>
      <c r="M17" s="5">
        <v>0</v>
      </c>
      <c r="N17" s="5"/>
      <c r="O17" s="5">
        <v>34727354</v>
      </c>
      <c r="P17" s="5"/>
      <c r="Q17" s="5">
        <f t="shared" si="1"/>
        <v>43826090</v>
      </c>
    </row>
    <row r="18" spans="1:17">
      <c r="A18" s="1" t="s">
        <v>114</v>
      </c>
      <c r="C18" s="5">
        <v>0</v>
      </c>
      <c r="D18" s="5"/>
      <c r="E18" s="5">
        <v>1931050347</v>
      </c>
      <c r="F18" s="5"/>
      <c r="G18" s="5">
        <v>0</v>
      </c>
      <c r="H18" s="5"/>
      <c r="I18" s="5">
        <f t="shared" si="0"/>
        <v>1931050347</v>
      </c>
      <c r="J18" s="5"/>
      <c r="K18" s="5">
        <v>0</v>
      </c>
      <c r="L18" s="5"/>
      <c r="M18" s="5">
        <v>3894107051</v>
      </c>
      <c r="N18" s="5"/>
      <c r="O18" s="5">
        <v>180095924</v>
      </c>
      <c r="P18" s="5"/>
      <c r="Q18" s="5">
        <f t="shared" si="1"/>
        <v>4074202975</v>
      </c>
    </row>
    <row r="19" spans="1:17">
      <c r="A19" s="1" t="s">
        <v>116</v>
      </c>
      <c r="C19" s="5">
        <v>0</v>
      </c>
      <c r="D19" s="5"/>
      <c r="E19" s="5">
        <v>22646710892</v>
      </c>
      <c r="F19" s="5"/>
      <c r="G19" s="5">
        <v>0</v>
      </c>
      <c r="H19" s="5"/>
      <c r="I19" s="5">
        <f t="shared" si="0"/>
        <v>22646710892</v>
      </c>
      <c r="J19" s="5"/>
      <c r="K19" s="5">
        <v>0</v>
      </c>
      <c r="L19" s="5"/>
      <c r="M19" s="5">
        <v>44969515122</v>
      </c>
      <c r="N19" s="5"/>
      <c r="O19" s="5">
        <v>2998123800</v>
      </c>
      <c r="P19" s="5"/>
      <c r="Q19" s="5">
        <f t="shared" si="1"/>
        <v>47967638922</v>
      </c>
    </row>
    <row r="20" spans="1:17">
      <c r="A20" s="1" t="s">
        <v>123</v>
      </c>
      <c r="C20" s="5">
        <v>1163504558</v>
      </c>
      <c r="D20" s="5"/>
      <c r="E20" s="5">
        <v>0</v>
      </c>
      <c r="F20" s="5"/>
      <c r="G20" s="5">
        <v>0</v>
      </c>
      <c r="H20" s="5"/>
      <c r="I20" s="5">
        <f t="shared" si="0"/>
        <v>1163504558</v>
      </c>
      <c r="J20" s="5"/>
      <c r="K20" s="5">
        <v>2362174447</v>
      </c>
      <c r="L20" s="5"/>
      <c r="M20" s="5">
        <v>0</v>
      </c>
      <c r="N20" s="5"/>
      <c r="O20" s="5">
        <v>15688807</v>
      </c>
      <c r="P20" s="5"/>
      <c r="Q20" s="5">
        <f t="shared" si="1"/>
        <v>2377863254</v>
      </c>
    </row>
    <row r="21" spans="1:17">
      <c r="A21" s="1" t="s">
        <v>208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f t="shared" si="0"/>
        <v>0</v>
      </c>
      <c r="J21" s="5"/>
      <c r="K21" s="5">
        <v>0</v>
      </c>
      <c r="L21" s="5"/>
      <c r="M21" s="5">
        <v>0</v>
      </c>
      <c r="N21" s="5"/>
      <c r="O21" s="5">
        <v>14233358991</v>
      </c>
      <c r="P21" s="5"/>
      <c r="Q21" s="5">
        <f t="shared" si="1"/>
        <v>14233358991</v>
      </c>
    </row>
    <row r="22" spans="1:17">
      <c r="A22" s="1" t="s">
        <v>209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f t="shared" si="0"/>
        <v>0</v>
      </c>
      <c r="J22" s="5"/>
      <c r="K22" s="5">
        <v>0</v>
      </c>
      <c r="L22" s="5"/>
      <c r="M22" s="5">
        <v>0</v>
      </c>
      <c r="N22" s="5"/>
      <c r="O22" s="5">
        <v>4082738900</v>
      </c>
      <c r="P22" s="5"/>
      <c r="Q22" s="5">
        <f t="shared" si="1"/>
        <v>4082738900</v>
      </c>
    </row>
    <row r="23" spans="1:17">
      <c r="A23" s="1" t="s">
        <v>187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J23" s="5"/>
      <c r="K23" s="5">
        <v>64013201</v>
      </c>
      <c r="L23" s="5"/>
      <c r="M23" s="5">
        <v>0</v>
      </c>
      <c r="N23" s="5"/>
      <c r="O23" s="5">
        <v>186395787</v>
      </c>
      <c r="P23" s="5"/>
      <c r="Q23" s="5">
        <f t="shared" si="1"/>
        <v>250408988</v>
      </c>
    </row>
    <row r="24" spans="1:17">
      <c r="A24" s="1" t="s">
        <v>141</v>
      </c>
      <c r="C24" s="5">
        <v>11639522243</v>
      </c>
      <c r="D24" s="5"/>
      <c r="E24" s="5">
        <v>0</v>
      </c>
      <c r="F24" s="5"/>
      <c r="G24" s="5">
        <v>0</v>
      </c>
      <c r="H24" s="5"/>
      <c r="I24" s="5">
        <f t="shared" si="0"/>
        <v>11639522243</v>
      </c>
      <c r="J24" s="5"/>
      <c r="K24" s="5">
        <v>24036912761</v>
      </c>
      <c r="L24" s="5"/>
      <c r="M24" s="5">
        <v>-1</v>
      </c>
      <c r="N24" s="5"/>
      <c r="O24" s="5">
        <v>-11079152</v>
      </c>
      <c r="P24" s="5"/>
      <c r="Q24" s="5">
        <f t="shared" si="1"/>
        <v>24025833608</v>
      </c>
    </row>
    <row r="25" spans="1:17">
      <c r="A25" s="1" t="s">
        <v>185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f t="shared" si="0"/>
        <v>0</v>
      </c>
      <c r="J25" s="5"/>
      <c r="K25" s="5">
        <v>50432996</v>
      </c>
      <c r="L25" s="5"/>
      <c r="M25" s="5">
        <v>0</v>
      </c>
      <c r="N25" s="5"/>
      <c r="O25" s="5">
        <v>102803626</v>
      </c>
      <c r="P25" s="5"/>
      <c r="Q25" s="5">
        <f t="shared" si="1"/>
        <v>153236622</v>
      </c>
    </row>
    <row r="26" spans="1:17">
      <c r="A26" s="1" t="s">
        <v>193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0"/>
        <v>0</v>
      </c>
      <c r="J26" s="5"/>
      <c r="K26" s="5">
        <v>477569164</v>
      </c>
      <c r="L26" s="5"/>
      <c r="M26" s="5">
        <v>0</v>
      </c>
      <c r="N26" s="5"/>
      <c r="O26" s="5">
        <v>3208874054</v>
      </c>
      <c r="P26" s="5"/>
      <c r="Q26" s="5">
        <f t="shared" si="1"/>
        <v>3686443218</v>
      </c>
    </row>
    <row r="27" spans="1:17">
      <c r="A27" s="1" t="s">
        <v>191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5">
        <v>31586302</v>
      </c>
      <c r="L27" s="5"/>
      <c r="M27" s="5">
        <v>0</v>
      </c>
      <c r="N27" s="5"/>
      <c r="O27" s="5">
        <v>121190761</v>
      </c>
      <c r="P27" s="5"/>
      <c r="Q27" s="5">
        <f t="shared" si="1"/>
        <v>152777063</v>
      </c>
    </row>
    <row r="28" spans="1:17">
      <c r="A28" s="1" t="s">
        <v>147</v>
      </c>
      <c r="C28" s="5">
        <v>1092417389</v>
      </c>
      <c r="D28" s="5"/>
      <c r="E28" s="5">
        <v>-530802889</v>
      </c>
      <c r="F28" s="5"/>
      <c r="G28" s="5">
        <v>0</v>
      </c>
      <c r="H28" s="5"/>
      <c r="I28" s="5">
        <f t="shared" si="0"/>
        <v>561614500</v>
      </c>
      <c r="J28" s="5"/>
      <c r="K28" s="5">
        <v>1092417389</v>
      </c>
      <c r="L28" s="5"/>
      <c r="M28" s="5">
        <v>-530802889</v>
      </c>
      <c r="N28" s="5"/>
      <c r="O28" s="5">
        <v>0</v>
      </c>
      <c r="P28" s="5"/>
      <c r="Q28" s="5">
        <f t="shared" si="1"/>
        <v>561614500</v>
      </c>
    </row>
    <row r="29" spans="1:17">
      <c r="A29" s="1" t="s">
        <v>37</v>
      </c>
      <c r="C29" s="5">
        <v>21184918863</v>
      </c>
      <c r="D29" s="5"/>
      <c r="E29" s="5">
        <v>-34110563836</v>
      </c>
      <c r="F29" s="5"/>
      <c r="G29" s="5">
        <v>0</v>
      </c>
      <c r="H29" s="5"/>
      <c r="I29" s="5">
        <f t="shared" si="0"/>
        <v>-12925644973</v>
      </c>
      <c r="J29" s="5"/>
      <c r="K29" s="5">
        <v>29249449940</v>
      </c>
      <c r="L29" s="5"/>
      <c r="M29" s="5">
        <v>-58926998039</v>
      </c>
      <c r="N29" s="5"/>
      <c r="O29" s="5">
        <v>0</v>
      </c>
      <c r="P29" s="5"/>
      <c r="Q29" s="5">
        <f t="shared" si="1"/>
        <v>-29677548099</v>
      </c>
    </row>
    <row r="30" spans="1:17">
      <c r="A30" s="1" t="s">
        <v>83</v>
      </c>
      <c r="C30" s="5">
        <v>12204593227</v>
      </c>
      <c r="D30" s="5"/>
      <c r="E30" s="5">
        <v>2765731597</v>
      </c>
      <c r="F30" s="5"/>
      <c r="G30" s="5">
        <v>0</v>
      </c>
      <c r="H30" s="5"/>
      <c r="I30" s="5">
        <f t="shared" si="0"/>
        <v>14970324824</v>
      </c>
      <c r="J30" s="5"/>
      <c r="K30" s="5">
        <v>24037420305</v>
      </c>
      <c r="L30" s="5"/>
      <c r="M30" s="5">
        <v>5912943380</v>
      </c>
      <c r="N30" s="5"/>
      <c r="O30" s="5">
        <v>0</v>
      </c>
      <c r="P30" s="5"/>
      <c r="Q30" s="5">
        <f t="shared" si="1"/>
        <v>29950363685</v>
      </c>
    </row>
    <row r="31" spans="1:17">
      <c r="A31" s="1" t="s">
        <v>138</v>
      </c>
      <c r="C31" s="5">
        <v>162402107</v>
      </c>
      <c r="D31" s="5"/>
      <c r="E31" s="5">
        <v>0</v>
      </c>
      <c r="F31" s="5"/>
      <c r="G31" s="5">
        <v>0</v>
      </c>
      <c r="H31" s="5"/>
      <c r="I31" s="5">
        <f t="shared" si="0"/>
        <v>162402107</v>
      </c>
      <c r="J31" s="5"/>
      <c r="K31" s="5">
        <v>320117115</v>
      </c>
      <c r="L31" s="5"/>
      <c r="M31" s="5">
        <v>0</v>
      </c>
      <c r="N31" s="5"/>
      <c r="O31" s="5">
        <v>0</v>
      </c>
      <c r="P31" s="5"/>
      <c r="Q31" s="5">
        <f t="shared" si="1"/>
        <v>320117115</v>
      </c>
    </row>
    <row r="32" spans="1:17">
      <c r="A32" s="1" t="s">
        <v>135</v>
      </c>
      <c r="C32" s="5">
        <v>326316182</v>
      </c>
      <c r="D32" s="5"/>
      <c r="E32" s="5">
        <v>0</v>
      </c>
      <c r="F32" s="5"/>
      <c r="G32" s="5">
        <v>0</v>
      </c>
      <c r="H32" s="5"/>
      <c r="I32" s="5">
        <f t="shared" si="0"/>
        <v>326316182</v>
      </c>
      <c r="J32" s="5"/>
      <c r="K32" s="5">
        <v>643258166</v>
      </c>
      <c r="L32" s="5"/>
      <c r="M32" s="5">
        <v>0</v>
      </c>
      <c r="N32" s="5"/>
      <c r="O32" s="5">
        <v>0</v>
      </c>
      <c r="P32" s="5"/>
      <c r="Q32" s="5">
        <f t="shared" si="1"/>
        <v>643258166</v>
      </c>
    </row>
    <row r="33" spans="1:17">
      <c r="A33" s="1" t="s">
        <v>132</v>
      </c>
      <c r="C33" s="5">
        <v>156948487</v>
      </c>
      <c r="D33" s="5"/>
      <c r="E33" s="5">
        <v>0</v>
      </c>
      <c r="F33" s="5"/>
      <c r="G33" s="5">
        <v>0</v>
      </c>
      <c r="H33" s="5"/>
      <c r="I33" s="5">
        <f t="shared" si="0"/>
        <v>156948487</v>
      </c>
      <c r="J33" s="5"/>
      <c r="K33" s="5">
        <v>318110948</v>
      </c>
      <c r="L33" s="5"/>
      <c r="M33" s="5">
        <v>0</v>
      </c>
      <c r="N33" s="5"/>
      <c r="O33" s="5">
        <v>0</v>
      </c>
      <c r="P33" s="5"/>
      <c r="Q33" s="5">
        <f t="shared" si="1"/>
        <v>318110948</v>
      </c>
    </row>
    <row r="34" spans="1:17">
      <c r="A34" s="1" t="s">
        <v>144</v>
      </c>
      <c r="C34" s="5">
        <v>72355655</v>
      </c>
      <c r="D34" s="5"/>
      <c r="E34" s="5">
        <v>0</v>
      </c>
      <c r="F34" s="5"/>
      <c r="G34" s="5">
        <v>0</v>
      </c>
      <c r="H34" s="5"/>
      <c r="I34" s="5">
        <f t="shared" si="0"/>
        <v>72355655</v>
      </c>
      <c r="J34" s="5"/>
      <c r="K34" s="5">
        <v>141296939</v>
      </c>
      <c r="L34" s="5"/>
      <c r="M34" s="5">
        <v>-726218</v>
      </c>
      <c r="N34" s="5"/>
      <c r="O34" s="5">
        <v>0</v>
      </c>
      <c r="P34" s="5"/>
      <c r="Q34" s="5">
        <f t="shared" si="1"/>
        <v>140570721</v>
      </c>
    </row>
    <row r="35" spans="1:17">
      <c r="A35" s="1" t="s">
        <v>150</v>
      </c>
      <c r="C35" s="5">
        <v>145563691</v>
      </c>
      <c r="D35" s="5"/>
      <c r="E35" s="5">
        <v>-12199954</v>
      </c>
      <c r="F35" s="5"/>
      <c r="G35" s="5">
        <v>0</v>
      </c>
      <c r="H35" s="5"/>
      <c r="I35" s="5">
        <f t="shared" si="0"/>
        <v>133363737</v>
      </c>
      <c r="J35" s="5"/>
      <c r="K35" s="5">
        <v>145563691</v>
      </c>
      <c r="L35" s="5"/>
      <c r="M35" s="5">
        <v>-12199954</v>
      </c>
      <c r="N35" s="5"/>
      <c r="O35" s="5">
        <v>0</v>
      </c>
      <c r="P35" s="5"/>
      <c r="Q35" s="5">
        <f t="shared" si="1"/>
        <v>133363737</v>
      </c>
    </row>
    <row r="36" spans="1:17">
      <c r="A36" s="1" t="s">
        <v>129</v>
      </c>
      <c r="C36" s="5">
        <v>138780852</v>
      </c>
      <c r="D36" s="5"/>
      <c r="E36" s="5">
        <v>0</v>
      </c>
      <c r="F36" s="5"/>
      <c r="G36" s="5">
        <v>0</v>
      </c>
      <c r="H36" s="5"/>
      <c r="I36" s="5">
        <f t="shared" si="0"/>
        <v>138780852</v>
      </c>
      <c r="J36" s="5"/>
      <c r="K36" s="5">
        <v>273426370</v>
      </c>
      <c r="L36" s="5"/>
      <c r="M36" s="5">
        <v>0</v>
      </c>
      <c r="N36" s="5"/>
      <c r="O36" s="5">
        <v>0</v>
      </c>
      <c r="P36" s="5"/>
      <c r="Q36" s="5">
        <f t="shared" si="1"/>
        <v>273426370</v>
      </c>
    </row>
    <row r="37" spans="1:17">
      <c r="A37" s="1" t="s">
        <v>151</v>
      </c>
      <c r="C37" s="5">
        <v>21566890406</v>
      </c>
      <c r="D37" s="5"/>
      <c r="E37" s="5">
        <v>-6330892653</v>
      </c>
      <c r="F37" s="5"/>
      <c r="G37" s="5">
        <v>0</v>
      </c>
      <c r="H37" s="5"/>
      <c r="I37" s="5">
        <f t="shared" si="0"/>
        <v>15235997753</v>
      </c>
      <c r="J37" s="5"/>
      <c r="K37" s="5">
        <v>21566890406</v>
      </c>
      <c r="L37" s="5"/>
      <c r="M37" s="5">
        <v>-6330892653</v>
      </c>
      <c r="N37" s="5"/>
      <c r="O37" s="5">
        <v>0</v>
      </c>
      <c r="P37" s="5"/>
      <c r="Q37" s="5">
        <f t="shared" si="1"/>
        <v>15235997753</v>
      </c>
    </row>
    <row r="38" spans="1:17">
      <c r="A38" s="1" t="s">
        <v>41</v>
      </c>
      <c r="C38" s="5">
        <v>2355680583</v>
      </c>
      <c r="D38" s="5"/>
      <c r="E38" s="5">
        <v>0</v>
      </c>
      <c r="F38" s="5"/>
      <c r="G38" s="5">
        <v>0</v>
      </c>
      <c r="H38" s="5"/>
      <c r="I38" s="5">
        <f t="shared" si="0"/>
        <v>2355680583</v>
      </c>
      <c r="J38" s="5"/>
      <c r="K38" s="5">
        <v>4761079331</v>
      </c>
      <c r="L38" s="5"/>
      <c r="M38" s="5">
        <v>1487886540</v>
      </c>
      <c r="N38" s="5"/>
      <c r="O38" s="5">
        <v>0</v>
      </c>
      <c r="P38" s="5"/>
      <c r="Q38" s="5">
        <f t="shared" si="1"/>
        <v>6248965871</v>
      </c>
    </row>
    <row r="39" spans="1:17">
      <c r="A39" s="1" t="s">
        <v>126</v>
      </c>
      <c r="C39" s="5">
        <v>78130023</v>
      </c>
      <c r="D39" s="5"/>
      <c r="E39" s="5">
        <v>0</v>
      </c>
      <c r="F39" s="5"/>
      <c r="G39" s="5">
        <v>0</v>
      </c>
      <c r="H39" s="5"/>
      <c r="I39" s="5">
        <f t="shared" si="0"/>
        <v>78130023</v>
      </c>
      <c r="J39" s="5"/>
      <c r="K39" s="5">
        <v>153929301</v>
      </c>
      <c r="L39" s="5"/>
      <c r="M39" s="5">
        <v>0</v>
      </c>
      <c r="N39" s="5"/>
      <c r="O39" s="5">
        <v>0</v>
      </c>
      <c r="P39" s="5"/>
      <c r="Q39" s="5">
        <f t="shared" si="1"/>
        <v>153929301</v>
      </c>
    </row>
    <row r="40" spans="1:17">
      <c r="A40" s="1" t="s">
        <v>80</v>
      </c>
      <c r="C40" s="5">
        <v>14651155748</v>
      </c>
      <c r="D40" s="5"/>
      <c r="E40" s="5">
        <v>-17601207804</v>
      </c>
      <c r="F40" s="5"/>
      <c r="G40" s="5">
        <v>0</v>
      </c>
      <c r="H40" s="5"/>
      <c r="I40" s="5">
        <f t="shared" si="0"/>
        <v>-2950052056</v>
      </c>
      <c r="J40" s="5"/>
      <c r="K40" s="5">
        <v>28861877011</v>
      </c>
      <c r="L40" s="5"/>
      <c r="M40" s="5">
        <v>-44144083756</v>
      </c>
      <c r="N40" s="5"/>
      <c r="O40" s="5">
        <v>0</v>
      </c>
      <c r="P40" s="5"/>
      <c r="Q40" s="5">
        <f t="shared" si="1"/>
        <v>-15282206745</v>
      </c>
    </row>
    <row r="41" spans="1:17" s="14" customFormat="1">
      <c r="A41" s="1" t="s">
        <v>226</v>
      </c>
      <c r="C41" s="5">
        <v>41250000000</v>
      </c>
      <c r="D41" s="15"/>
      <c r="E41" s="15">
        <v>0</v>
      </c>
      <c r="F41" s="15"/>
      <c r="G41" s="15">
        <v>0</v>
      </c>
      <c r="H41" s="15"/>
      <c r="I41" s="15">
        <f t="shared" si="0"/>
        <v>41250000000</v>
      </c>
      <c r="J41" s="15"/>
      <c r="K41" s="15">
        <v>68785200000</v>
      </c>
      <c r="L41" s="15"/>
      <c r="M41" s="15">
        <v>0</v>
      </c>
      <c r="N41" s="15"/>
      <c r="O41" s="15">
        <v>0</v>
      </c>
      <c r="P41" s="15"/>
      <c r="Q41" s="15">
        <f>K41+M41+O41</f>
        <v>68785200000</v>
      </c>
    </row>
    <row r="42" spans="1:17">
      <c r="A42" s="1" t="s">
        <v>62</v>
      </c>
      <c r="C42" s="5">
        <v>0</v>
      </c>
      <c r="D42" s="5"/>
      <c r="E42" s="5">
        <v>3255649738</v>
      </c>
      <c r="F42" s="5"/>
      <c r="G42" s="5">
        <v>0</v>
      </c>
      <c r="H42" s="5"/>
      <c r="I42" s="5">
        <f t="shared" si="0"/>
        <v>3255649738</v>
      </c>
      <c r="J42" s="5"/>
      <c r="K42" s="5">
        <v>0</v>
      </c>
      <c r="L42" s="5"/>
      <c r="M42" s="5">
        <v>7948403888</v>
      </c>
      <c r="N42" s="5"/>
      <c r="O42" s="5">
        <v>0</v>
      </c>
      <c r="P42" s="5"/>
      <c r="Q42" s="5">
        <f t="shared" si="1"/>
        <v>7948403888</v>
      </c>
    </row>
    <row r="43" spans="1:17">
      <c r="A43" s="1" t="s">
        <v>74</v>
      </c>
      <c r="C43" s="5">
        <v>0</v>
      </c>
      <c r="D43" s="5"/>
      <c r="E43" s="5">
        <v>350273290</v>
      </c>
      <c r="F43" s="5"/>
      <c r="G43" s="5">
        <v>0</v>
      </c>
      <c r="H43" s="5"/>
      <c r="I43" s="5">
        <f t="shared" si="0"/>
        <v>350273290</v>
      </c>
      <c r="J43" s="5"/>
      <c r="K43" s="5">
        <v>0</v>
      </c>
      <c r="L43" s="5"/>
      <c r="M43" s="5">
        <v>564956919</v>
      </c>
      <c r="N43" s="5"/>
      <c r="O43" s="5">
        <v>0</v>
      </c>
      <c r="P43" s="5"/>
      <c r="Q43" s="5">
        <f t="shared" si="1"/>
        <v>564956919</v>
      </c>
    </row>
    <row r="44" spans="1:17">
      <c r="A44" s="1" t="s">
        <v>50</v>
      </c>
      <c r="C44" s="5">
        <v>0</v>
      </c>
      <c r="D44" s="5"/>
      <c r="E44" s="5">
        <v>2412316</v>
      </c>
      <c r="F44" s="5"/>
      <c r="G44" s="5">
        <v>0</v>
      </c>
      <c r="H44" s="5"/>
      <c r="I44" s="5">
        <f t="shared" si="0"/>
        <v>2412316</v>
      </c>
      <c r="J44" s="5"/>
      <c r="K44" s="5">
        <v>0</v>
      </c>
      <c r="L44" s="5"/>
      <c r="M44" s="5">
        <v>5012118</v>
      </c>
      <c r="N44" s="5"/>
      <c r="O44" s="5">
        <v>0</v>
      </c>
      <c r="P44" s="5"/>
      <c r="Q44" s="5">
        <f t="shared" si="1"/>
        <v>5012118</v>
      </c>
    </row>
    <row r="45" spans="1:17">
      <c r="A45" s="1" t="s">
        <v>56</v>
      </c>
      <c r="C45" s="5">
        <v>0</v>
      </c>
      <c r="D45" s="5"/>
      <c r="E45" s="5">
        <v>11101565720</v>
      </c>
      <c r="F45" s="5"/>
      <c r="G45" s="5">
        <v>0</v>
      </c>
      <c r="H45" s="5"/>
      <c r="I45" s="5">
        <f t="shared" si="0"/>
        <v>11101565720</v>
      </c>
      <c r="J45" s="5"/>
      <c r="K45" s="5">
        <v>0</v>
      </c>
      <c r="L45" s="5"/>
      <c r="M45" s="5">
        <v>23522386379</v>
      </c>
      <c r="N45" s="5"/>
      <c r="O45" s="5">
        <v>0</v>
      </c>
      <c r="P45" s="5"/>
      <c r="Q45" s="5">
        <f t="shared" si="1"/>
        <v>23522386379</v>
      </c>
    </row>
    <row r="46" spans="1:17">
      <c r="A46" s="1" t="s">
        <v>59</v>
      </c>
      <c r="C46" s="5">
        <v>0</v>
      </c>
      <c r="D46" s="5"/>
      <c r="E46" s="5">
        <v>5145010051</v>
      </c>
      <c r="F46" s="5"/>
      <c r="G46" s="5">
        <v>0</v>
      </c>
      <c r="H46" s="5"/>
      <c r="I46" s="5">
        <f t="shared" si="0"/>
        <v>5145010051</v>
      </c>
      <c r="J46" s="5"/>
      <c r="K46" s="5">
        <v>0</v>
      </c>
      <c r="L46" s="5"/>
      <c r="M46" s="5">
        <v>10895673764</v>
      </c>
      <c r="N46" s="5"/>
      <c r="O46" s="5">
        <v>0</v>
      </c>
      <c r="P46" s="5"/>
      <c r="Q46" s="5">
        <f t="shared" si="1"/>
        <v>10895673764</v>
      </c>
    </row>
    <row r="47" spans="1:17">
      <c r="A47" s="1" t="s">
        <v>64</v>
      </c>
      <c r="C47" s="5">
        <v>0</v>
      </c>
      <c r="D47" s="5"/>
      <c r="E47" s="5">
        <v>8894208120</v>
      </c>
      <c r="F47" s="5"/>
      <c r="G47" s="5">
        <v>0</v>
      </c>
      <c r="H47" s="5"/>
      <c r="I47" s="5">
        <f t="shared" si="0"/>
        <v>8894208120</v>
      </c>
      <c r="J47" s="5"/>
      <c r="K47" s="5">
        <v>0</v>
      </c>
      <c r="L47" s="5"/>
      <c r="M47" s="5">
        <v>18835418331</v>
      </c>
      <c r="N47" s="5"/>
      <c r="O47" s="5">
        <v>0</v>
      </c>
      <c r="P47" s="5"/>
      <c r="Q47" s="5">
        <f t="shared" si="1"/>
        <v>18835418331</v>
      </c>
    </row>
    <row r="48" spans="1:17">
      <c r="A48" s="1" t="s">
        <v>71</v>
      </c>
      <c r="C48" s="5">
        <v>0</v>
      </c>
      <c r="D48" s="5"/>
      <c r="E48" s="5">
        <v>7728160683</v>
      </c>
      <c r="F48" s="5"/>
      <c r="G48" s="5">
        <v>0</v>
      </c>
      <c r="H48" s="5"/>
      <c r="I48" s="5">
        <f t="shared" si="0"/>
        <v>7728160683</v>
      </c>
      <c r="J48" s="5"/>
      <c r="K48" s="5">
        <v>0</v>
      </c>
      <c r="L48" s="5"/>
      <c r="M48" s="5">
        <v>14950109967</v>
      </c>
      <c r="N48" s="5"/>
      <c r="O48" s="5">
        <v>0</v>
      </c>
      <c r="P48" s="5"/>
      <c r="Q48" s="5">
        <f t="shared" si="1"/>
        <v>14950109967</v>
      </c>
    </row>
    <row r="49" spans="1:17">
      <c r="A49" s="1" t="s">
        <v>77</v>
      </c>
      <c r="C49" s="5">
        <v>0</v>
      </c>
      <c r="D49" s="5"/>
      <c r="E49" s="5">
        <v>3591726110</v>
      </c>
      <c r="F49" s="5"/>
      <c r="G49" s="5">
        <v>0</v>
      </c>
      <c r="H49" s="5"/>
      <c r="I49" s="5">
        <f t="shared" si="0"/>
        <v>3591726110</v>
      </c>
      <c r="J49" s="5"/>
      <c r="K49" s="5">
        <v>0</v>
      </c>
      <c r="L49" s="5"/>
      <c r="M49" s="5">
        <v>7794045659</v>
      </c>
      <c r="N49" s="5"/>
      <c r="O49" s="5">
        <v>0</v>
      </c>
      <c r="P49" s="5"/>
      <c r="Q49" s="5">
        <f t="shared" si="1"/>
        <v>7794045659</v>
      </c>
    </row>
    <row r="50" spans="1:17">
      <c r="A50" s="1" t="s">
        <v>47</v>
      </c>
      <c r="C50" s="5">
        <v>0</v>
      </c>
      <c r="D50" s="5"/>
      <c r="E50" s="5">
        <v>5617011671</v>
      </c>
      <c r="F50" s="5"/>
      <c r="G50" s="5">
        <v>0</v>
      </c>
      <c r="H50" s="5"/>
      <c r="I50" s="5">
        <f t="shared" si="0"/>
        <v>5617011671</v>
      </c>
      <c r="J50" s="5"/>
      <c r="K50" s="5">
        <v>0</v>
      </c>
      <c r="L50" s="5"/>
      <c r="M50" s="5">
        <v>18165654764</v>
      </c>
      <c r="N50" s="5"/>
      <c r="O50" s="5">
        <v>0</v>
      </c>
      <c r="P50" s="5"/>
      <c r="Q50" s="5">
        <f t="shared" si="1"/>
        <v>18165654764</v>
      </c>
    </row>
    <row r="51" spans="1:17">
      <c r="A51" s="1" t="s">
        <v>44</v>
      </c>
      <c r="C51" s="5">
        <v>0</v>
      </c>
      <c r="D51" s="5"/>
      <c r="E51" s="5">
        <v>8284966005</v>
      </c>
      <c r="F51" s="5"/>
      <c r="G51" s="5">
        <v>0</v>
      </c>
      <c r="H51" s="5"/>
      <c r="I51" s="5">
        <f t="shared" si="0"/>
        <v>8284966005</v>
      </c>
      <c r="J51" s="5"/>
      <c r="K51" s="5">
        <v>0</v>
      </c>
      <c r="L51" s="5"/>
      <c r="M51" s="5">
        <v>17545217025</v>
      </c>
      <c r="N51" s="5"/>
      <c r="O51" s="5">
        <v>0</v>
      </c>
      <c r="P51" s="5"/>
      <c r="Q51" s="5">
        <f t="shared" si="1"/>
        <v>17545217025</v>
      </c>
    </row>
    <row r="52" spans="1:17">
      <c r="A52" s="1" t="s">
        <v>86</v>
      </c>
      <c r="C52" s="5">
        <v>0</v>
      </c>
      <c r="D52" s="5"/>
      <c r="E52" s="5">
        <v>14458200027</v>
      </c>
      <c r="F52" s="5"/>
      <c r="G52" s="5">
        <v>0</v>
      </c>
      <c r="H52" s="5"/>
      <c r="I52" s="5">
        <f t="shared" si="0"/>
        <v>14458200027</v>
      </c>
      <c r="J52" s="5"/>
      <c r="K52" s="5">
        <v>0</v>
      </c>
      <c r="L52" s="5"/>
      <c r="M52" s="5">
        <v>30613420784</v>
      </c>
      <c r="N52" s="5"/>
      <c r="O52" s="5">
        <v>0</v>
      </c>
      <c r="P52" s="5"/>
      <c r="Q52" s="5">
        <f t="shared" si="1"/>
        <v>30613420784</v>
      </c>
    </row>
    <row r="53" spans="1:17">
      <c r="A53" s="1" t="s">
        <v>92</v>
      </c>
      <c r="C53" s="5">
        <v>0</v>
      </c>
      <c r="D53" s="5"/>
      <c r="E53" s="5">
        <v>1578480827</v>
      </c>
      <c r="F53" s="5"/>
      <c r="G53" s="5">
        <v>0</v>
      </c>
      <c r="H53" s="5"/>
      <c r="I53" s="5">
        <f t="shared" si="0"/>
        <v>1578480827</v>
      </c>
      <c r="J53" s="5"/>
      <c r="K53" s="5">
        <v>0</v>
      </c>
      <c r="L53" s="5"/>
      <c r="M53" s="5">
        <v>2979906560</v>
      </c>
      <c r="N53" s="5"/>
      <c r="O53" s="5">
        <v>0</v>
      </c>
      <c r="P53" s="5"/>
      <c r="Q53" s="5">
        <f t="shared" si="1"/>
        <v>2979906560</v>
      </c>
    </row>
    <row r="54" spans="1:17">
      <c r="A54" s="1" t="s">
        <v>113</v>
      </c>
      <c r="C54" s="5">
        <v>0</v>
      </c>
      <c r="D54" s="5"/>
      <c r="E54" s="5">
        <v>14905123871</v>
      </c>
      <c r="F54" s="5"/>
      <c r="G54" s="5">
        <v>0</v>
      </c>
      <c r="H54" s="5"/>
      <c r="I54" s="5">
        <f t="shared" si="0"/>
        <v>14905123871</v>
      </c>
      <c r="J54" s="5"/>
      <c r="K54" s="5">
        <v>0</v>
      </c>
      <c r="L54" s="5"/>
      <c r="M54" s="5">
        <v>28025346560</v>
      </c>
      <c r="N54" s="5"/>
      <c r="O54" s="5">
        <v>0</v>
      </c>
      <c r="P54" s="5"/>
      <c r="Q54" s="5">
        <f t="shared" si="1"/>
        <v>28025346560</v>
      </c>
    </row>
    <row r="55" spans="1:17">
      <c r="A55" s="1" t="s">
        <v>106</v>
      </c>
      <c r="C55" s="5">
        <v>0</v>
      </c>
      <c r="D55" s="5"/>
      <c r="E55" s="5">
        <v>5536577804</v>
      </c>
      <c r="F55" s="5"/>
      <c r="G55" s="5">
        <v>0</v>
      </c>
      <c r="H55" s="5"/>
      <c r="I55" s="5">
        <f t="shared" si="0"/>
        <v>5536577804</v>
      </c>
      <c r="J55" s="5"/>
      <c r="K55" s="5">
        <v>0</v>
      </c>
      <c r="L55" s="5"/>
      <c r="M55" s="5">
        <v>10245205019</v>
      </c>
      <c r="N55" s="5"/>
      <c r="O55" s="5">
        <v>0</v>
      </c>
      <c r="P55" s="5"/>
      <c r="Q55" s="5">
        <f t="shared" si="1"/>
        <v>10245205019</v>
      </c>
    </row>
    <row r="56" spans="1:17">
      <c r="A56" s="1" t="s">
        <v>110</v>
      </c>
      <c r="C56" s="5">
        <v>0</v>
      </c>
      <c r="D56" s="5"/>
      <c r="E56" s="5">
        <v>29672418649</v>
      </c>
      <c r="F56" s="5"/>
      <c r="G56" s="5">
        <v>0</v>
      </c>
      <c r="H56" s="5"/>
      <c r="I56" s="5">
        <f t="shared" si="0"/>
        <v>29672418649</v>
      </c>
      <c r="J56" s="5"/>
      <c r="K56" s="5">
        <v>0</v>
      </c>
      <c r="L56" s="5"/>
      <c r="M56" s="5">
        <v>59353357227</v>
      </c>
      <c r="N56" s="5"/>
      <c r="O56" s="5">
        <v>0</v>
      </c>
      <c r="P56" s="5"/>
      <c r="Q56" s="5">
        <f t="shared" si="1"/>
        <v>59353357227</v>
      </c>
    </row>
    <row r="57" spans="1:17">
      <c r="A57" s="1" t="s">
        <v>97</v>
      </c>
      <c r="C57" s="5">
        <v>0</v>
      </c>
      <c r="D57" s="5"/>
      <c r="E57" s="5">
        <v>44240209959</v>
      </c>
      <c r="F57" s="5"/>
      <c r="G57" s="5">
        <v>0</v>
      </c>
      <c r="H57" s="5"/>
      <c r="I57" s="5">
        <f t="shared" si="0"/>
        <v>44240209959</v>
      </c>
      <c r="J57" s="5"/>
      <c r="K57" s="5">
        <v>0</v>
      </c>
      <c r="L57" s="5"/>
      <c r="M57" s="5">
        <v>92110702071</v>
      </c>
      <c r="N57" s="5"/>
      <c r="O57" s="5">
        <v>0</v>
      </c>
      <c r="P57" s="5"/>
      <c r="Q57" s="5">
        <f t="shared" si="1"/>
        <v>92110702071</v>
      </c>
    </row>
    <row r="58" spans="1:17">
      <c r="A58" s="1" t="s">
        <v>95</v>
      </c>
      <c r="C58" s="5">
        <v>0</v>
      </c>
      <c r="D58" s="5"/>
      <c r="E58" s="5">
        <v>1055538723</v>
      </c>
      <c r="F58" s="5"/>
      <c r="G58" s="5">
        <v>0</v>
      </c>
      <c r="H58" s="5"/>
      <c r="I58" s="5">
        <f t="shared" si="0"/>
        <v>1055538723</v>
      </c>
      <c r="J58" s="5"/>
      <c r="K58" s="5">
        <v>0</v>
      </c>
      <c r="L58" s="5"/>
      <c r="M58" s="5">
        <v>1600045961</v>
      </c>
      <c r="N58" s="5"/>
      <c r="O58" s="5">
        <v>0</v>
      </c>
      <c r="P58" s="5"/>
      <c r="Q58" s="5">
        <f t="shared" si="1"/>
        <v>1600045961</v>
      </c>
    </row>
    <row r="59" spans="1:17">
      <c r="A59" s="1" t="s">
        <v>154</v>
      </c>
      <c r="C59" s="5">
        <v>0</v>
      </c>
      <c r="D59" s="5"/>
      <c r="E59" s="5">
        <v>262476748</v>
      </c>
      <c r="F59" s="5"/>
      <c r="G59" s="5">
        <v>0</v>
      </c>
      <c r="H59" s="5"/>
      <c r="I59" s="5">
        <f t="shared" si="0"/>
        <v>262476748</v>
      </c>
      <c r="J59" s="5"/>
      <c r="K59" s="5">
        <v>0</v>
      </c>
      <c r="L59" s="5"/>
      <c r="M59" s="5">
        <v>262476748</v>
      </c>
      <c r="N59" s="5"/>
      <c r="O59" s="5">
        <v>0</v>
      </c>
      <c r="P59" s="5"/>
      <c r="Q59" s="5">
        <f t="shared" si="1"/>
        <v>262476748</v>
      </c>
    </row>
    <row r="60" spans="1:17">
      <c r="A60" s="1" t="s">
        <v>111</v>
      </c>
      <c r="C60" s="5">
        <v>0</v>
      </c>
      <c r="D60" s="5"/>
      <c r="E60" s="5">
        <v>3774224816</v>
      </c>
      <c r="F60" s="5"/>
      <c r="G60" s="5">
        <v>0</v>
      </c>
      <c r="H60" s="5"/>
      <c r="I60" s="5">
        <f t="shared" si="0"/>
        <v>3774224816</v>
      </c>
      <c r="J60" s="5"/>
      <c r="K60" s="5">
        <v>0</v>
      </c>
      <c r="L60" s="5"/>
      <c r="M60" s="5">
        <v>5762622032</v>
      </c>
      <c r="N60" s="5"/>
      <c r="O60" s="5">
        <v>0</v>
      </c>
      <c r="P60" s="5"/>
      <c r="Q60" s="5">
        <f t="shared" si="1"/>
        <v>5762622032</v>
      </c>
    </row>
    <row r="61" spans="1:17">
      <c r="A61" s="1" t="s">
        <v>117</v>
      </c>
      <c r="C61" s="5">
        <v>0</v>
      </c>
      <c r="D61" s="5"/>
      <c r="E61" s="5">
        <v>11254541770</v>
      </c>
      <c r="F61" s="5"/>
      <c r="G61" s="5">
        <v>0</v>
      </c>
      <c r="H61" s="5"/>
      <c r="I61" s="5">
        <f t="shared" si="0"/>
        <v>11254541770</v>
      </c>
      <c r="J61" s="5"/>
      <c r="K61" s="5">
        <v>0</v>
      </c>
      <c r="L61" s="5"/>
      <c r="M61" s="5">
        <v>11254541776</v>
      </c>
      <c r="N61" s="5"/>
      <c r="O61" s="5">
        <v>0</v>
      </c>
      <c r="P61" s="5"/>
      <c r="Q61" s="5">
        <f t="shared" si="1"/>
        <v>11254541776</v>
      </c>
    </row>
    <row r="62" spans="1:17">
      <c r="A62" s="1" t="s">
        <v>99</v>
      </c>
      <c r="C62" s="5">
        <v>0</v>
      </c>
      <c r="D62" s="5"/>
      <c r="E62" s="5">
        <v>27494767993</v>
      </c>
      <c r="F62" s="5"/>
      <c r="G62" s="5">
        <v>0</v>
      </c>
      <c r="H62" s="5"/>
      <c r="I62" s="5">
        <f t="shared" si="0"/>
        <v>27494767993</v>
      </c>
      <c r="J62" s="5"/>
      <c r="K62" s="5">
        <v>0</v>
      </c>
      <c r="L62" s="5"/>
      <c r="M62" s="5">
        <v>54023976123</v>
      </c>
      <c r="N62" s="5"/>
      <c r="O62" s="5">
        <v>0</v>
      </c>
      <c r="P62" s="5"/>
      <c r="Q62" s="5">
        <f t="shared" si="1"/>
        <v>54023976123</v>
      </c>
    </row>
    <row r="63" spans="1:17">
      <c r="A63" s="1" t="s">
        <v>102</v>
      </c>
      <c r="C63" s="5">
        <v>0</v>
      </c>
      <c r="D63" s="5"/>
      <c r="E63" s="5">
        <v>19805736093</v>
      </c>
      <c r="F63" s="5"/>
      <c r="G63" s="5">
        <v>0</v>
      </c>
      <c r="H63" s="5"/>
      <c r="I63" s="5">
        <f t="shared" si="0"/>
        <v>19805736093</v>
      </c>
      <c r="J63" s="5"/>
      <c r="K63" s="5">
        <v>0</v>
      </c>
      <c r="L63" s="5"/>
      <c r="M63" s="5">
        <v>41841674313</v>
      </c>
      <c r="N63" s="5"/>
      <c r="O63" s="5">
        <v>0</v>
      </c>
      <c r="P63" s="5"/>
      <c r="Q63" s="5">
        <f t="shared" si="1"/>
        <v>41841674313</v>
      </c>
    </row>
    <row r="64" spans="1:17" ht="24.75" thickBot="1">
      <c r="C64" s="10">
        <f>SUM(C8:C63)</f>
        <v>133662171374</v>
      </c>
      <c r="D64" s="3"/>
      <c r="E64" s="10">
        <f>SUM(E8:E63)</f>
        <v>218047474212</v>
      </c>
      <c r="F64" s="3"/>
      <c r="G64" s="10">
        <f>SUM(G8:G63)</f>
        <v>89717005050</v>
      </c>
      <c r="H64" s="3"/>
      <c r="I64" s="10">
        <f>SUM(I8:I63)</f>
        <v>441426650636</v>
      </c>
      <c r="J64" s="3"/>
      <c r="K64" s="10">
        <f>SUM(K8:K63)</f>
        <v>218258226145</v>
      </c>
      <c r="L64" s="3"/>
      <c r="M64" s="10">
        <f>SUM(M8:M63)</f>
        <v>449557450295</v>
      </c>
      <c r="N64" s="3"/>
      <c r="O64" s="10">
        <f>SUM(O8:O63)</f>
        <v>119929361883</v>
      </c>
      <c r="P64" s="3"/>
      <c r="Q64" s="10">
        <f>SUM(Q8:Q63)</f>
        <v>787745038323</v>
      </c>
    </row>
    <row r="65" spans="3:17" ht="24.75" thickTop="1">
      <c r="C65" s="4"/>
      <c r="D65" s="3"/>
      <c r="E65" s="4"/>
      <c r="F65" s="3"/>
      <c r="G65" s="4"/>
      <c r="H65" s="3"/>
      <c r="I65" s="3"/>
      <c r="J65" s="3"/>
      <c r="K65" s="4"/>
      <c r="L65" s="3"/>
      <c r="M65" s="4"/>
      <c r="N65" s="3"/>
      <c r="O65" s="4"/>
      <c r="P65" s="3"/>
      <c r="Q65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S12"/>
  <sheetViews>
    <sheetView rightToLeft="1" workbookViewId="0">
      <selection activeCell="E8" sqref="E8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9" ht="24.75">
      <c r="A3" s="18" t="s">
        <v>176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9" ht="24.75">
      <c r="A6" s="19" t="s">
        <v>216</v>
      </c>
      <c r="B6" s="19" t="s">
        <v>216</v>
      </c>
      <c r="C6" s="19" t="s">
        <v>216</v>
      </c>
      <c r="E6" s="19" t="s">
        <v>178</v>
      </c>
      <c r="F6" s="19" t="s">
        <v>178</v>
      </c>
      <c r="G6" s="19" t="s">
        <v>178</v>
      </c>
      <c r="I6" s="19" t="s">
        <v>179</v>
      </c>
      <c r="J6" s="19" t="s">
        <v>179</v>
      </c>
      <c r="K6" s="19" t="s">
        <v>179</v>
      </c>
    </row>
    <row r="7" spans="1:19" ht="24.75">
      <c r="A7" s="19" t="s">
        <v>217</v>
      </c>
      <c r="C7" s="19" t="s">
        <v>163</v>
      </c>
      <c r="E7" s="19" t="s">
        <v>218</v>
      </c>
      <c r="G7" s="19" t="s">
        <v>219</v>
      </c>
      <c r="I7" s="19" t="s">
        <v>218</v>
      </c>
      <c r="K7" s="19" t="s">
        <v>219</v>
      </c>
    </row>
    <row r="8" spans="1:19">
      <c r="A8" s="1" t="s">
        <v>169</v>
      </c>
      <c r="C8" s="3" t="s">
        <v>170</v>
      </c>
      <c r="D8" s="3"/>
      <c r="E8" s="4">
        <v>40313</v>
      </c>
      <c r="F8" s="3"/>
      <c r="G8" s="7">
        <f>E8/$E$10</f>
        <v>1.2307039462938908E-2</v>
      </c>
      <c r="H8" s="3"/>
      <c r="I8" s="4">
        <v>80626</v>
      </c>
      <c r="J8" s="3"/>
      <c r="K8" s="7">
        <f>I8/$I$10</f>
        <v>2.125961351095295E-2</v>
      </c>
      <c r="L8" s="3"/>
      <c r="M8" s="3"/>
      <c r="N8" s="3"/>
      <c r="O8" s="3"/>
      <c r="P8" s="3"/>
      <c r="Q8" s="3"/>
      <c r="R8" s="3"/>
      <c r="S8" s="3"/>
    </row>
    <row r="9" spans="1:19">
      <c r="A9" s="1" t="s">
        <v>173</v>
      </c>
      <c r="C9" s="3" t="s">
        <v>174</v>
      </c>
      <c r="D9" s="3"/>
      <c r="E9" s="4">
        <v>3235292</v>
      </c>
      <c r="F9" s="3"/>
      <c r="G9" s="7">
        <f>E9/$E$10</f>
        <v>0.98769296053706113</v>
      </c>
      <c r="H9" s="3"/>
      <c r="I9" s="4">
        <v>3711823</v>
      </c>
      <c r="J9" s="3"/>
      <c r="K9" s="7">
        <f>I9/$I$10</f>
        <v>0.97874038648904704</v>
      </c>
      <c r="L9" s="3"/>
      <c r="M9" s="3"/>
      <c r="N9" s="3"/>
      <c r="O9" s="3"/>
      <c r="P9" s="3"/>
      <c r="Q9" s="3"/>
      <c r="R9" s="3"/>
      <c r="S9" s="3"/>
    </row>
    <row r="10" spans="1:19" ht="24.75" thickBot="1">
      <c r="C10" s="3"/>
      <c r="D10" s="3"/>
      <c r="E10" s="10">
        <f>SUM(E8:E9)</f>
        <v>3275605</v>
      </c>
      <c r="F10" s="3"/>
      <c r="G10" s="8">
        <f>SUM(G8:G9)</f>
        <v>1</v>
      </c>
      <c r="H10" s="3"/>
      <c r="I10" s="10">
        <f>SUM(I8:I9)</f>
        <v>3792449</v>
      </c>
      <c r="J10" s="3"/>
      <c r="K10" s="11">
        <f>SUM(K8:K9)</f>
        <v>1</v>
      </c>
      <c r="L10" s="3"/>
      <c r="M10" s="3"/>
      <c r="N10" s="3"/>
      <c r="O10" s="3"/>
      <c r="P10" s="3"/>
      <c r="Q10" s="3"/>
      <c r="R10" s="3"/>
      <c r="S10" s="3"/>
    </row>
    <row r="11" spans="1:19" ht="24.75" thickTop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rightToLeft="1" tabSelected="1" topLeftCell="A4" workbookViewId="0">
      <selection activeCell="Y24" sqref="Y24"/>
    </sheetView>
  </sheetViews>
  <sheetFormatPr defaultRowHeight="24"/>
  <cols>
    <col min="1" max="1" width="31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8.71093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7.425781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8" t="s">
        <v>3</v>
      </c>
      <c r="C6" s="19" t="s">
        <v>223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>
      <c r="A9" s="1" t="s">
        <v>15</v>
      </c>
      <c r="C9" s="4">
        <v>1000000</v>
      </c>
      <c r="D9" s="3"/>
      <c r="E9" s="5">
        <v>580066700</v>
      </c>
      <c r="F9" s="5"/>
      <c r="G9" s="5">
        <v>619927150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0</v>
      </c>
      <c r="R9" s="5"/>
      <c r="S9" s="5">
        <v>0</v>
      </c>
      <c r="T9" s="5"/>
      <c r="U9" s="5">
        <v>0</v>
      </c>
      <c r="V9" s="5"/>
      <c r="W9" s="5">
        <v>0</v>
      </c>
      <c r="X9" s="5"/>
      <c r="Y9" s="7">
        <v>0</v>
      </c>
    </row>
    <row r="10" spans="1:25">
      <c r="A10" s="1" t="s">
        <v>16</v>
      </c>
      <c r="C10" s="4">
        <v>8000000</v>
      </c>
      <c r="D10" s="3"/>
      <c r="E10" s="5">
        <v>3876345693</v>
      </c>
      <c r="F10" s="5"/>
      <c r="G10" s="5">
        <v>4167510260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0</v>
      </c>
      <c r="R10" s="5"/>
      <c r="S10" s="5">
        <v>0</v>
      </c>
      <c r="T10" s="5"/>
      <c r="U10" s="5">
        <v>0</v>
      </c>
      <c r="V10" s="5"/>
      <c r="W10" s="5">
        <v>0</v>
      </c>
      <c r="X10" s="5"/>
      <c r="Y10" s="7">
        <v>0</v>
      </c>
    </row>
    <row r="11" spans="1:25">
      <c r="A11" s="1" t="s">
        <v>17</v>
      </c>
      <c r="C11" s="4">
        <v>4057000</v>
      </c>
      <c r="D11" s="3"/>
      <c r="E11" s="5">
        <v>1622248491</v>
      </c>
      <c r="F11" s="5"/>
      <c r="G11" s="5">
        <v>1756474589.9825001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0</v>
      </c>
      <c r="R11" s="5"/>
      <c r="S11" s="5">
        <v>0</v>
      </c>
      <c r="T11" s="5"/>
      <c r="U11" s="5">
        <v>0</v>
      </c>
      <c r="V11" s="5"/>
      <c r="W11" s="5">
        <v>0</v>
      </c>
      <c r="X11" s="5"/>
      <c r="Y11" s="7">
        <v>0</v>
      </c>
    </row>
    <row r="12" spans="1:25">
      <c r="A12" s="1" t="s">
        <v>18</v>
      </c>
      <c r="C12" s="4">
        <v>109057000</v>
      </c>
      <c r="D12" s="3"/>
      <c r="E12" s="5">
        <v>16696842275</v>
      </c>
      <c r="F12" s="5"/>
      <c r="G12" s="5">
        <v>16356627870.375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96000000</v>
      </c>
      <c r="R12" s="5"/>
      <c r="S12" s="5">
        <v>251</v>
      </c>
      <c r="T12" s="5"/>
      <c r="U12" s="5">
        <v>14697789794</v>
      </c>
      <c r="V12" s="5"/>
      <c r="W12" s="5">
        <v>24093168720</v>
      </c>
      <c r="X12" s="5"/>
      <c r="Y12" s="7">
        <v>1.1448759677820785E-3</v>
      </c>
    </row>
    <row r="13" spans="1:25">
      <c r="A13" s="1" t="s">
        <v>19</v>
      </c>
      <c r="C13" s="4">
        <v>3742000</v>
      </c>
      <c r="D13" s="3"/>
      <c r="E13" s="5">
        <v>9365530444</v>
      </c>
      <c r="F13" s="5"/>
      <c r="G13" s="5">
        <v>9285705980.7800007</v>
      </c>
      <c r="H13" s="5"/>
      <c r="I13" s="5">
        <v>61000</v>
      </c>
      <c r="J13" s="5"/>
      <c r="K13" s="5">
        <v>140355558</v>
      </c>
      <c r="L13" s="5"/>
      <c r="M13" s="5">
        <v>0</v>
      </c>
      <c r="N13" s="5"/>
      <c r="O13" s="5">
        <v>0</v>
      </c>
      <c r="P13" s="5"/>
      <c r="Q13" s="5">
        <v>3803000</v>
      </c>
      <c r="R13" s="5"/>
      <c r="S13" s="5">
        <v>1994</v>
      </c>
      <c r="T13" s="5"/>
      <c r="U13" s="5">
        <v>9505886002</v>
      </c>
      <c r="V13" s="5"/>
      <c r="W13" s="5">
        <v>7542096319.9239998</v>
      </c>
      <c r="X13" s="5"/>
      <c r="Y13" s="7">
        <v>3.5839058463948872E-4</v>
      </c>
    </row>
    <row r="14" spans="1:25">
      <c r="A14" s="1" t="s">
        <v>20</v>
      </c>
      <c r="C14" s="4">
        <v>250000</v>
      </c>
      <c r="D14" s="3"/>
      <c r="E14" s="5">
        <v>1296893350</v>
      </c>
      <c r="F14" s="5"/>
      <c r="G14" s="5">
        <v>1302902420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250000</v>
      </c>
      <c r="R14" s="5"/>
      <c r="S14" s="5">
        <v>4329</v>
      </c>
      <c r="T14" s="5"/>
      <c r="U14" s="5">
        <v>1296893350</v>
      </c>
      <c r="V14" s="5"/>
      <c r="W14" s="5">
        <v>1076386369.5</v>
      </c>
      <c r="X14" s="5"/>
      <c r="Y14" s="7">
        <v>5.1148477014805489E-5</v>
      </c>
    </row>
    <row r="15" spans="1:25">
      <c r="A15" s="1" t="s">
        <v>21</v>
      </c>
      <c r="C15" s="4">
        <v>1401000</v>
      </c>
      <c r="D15" s="3"/>
      <c r="E15" s="5">
        <v>18484538848</v>
      </c>
      <c r="F15" s="5"/>
      <c r="G15" s="5">
        <v>18852828938.459999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1401000</v>
      </c>
      <c r="R15" s="5"/>
      <c r="S15" s="5">
        <v>10450</v>
      </c>
      <c r="T15" s="5"/>
      <c r="U15" s="5">
        <v>18484538848</v>
      </c>
      <c r="V15" s="5"/>
      <c r="W15" s="5">
        <v>14561128041.9</v>
      </c>
      <c r="X15" s="5"/>
      <c r="Y15" s="7">
        <v>6.9192582149356341E-4</v>
      </c>
    </row>
    <row r="16" spans="1:25">
      <c r="A16" s="1" t="s">
        <v>22</v>
      </c>
      <c r="C16" s="4">
        <v>5097000</v>
      </c>
      <c r="D16" s="3"/>
      <c r="E16" s="5">
        <v>7412416925</v>
      </c>
      <c r="F16" s="5"/>
      <c r="G16" s="5">
        <v>7213734078.0419998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5097000</v>
      </c>
      <c r="R16" s="5"/>
      <c r="S16" s="5">
        <v>1237</v>
      </c>
      <c r="T16" s="5"/>
      <c r="U16" s="5">
        <v>7412416925</v>
      </c>
      <c r="V16" s="5"/>
      <c r="W16" s="5">
        <v>6270828569.5979996</v>
      </c>
      <c r="X16" s="5"/>
      <c r="Y16" s="7">
        <v>2.979815984708722E-4</v>
      </c>
    </row>
    <row r="17" spans="1:25">
      <c r="A17" s="1" t="s">
        <v>23</v>
      </c>
      <c r="C17" s="4">
        <v>21942000</v>
      </c>
      <c r="D17" s="3"/>
      <c r="E17" s="5">
        <v>63426861631</v>
      </c>
      <c r="F17" s="5"/>
      <c r="G17" s="5">
        <v>62501410650.816002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21942000</v>
      </c>
      <c r="R17" s="5"/>
      <c r="S17" s="5">
        <v>2377</v>
      </c>
      <c r="T17" s="5"/>
      <c r="U17" s="5">
        <v>63426861631</v>
      </c>
      <c r="V17" s="5"/>
      <c r="W17" s="5">
        <v>51873552065.987999</v>
      </c>
      <c r="X17" s="5"/>
      <c r="Y17" s="7">
        <v>2.464963567641594E-3</v>
      </c>
    </row>
    <row r="18" spans="1:25">
      <c r="A18" s="1" t="s">
        <v>24</v>
      </c>
      <c r="C18" s="4">
        <v>96000000</v>
      </c>
      <c r="D18" s="3"/>
      <c r="E18" s="5">
        <v>122594601059</v>
      </c>
      <c r="F18" s="5"/>
      <c r="G18" s="5">
        <v>126033431040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96000000</v>
      </c>
      <c r="R18" s="5"/>
      <c r="S18" s="5">
        <v>1182</v>
      </c>
      <c r="T18" s="5"/>
      <c r="U18" s="5">
        <v>122594601059</v>
      </c>
      <c r="V18" s="5"/>
      <c r="W18" s="5">
        <v>112857208704</v>
      </c>
      <c r="X18" s="5"/>
      <c r="Y18" s="7">
        <v>5.3628274278808112E-3</v>
      </c>
    </row>
    <row r="19" spans="1:25">
      <c r="A19" s="1" t="s">
        <v>25</v>
      </c>
      <c r="C19" s="4">
        <v>130000</v>
      </c>
      <c r="D19" s="3"/>
      <c r="E19" s="5">
        <v>2344648183</v>
      </c>
      <c r="F19" s="5"/>
      <c r="G19" s="5">
        <v>2358267161.25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130000</v>
      </c>
      <c r="R19" s="5"/>
      <c r="S19" s="5">
        <v>16408</v>
      </c>
      <c r="T19" s="5"/>
      <c r="U19" s="5">
        <v>2344648183</v>
      </c>
      <c r="V19" s="5"/>
      <c r="W19" s="5">
        <v>2131925486.5999999</v>
      </c>
      <c r="X19" s="5"/>
      <c r="Y19" s="7">
        <v>1.0130631977371774E-4</v>
      </c>
    </row>
    <row r="20" spans="1:25">
      <c r="A20" s="1" t="s">
        <v>26</v>
      </c>
      <c r="C20" s="4">
        <v>15090</v>
      </c>
      <c r="D20" s="3"/>
      <c r="E20" s="5">
        <v>85563978</v>
      </c>
      <c r="F20" s="5"/>
      <c r="G20" s="5">
        <v>84646487.023200005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15090</v>
      </c>
      <c r="R20" s="5"/>
      <c r="S20" s="5">
        <v>4990</v>
      </c>
      <c r="T20" s="5"/>
      <c r="U20" s="5">
        <v>85563978</v>
      </c>
      <c r="V20" s="5"/>
      <c r="W20" s="5">
        <v>74891129.476199999</v>
      </c>
      <c r="X20" s="5"/>
      <c r="Y20" s="7">
        <v>3.5587288386098774E-6</v>
      </c>
    </row>
    <row r="21" spans="1:25">
      <c r="A21" s="1" t="s">
        <v>27</v>
      </c>
      <c r="C21" s="4">
        <v>0</v>
      </c>
      <c r="D21" s="3"/>
      <c r="E21" s="5">
        <v>0</v>
      </c>
      <c r="F21" s="5"/>
      <c r="G21" s="5">
        <v>0</v>
      </c>
      <c r="H21" s="5"/>
      <c r="I21" s="5">
        <v>10000</v>
      </c>
      <c r="J21" s="5"/>
      <c r="K21" s="5">
        <v>1015380588</v>
      </c>
      <c r="L21" s="5"/>
      <c r="M21" s="5">
        <v>-10000</v>
      </c>
      <c r="N21" s="5"/>
      <c r="O21" s="5">
        <v>1010793754</v>
      </c>
      <c r="P21" s="5"/>
      <c r="Q21" s="5">
        <v>0</v>
      </c>
      <c r="R21" s="5"/>
      <c r="S21" s="5">
        <v>0</v>
      </c>
      <c r="T21" s="5"/>
      <c r="U21" s="5">
        <v>0</v>
      </c>
      <c r="V21" s="5"/>
      <c r="W21" s="5">
        <v>0</v>
      </c>
      <c r="X21" s="5"/>
      <c r="Y21" s="7">
        <v>0</v>
      </c>
    </row>
    <row r="22" spans="1:25" ht="24.75" thickBot="1">
      <c r="C22" s="3"/>
      <c r="D22" s="3"/>
      <c r="E22" s="6">
        <f>SUM(E9:E21)</f>
        <v>247786557577</v>
      </c>
      <c r="F22" s="5"/>
      <c r="G22" s="6">
        <f>SUM(G9:G21)</f>
        <v>250533466626.7287</v>
      </c>
      <c r="H22" s="5"/>
      <c r="I22" s="5"/>
      <c r="J22" s="5"/>
      <c r="K22" s="6">
        <f>SUM(K9:K21)</f>
        <v>1155736146</v>
      </c>
      <c r="L22" s="5"/>
      <c r="M22" s="5"/>
      <c r="N22" s="5"/>
      <c r="O22" s="6">
        <f>SUM(O9:O21)</f>
        <v>1010793754</v>
      </c>
      <c r="P22" s="5"/>
      <c r="Q22" s="5"/>
      <c r="R22" s="5"/>
      <c r="S22" s="5"/>
      <c r="T22" s="5"/>
      <c r="U22" s="6">
        <f>SUM(U9:U21)</f>
        <v>239849199770</v>
      </c>
      <c r="V22" s="5"/>
      <c r="W22" s="6">
        <f>SUM(W9:W21)</f>
        <v>220481185406.98621</v>
      </c>
      <c r="X22" s="5"/>
      <c r="Y22" s="8">
        <f>SUM(Y9:Y21)</f>
        <v>1.0476978493535542E-2</v>
      </c>
    </row>
    <row r="23" spans="1:25" ht="24.75" thickTop="1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7"/>
  <sheetViews>
    <sheetView rightToLeft="1" topLeftCell="J1" workbookViewId="0">
      <selection activeCell="AK14" sqref="AK14"/>
    </sheetView>
  </sheetViews>
  <sheetFormatPr defaultRowHeight="24"/>
  <cols>
    <col min="1" max="1" width="35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10.140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10.140625" style="1" bestFit="1" customWidth="1"/>
    <col min="26" max="26" width="1" style="1" customWidth="1"/>
    <col min="27" max="27" width="18.42578125" style="1" bestFit="1" customWidth="1"/>
    <col min="28" max="28" width="0.85546875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19" t="s">
        <v>29</v>
      </c>
      <c r="B6" s="19" t="s">
        <v>29</v>
      </c>
      <c r="C6" s="19" t="s">
        <v>29</v>
      </c>
      <c r="D6" s="19" t="s">
        <v>29</v>
      </c>
      <c r="E6" s="19" t="s">
        <v>29</v>
      </c>
      <c r="F6" s="19" t="s">
        <v>29</v>
      </c>
      <c r="G6" s="19" t="s">
        <v>29</v>
      </c>
      <c r="H6" s="19" t="s">
        <v>29</v>
      </c>
      <c r="I6" s="19" t="s">
        <v>29</v>
      </c>
      <c r="J6" s="19" t="s">
        <v>29</v>
      </c>
      <c r="K6" s="19" t="s">
        <v>29</v>
      </c>
      <c r="L6" s="19" t="s">
        <v>29</v>
      </c>
      <c r="M6" s="19" t="s">
        <v>29</v>
      </c>
      <c r="O6" s="19" t="s">
        <v>223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>
      <c r="A7" s="18" t="s">
        <v>30</v>
      </c>
      <c r="C7" s="18" t="s">
        <v>31</v>
      </c>
      <c r="E7" s="18" t="s">
        <v>32</v>
      </c>
      <c r="G7" s="18" t="s">
        <v>33</v>
      </c>
      <c r="I7" s="18" t="s">
        <v>34</v>
      </c>
      <c r="K7" s="18" t="s">
        <v>35</v>
      </c>
      <c r="M7" s="18" t="s">
        <v>28</v>
      </c>
      <c r="O7" s="18" t="s">
        <v>7</v>
      </c>
      <c r="Q7" s="18" t="s">
        <v>8</v>
      </c>
      <c r="S7" s="18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C7" s="18" t="s">
        <v>7</v>
      </c>
      <c r="AE7" s="18" t="s">
        <v>36</v>
      </c>
      <c r="AG7" s="18" t="s">
        <v>8</v>
      </c>
      <c r="AI7" s="18" t="s">
        <v>9</v>
      </c>
      <c r="AK7" s="18" t="s">
        <v>13</v>
      </c>
    </row>
    <row r="8" spans="1:37" ht="24.75">
      <c r="A8" s="19" t="s">
        <v>30</v>
      </c>
      <c r="C8" s="19" t="s">
        <v>31</v>
      </c>
      <c r="E8" s="19" t="s">
        <v>32</v>
      </c>
      <c r="G8" s="19" t="s">
        <v>33</v>
      </c>
      <c r="I8" s="19" t="s">
        <v>34</v>
      </c>
      <c r="K8" s="19" t="s">
        <v>35</v>
      </c>
      <c r="M8" s="19" t="s">
        <v>28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C8" s="19" t="s">
        <v>7</v>
      </c>
      <c r="AE8" s="19" t="s">
        <v>36</v>
      </c>
      <c r="AG8" s="19" t="s">
        <v>8</v>
      </c>
      <c r="AI8" s="19" t="s">
        <v>9</v>
      </c>
      <c r="AK8" s="19" t="s">
        <v>13</v>
      </c>
    </row>
    <row r="9" spans="1:37">
      <c r="A9" s="1" t="s">
        <v>37</v>
      </c>
      <c r="C9" s="3" t="s">
        <v>38</v>
      </c>
      <c r="D9" s="3"/>
      <c r="E9" s="3" t="s">
        <v>38</v>
      </c>
      <c r="F9" s="3"/>
      <c r="G9" s="3" t="s">
        <v>39</v>
      </c>
      <c r="H9" s="3"/>
      <c r="I9" s="3" t="s">
        <v>40</v>
      </c>
      <c r="J9" s="3"/>
      <c r="K9" s="4">
        <v>18</v>
      </c>
      <c r="L9" s="3"/>
      <c r="M9" s="4">
        <v>18</v>
      </c>
      <c r="N9" s="3"/>
      <c r="O9" s="4">
        <v>700000</v>
      </c>
      <c r="P9" s="3"/>
      <c r="Q9" s="4">
        <v>630286695375</v>
      </c>
      <c r="R9" s="3"/>
      <c r="S9" s="4">
        <v>605470261172</v>
      </c>
      <c r="T9" s="3"/>
      <c r="U9" s="4">
        <v>1000000</v>
      </c>
      <c r="V9" s="3"/>
      <c r="W9" s="4">
        <v>907261250000</v>
      </c>
      <c r="X9" s="3"/>
      <c r="Y9" s="4">
        <v>0</v>
      </c>
      <c r="Z9" s="3"/>
      <c r="AA9" s="4">
        <v>0</v>
      </c>
      <c r="AB9" s="4"/>
      <c r="AC9" s="4">
        <v>1700000</v>
      </c>
      <c r="AD9" s="3"/>
      <c r="AE9" s="4">
        <v>869843</v>
      </c>
      <c r="AF9" s="3"/>
      <c r="AG9" s="4">
        <v>1537547945375</v>
      </c>
      <c r="AH9" s="3"/>
      <c r="AI9" s="4">
        <v>1478620947335</v>
      </c>
      <c r="AK9" s="7">
        <v>7.0262139768181228E-2</v>
      </c>
    </row>
    <row r="10" spans="1:37">
      <c r="A10" s="1" t="s">
        <v>41</v>
      </c>
      <c r="C10" s="3" t="s">
        <v>38</v>
      </c>
      <c r="D10" s="3"/>
      <c r="E10" s="3" t="s">
        <v>38</v>
      </c>
      <c r="F10" s="3"/>
      <c r="G10" s="3" t="s">
        <v>42</v>
      </c>
      <c r="H10" s="3"/>
      <c r="I10" s="3" t="s">
        <v>43</v>
      </c>
      <c r="J10" s="3"/>
      <c r="K10" s="4">
        <v>18</v>
      </c>
      <c r="L10" s="3"/>
      <c r="M10" s="4">
        <v>18</v>
      </c>
      <c r="N10" s="3"/>
      <c r="O10" s="4">
        <v>155000</v>
      </c>
      <c r="P10" s="3"/>
      <c r="Q10" s="4">
        <v>146018312812</v>
      </c>
      <c r="R10" s="3"/>
      <c r="S10" s="4">
        <v>147486753277</v>
      </c>
      <c r="T10" s="3"/>
      <c r="U10" s="4">
        <v>0</v>
      </c>
      <c r="V10" s="3"/>
      <c r="W10" s="4">
        <v>0</v>
      </c>
      <c r="X10" s="3"/>
      <c r="Y10" s="4">
        <v>0</v>
      </c>
      <c r="Z10" s="3"/>
      <c r="AA10" s="4">
        <v>0</v>
      </c>
      <c r="AB10" s="4"/>
      <c r="AC10" s="4">
        <v>155000</v>
      </c>
      <c r="AD10" s="3"/>
      <c r="AE10" s="4">
        <v>951600</v>
      </c>
      <c r="AF10" s="3"/>
      <c r="AG10" s="4">
        <v>146018312812</v>
      </c>
      <c r="AH10" s="3"/>
      <c r="AI10" s="4">
        <v>147486753277</v>
      </c>
      <c r="AK10" s="7">
        <v>7.0083782401305509E-3</v>
      </c>
    </row>
    <row r="11" spans="1:37">
      <c r="A11" s="1" t="s">
        <v>44</v>
      </c>
      <c r="C11" s="3" t="s">
        <v>38</v>
      </c>
      <c r="D11" s="3"/>
      <c r="E11" s="3" t="s">
        <v>38</v>
      </c>
      <c r="F11" s="3"/>
      <c r="G11" s="3" t="s">
        <v>45</v>
      </c>
      <c r="H11" s="3"/>
      <c r="I11" s="3" t="s">
        <v>46</v>
      </c>
      <c r="J11" s="3"/>
      <c r="K11" s="4">
        <v>0</v>
      </c>
      <c r="L11" s="3"/>
      <c r="M11" s="4">
        <v>0</v>
      </c>
      <c r="N11" s="3"/>
      <c r="O11" s="4">
        <v>689156</v>
      </c>
      <c r="P11" s="3"/>
      <c r="Q11" s="4">
        <v>418640980194</v>
      </c>
      <c r="R11" s="3"/>
      <c r="S11" s="4">
        <v>489903384050</v>
      </c>
      <c r="T11" s="3"/>
      <c r="U11" s="4">
        <v>0</v>
      </c>
      <c r="V11" s="3"/>
      <c r="W11" s="4">
        <v>0</v>
      </c>
      <c r="X11" s="3"/>
      <c r="Y11" s="4">
        <v>0</v>
      </c>
      <c r="Z11" s="3"/>
      <c r="AA11" s="4">
        <v>0</v>
      </c>
      <c r="AB11" s="4"/>
      <c r="AC11" s="4">
        <v>689156</v>
      </c>
      <c r="AD11" s="3"/>
      <c r="AE11" s="4">
        <v>722951</v>
      </c>
      <c r="AF11" s="3"/>
      <c r="AG11" s="4">
        <v>418640980194</v>
      </c>
      <c r="AH11" s="3"/>
      <c r="AI11" s="4">
        <v>498188350055</v>
      </c>
      <c r="AK11" s="7">
        <v>2.3673260916216049E-2</v>
      </c>
    </row>
    <row r="12" spans="1:37">
      <c r="A12" s="1" t="s">
        <v>47</v>
      </c>
      <c r="C12" s="3" t="s">
        <v>38</v>
      </c>
      <c r="D12" s="3"/>
      <c r="E12" s="3" t="s">
        <v>38</v>
      </c>
      <c r="F12" s="3"/>
      <c r="G12" s="3" t="s">
        <v>48</v>
      </c>
      <c r="H12" s="3"/>
      <c r="I12" s="3" t="s">
        <v>49</v>
      </c>
      <c r="J12" s="3"/>
      <c r="K12" s="4">
        <v>0</v>
      </c>
      <c r="L12" s="3"/>
      <c r="M12" s="4">
        <v>0</v>
      </c>
      <c r="N12" s="3"/>
      <c r="O12" s="4">
        <v>398400</v>
      </c>
      <c r="P12" s="3"/>
      <c r="Q12" s="4">
        <v>244534505142</v>
      </c>
      <c r="R12" s="3"/>
      <c r="S12" s="4">
        <v>283200964279</v>
      </c>
      <c r="T12" s="3"/>
      <c r="U12" s="4">
        <v>0</v>
      </c>
      <c r="V12" s="3"/>
      <c r="W12" s="4">
        <v>0</v>
      </c>
      <c r="X12" s="3"/>
      <c r="Y12" s="4">
        <v>0</v>
      </c>
      <c r="Z12" s="3"/>
      <c r="AA12" s="4">
        <v>0</v>
      </c>
      <c r="AB12" s="4"/>
      <c r="AC12" s="4">
        <v>398400</v>
      </c>
      <c r="AD12" s="3"/>
      <c r="AE12" s="4">
        <v>725000</v>
      </c>
      <c r="AF12" s="3"/>
      <c r="AG12" s="4">
        <v>244534505142</v>
      </c>
      <c r="AH12" s="3"/>
      <c r="AI12" s="4">
        <v>288817975950</v>
      </c>
      <c r="AK12" s="7">
        <v>1.3724253690803746E-2</v>
      </c>
    </row>
    <row r="13" spans="1:37">
      <c r="A13" s="1" t="s">
        <v>50</v>
      </c>
      <c r="C13" s="3" t="s">
        <v>38</v>
      </c>
      <c r="D13" s="3"/>
      <c r="E13" s="3" t="s">
        <v>38</v>
      </c>
      <c r="F13" s="3"/>
      <c r="G13" s="3" t="s">
        <v>51</v>
      </c>
      <c r="H13" s="3"/>
      <c r="I13" s="3" t="s">
        <v>52</v>
      </c>
      <c r="J13" s="3"/>
      <c r="K13" s="4">
        <v>0</v>
      </c>
      <c r="L13" s="3"/>
      <c r="M13" s="4">
        <v>0</v>
      </c>
      <c r="N13" s="3"/>
      <c r="O13" s="4">
        <v>125</v>
      </c>
      <c r="P13" s="3"/>
      <c r="Q13" s="4">
        <v>98684866</v>
      </c>
      <c r="R13" s="3"/>
      <c r="S13" s="4">
        <v>115491193</v>
      </c>
      <c r="T13" s="3"/>
      <c r="U13" s="4">
        <v>0</v>
      </c>
      <c r="V13" s="3"/>
      <c r="W13" s="4">
        <v>0</v>
      </c>
      <c r="X13" s="3"/>
      <c r="Y13" s="4">
        <v>0</v>
      </c>
      <c r="Z13" s="3"/>
      <c r="AA13" s="4">
        <v>0</v>
      </c>
      <c r="AB13" s="4"/>
      <c r="AC13" s="4">
        <v>125</v>
      </c>
      <c r="AD13" s="3"/>
      <c r="AE13" s="4">
        <v>943300</v>
      </c>
      <c r="AF13" s="3"/>
      <c r="AG13" s="4">
        <v>98684866</v>
      </c>
      <c r="AH13" s="3"/>
      <c r="AI13" s="4">
        <v>117903509</v>
      </c>
      <c r="AK13" s="7">
        <v>5.602621039183841E-6</v>
      </c>
    </row>
    <row r="14" spans="1:37">
      <c r="A14" s="1" t="s">
        <v>53</v>
      </c>
      <c r="C14" s="3" t="s">
        <v>38</v>
      </c>
      <c r="D14" s="3"/>
      <c r="E14" s="3" t="s">
        <v>38</v>
      </c>
      <c r="F14" s="3"/>
      <c r="G14" s="3" t="s">
        <v>54</v>
      </c>
      <c r="H14" s="3"/>
      <c r="I14" s="3" t="s">
        <v>55</v>
      </c>
      <c r="J14" s="3"/>
      <c r="K14" s="4">
        <v>0</v>
      </c>
      <c r="L14" s="3"/>
      <c r="M14" s="4">
        <v>0</v>
      </c>
      <c r="N14" s="3"/>
      <c r="O14" s="4">
        <v>1007289</v>
      </c>
      <c r="P14" s="3"/>
      <c r="Q14" s="4">
        <v>784042743542</v>
      </c>
      <c r="R14" s="3"/>
      <c r="S14" s="4">
        <v>919576006830</v>
      </c>
      <c r="T14" s="3"/>
      <c r="U14" s="4">
        <v>0</v>
      </c>
      <c r="V14" s="3"/>
      <c r="W14" s="4">
        <v>0</v>
      </c>
      <c r="X14" s="3"/>
      <c r="Y14" s="4">
        <v>0</v>
      </c>
      <c r="Z14" s="3"/>
      <c r="AA14" s="4">
        <v>0</v>
      </c>
      <c r="AB14" s="4"/>
      <c r="AC14" s="4">
        <v>1007289</v>
      </c>
      <c r="AD14" s="3"/>
      <c r="AE14" s="4">
        <v>928572</v>
      </c>
      <c r="AF14" s="3"/>
      <c r="AG14" s="4">
        <v>784042743542</v>
      </c>
      <c r="AH14" s="3"/>
      <c r="AI14" s="4">
        <v>935269514491</v>
      </c>
      <c r="AK14" s="7">
        <v>4.4442788036058646E-2</v>
      </c>
    </row>
    <row r="15" spans="1:37">
      <c r="A15" s="1" t="s">
        <v>56</v>
      </c>
      <c r="C15" s="3" t="s">
        <v>38</v>
      </c>
      <c r="D15" s="3"/>
      <c r="E15" s="3" t="s">
        <v>38</v>
      </c>
      <c r="F15" s="3"/>
      <c r="G15" s="3" t="s">
        <v>57</v>
      </c>
      <c r="H15" s="3"/>
      <c r="I15" s="3" t="s">
        <v>58</v>
      </c>
      <c r="J15" s="3"/>
      <c r="K15" s="4">
        <v>0</v>
      </c>
      <c r="L15" s="3"/>
      <c r="M15" s="4">
        <v>0</v>
      </c>
      <c r="N15" s="3"/>
      <c r="O15" s="4">
        <v>777993</v>
      </c>
      <c r="P15" s="3"/>
      <c r="Q15" s="4">
        <v>602623808177</v>
      </c>
      <c r="R15" s="3"/>
      <c r="S15" s="4">
        <v>695552072489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4"/>
      <c r="AC15" s="4">
        <v>777993</v>
      </c>
      <c r="AD15" s="3"/>
      <c r="AE15" s="4">
        <v>908372</v>
      </c>
      <c r="AF15" s="3"/>
      <c r="AG15" s="4">
        <v>602623808177</v>
      </c>
      <c r="AH15" s="3"/>
      <c r="AI15" s="4">
        <v>706653638209</v>
      </c>
      <c r="AK15" s="7">
        <v>3.357925963717967E-2</v>
      </c>
    </row>
    <row r="16" spans="1:37">
      <c r="A16" s="1" t="s">
        <v>59</v>
      </c>
      <c r="C16" s="3" t="s">
        <v>38</v>
      </c>
      <c r="D16" s="3"/>
      <c r="E16" s="3" t="s">
        <v>38</v>
      </c>
      <c r="F16" s="3"/>
      <c r="G16" s="3" t="s">
        <v>60</v>
      </c>
      <c r="H16" s="3"/>
      <c r="I16" s="3" t="s">
        <v>61</v>
      </c>
      <c r="J16" s="3"/>
      <c r="K16" s="4">
        <v>0</v>
      </c>
      <c r="L16" s="3"/>
      <c r="M16" s="4">
        <v>0</v>
      </c>
      <c r="N16" s="3"/>
      <c r="O16" s="4">
        <v>407667</v>
      </c>
      <c r="P16" s="3"/>
      <c r="Q16" s="4">
        <v>257182618696</v>
      </c>
      <c r="R16" s="3"/>
      <c r="S16" s="4">
        <v>304221358522</v>
      </c>
      <c r="T16" s="3"/>
      <c r="U16" s="4">
        <v>0</v>
      </c>
      <c r="V16" s="3"/>
      <c r="W16" s="4">
        <v>0</v>
      </c>
      <c r="X16" s="3"/>
      <c r="Y16" s="4">
        <v>0</v>
      </c>
      <c r="Z16" s="3"/>
      <c r="AA16" s="4">
        <v>0</v>
      </c>
      <c r="AB16" s="4"/>
      <c r="AC16" s="4">
        <v>407667</v>
      </c>
      <c r="AD16" s="3"/>
      <c r="AE16" s="4">
        <v>758928</v>
      </c>
      <c r="AF16" s="3"/>
      <c r="AG16" s="4">
        <v>257182618696</v>
      </c>
      <c r="AH16" s="3"/>
      <c r="AI16" s="4">
        <v>309366368573</v>
      </c>
      <c r="AK16" s="7">
        <v>1.4700686519711575E-2</v>
      </c>
    </row>
    <row r="17" spans="1:37">
      <c r="A17" s="1" t="s">
        <v>62</v>
      </c>
      <c r="C17" s="3" t="s">
        <v>38</v>
      </c>
      <c r="D17" s="3"/>
      <c r="E17" s="3" t="s">
        <v>38</v>
      </c>
      <c r="F17" s="3"/>
      <c r="G17" s="3" t="s">
        <v>63</v>
      </c>
      <c r="H17" s="3"/>
      <c r="I17" s="3" t="s">
        <v>55</v>
      </c>
      <c r="J17" s="3"/>
      <c r="K17" s="4">
        <v>0</v>
      </c>
      <c r="L17" s="3"/>
      <c r="M17" s="4">
        <v>0</v>
      </c>
      <c r="N17" s="3"/>
      <c r="O17" s="4">
        <v>206200</v>
      </c>
      <c r="P17" s="3"/>
      <c r="Q17" s="4">
        <v>161944709322</v>
      </c>
      <c r="R17" s="3"/>
      <c r="S17" s="4">
        <v>187112231604</v>
      </c>
      <c r="T17" s="3"/>
      <c r="U17" s="4">
        <v>0</v>
      </c>
      <c r="V17" s="3"/>
      <c r="W17" s="4">
        <v>0</v>
      </c>
      <c r="X17" s="3"/>
      <c r="Y17" s="4">
        <v>0</v>
      </c>
      <c r="Z17" s="3"/>
      <c r="AA17" s="4">
        <v>0</v>
      </c>
      <c r="AB17" s="4"/>
      <c r="AC17" s="4">
        <v>206200</v>
      </c>
      <c r="AD17" s="3"/>
      <c r="AE17" s="4">
        <v>923290</v>
      </c>
      <c r="AF17" s="3"/>
      <c r="AG17" s="4">
        <v>161944709322</v>
      </c>
      <c r="AH17" s="3"/>
      <c r="AI17" s="4">
        <v>190367881342</v>
      </c>
      <c r="AK17" s="7">
        <v>9.0460335424922943E-3</v>
      </c>
    </row>
    <row r="18" spans="1:37">
      <c r="A18" s="1" t="s">
        <v>64</v>
      </c>
      <c r="C18" s="3" t="s">
        <v>38</v>
      </c>
      <c r="D18" s="3"/>
      <c r="E18" s="3" t="s">
        <v>38</v>
      </c>
      <c r="F18" s="3"/>
      <c r="G18" s="3" t="s">
        <v>60</v>
      </c>
      <c r="H18" s="3"/>
      <c r="I18" s="3" t="s">
        <v>65</v>
      </c>
      <c r="J18" s="3"/>
      <c r="K18" s="4">
        <v>0</v>
      </c>
      <c r="L18" s="3"/>
      <c r="M18" s="4">
        <v>0</v>
      </c>
      <c r="N18" s="3"/>
      <c r="O18" s="4">
        <v>730900</v>
      </c>
      <c r="P18" s="3"/>
      <c r="Q18" s="4">
        <v>449625075537</v>
      </c>
      <c r="R18" s="3"/>
      <c r="S18" s="4">
        <v>525924993591</v>
      </c>
      <c r="T18" s="3"/>
      <c r="U18" s="4">
        <v>0</v>
      </c>
      <c r="V18" s="3"/>
      <c r="W18" s="4">
        <v>0</v>
      </c>
      <c r="X18" s="3"/>
      <c r="Y18" s="4">
        <v>0</v>
      </c>
      <c r="Z18" s="3"/>
      <c r="AA18" s="4">
        <v>0</v>
      </c>
      <c r="AB18" s="4"/>
      <c r="AC18" s="4">
        <v>730900</v>
      </c>
      <c r="AD18" s="3"/>
      <c r="AE18" s="4">
        <v>731782</v>
      </c>
      <c r="AF18" s="3"/>
      <c r="AG18" s="4">
        <v>449625075537</v>
      </c>
      <c r="AH18" s="3"/>
      <c r="AI18" s="4">
        <v>534819201711</v>
      </c>
      <c r="AK18" s="7">
        <v>2.5413911231985088E-2</v>
      </c>
    </row>
    <row r="19" spans="1:37">
      <c r="A19" s="1" t="s">
        <v>66</v>
      </c>
      <c r="C19" s="3" t="s">
        <v>38</v>
      </c>
      <c r="D19" s="3"/>
      <c r="E19" s="3" t="s">
        <v>38</v>
      </c>
      <c r="F19" s="3"/>
      <c r="G19" s="3" t="s">
        <v>60</v>
      </c>
      <c r="H19" s="3"/>
      <c r="I19" s="3" t="s">
        <v>67</v>
      </c>
      <c r="J19" s="3"/>
      <c r="K19" s="4">
        <v>0</v>
      </c>
      <c r="L19" s="3"/>
      <c r="M19" s="4">
        <v>0</v>
      </c>
      <c r="N19" s="3"/>
      <c r="O19" s="4">
        <v>17136</v>
      </c>
      <c r="P19" s="3"/>
      <c r="Q19" s="4">
        <v>11867566544</v>
      </c>
      <c r="R19" s="3"/>
      <c r="S19" s="4">
        <v>13540862790</v>
      </c>
      <c r="T19" s="3"/>
      <c r="U19" s="4">
        <v>0</v>
      </c>
      <c r="V19" s="3"/>
      <c r="W19" s="4">
        <v>0</v>
      </c>
      <c r="X19" s="3"/>
      <c r="Y19" s="4">
        <v>0</v>
      </c>
      <c r="Z19" s="3"/>
      <c r="AA19" s="4">
        <v>0</v>
      </c>
      <c r="AB19" s="4"/>
      <c r="AC19" s="4">
        <v>17136</v>
      </c>
      <c r="AD19" s="3"/>
      <c r="AE19" s="4">
        <v>816000</v>
      </c>
      <c r="AF19" s="3"/>
      <c r="AG19" s="4">
        <v>11867566544</v>
      </c>
      <c r="AH19" s="3"/>
      <c r="AI19" s="4">
        <v>13981909798</v>
      </c>
      <c r="AK19" s="7">
        <v>6.6440212565891906E-4</v>
      </c>
    </row>
    <row r="20" spans="1:37">
      <c r="A20" s="1" t="s">
        <v>68</v>
      </c>
      <c r="C20" s="3" t="s">
        <v>38</v>
      </c>
      <c r="D20" s="3"/>
      <c r="E20" s="3" t="s">
        <v>38</v>
      </c>
      <c r="F20" s="3"/>
      <c r="G20" s="3" t="s">
        <v>60</v>
      </c>
      <c r="H20" s="3"/>
      <c r="I20" s="3" t="s">
        <v>65</v>
      </c>
      <c r="J20" s="3"/>
      <c r="K20" s="4">
        <v>0</v>
      </c>
      <c r="L20" s="3"/>
      <c r="M20" s="4">
        <v>0</v>
      </c>
      <c r="N20" s="3"/>
      <c r="O20" s="4">
        <v>5952</v>
      </c>
      <c r="P20" s="3"/>
      <c r="Q20" s="4">
        <v>3940430651</v>
      </c>
      <c r="R20" s="3"/>
      <c r="S20" s="4">
        <v>4505618020</v>
      </c>
      <c r="T20" s="3"/>
      <c r="U20" s="4">
        <v>0</v>
      </c>
      <c r="V20" s="3"/>
      <c r="W20" s="4">
        <v>0</v>
      </c>
      <c r="X20" s="3"/>
      <c r="Y20" s="4">
        <v>0</v>
      </c>
      <c r="Z20" s="3"/>
      <c r="AA20" s="4">
        <v>0</v>
      </c>
      <c r="AB20" s="4"/>
      <c r="AC20" s="4">
        <v>5952</v>
      </c>
      <c r="AD20" s="3"/>
      <c r="AE20" s="4">
        <v>779820</v>
      </c>
      <c r="AF20" s="3"/>
      <c r="AG20" s="4">
        <v>3940430651</v>
      </c>
      <c r="AH20" s="3"/>
      <c r="AI20" s="4">
        <v>4641134726</v>
      </c>
      <c r="AK20" s="7">
        <v>2.2054067162305009E-4</v>
      </c>
    </row>
    <row r="21" spans="1:37">
      <c r="A21" s="1" t="s">
        <v>69</v>
      </c>
      <c r="C21" s="3" t="s">
        <v>38</v>
      </c>
      <c r="D21" s="3"/>
      <c r="E21" s="3" t="s">
        <v>38</v>
      </c>
      <c r="F21" s="3"/>
      <c r="G21" s="3" t="s">
        <v>60</v>
      </c>
      <c r="H21" s="3"/>
      <c r="I21" s="3" t="s">
        <v>70</v>
      </c>
      <c r="J21" s="3"/>
      <c r="K21" s="4">
        <v>0</v>
      </c>
      <c r="L21" s="3"/>
      <c r="M21" s="4">
        <v>0</v>
      </c>
      <c r="N21" s="3"/>
      <c r="O21" s="4">
        <v>390626</v>
      </c>
      <c r="P21" s="3"/>
      <c r="Q21" s="4">
        <v>252125792184</v>
      </c>
      <c r="R21" s="3"/>
      <c r="S21" s="4">
        <v>296265830840</v>
      </c>
      <c r="T21" s="3"/>
      <c r="U21" s="4">
        <v>0</v>
      </c>
      <c r="V21" s="3"/>
      <c r="W21" s="4">
        <v>0</v>
      </c>
      <c r="X21" s="3"/>
      <c r="Y21" s="4">
        <v>0</v>
      </c>
      <c r="Z21" s="3"/>
      <c r="AA21" s="4">
        <v>0</v>
      </c>
      <c r="AB21" s="4"/>
      <c r="AC21" s="4">
        <v>390626</v>
      </c>
      <c r="AD21" s="3"/>
      <c r="AE21" s="4">
        <v>771323</v>
      </c>
      <c r="AF21" s="3"/>
      <c r="AG21" s="4">
        <v>252125792184</v>
      </c>
      <c r="AH21" s="3"/>
      <c r="AI21" s="4">
        <v>301276126993</v>
      </c>
      <c r="AK21" s="7">
        <v>1.4316248786919519E-2</v>
      </c>
    </row>
    <row r="22" spans="1:37">
      <c r="A22" s="1" t="s">
        <v>71</v>
      </c>
      <c r="C22" s="3" t="s">
        <v>38</v>
      </c>
      <c r="D22" s="3"/>
      <c r="E22" s="3" t="s">
        <v>38</v>
      </c>
      <c r="F22" s="3"/>
      <c r="G22" s="3" t="s">
        <v>72</v>
      </c>
      <c r="H22" s="3"/>
      <c r="I22" s="3" t="s">
        <v>73</v>
      </c>
      <c r="J22" s="3"/>
      <c r="K22" s="4">
        <v>0</v>
      </c>
      <c r="L22" s="3"/>
      <c r="M22" s="4">
        <v>0</v>
      </c>
      <c r="N22" s="3"/>
      <c r="O22" s="4">
        <v>337500</v>
      </c>
      <c r="P22" s="3"/>
      <c r="Q22" s="4">
        <v>213016192997</v>
      </c>
      <c r="R22" s="3"/>
      <c r="S22" s="4">
        <v>243690167207</v>
      </c>
      <c r="T22" s="3"/>
      <c r="U22" s="4">
        <v>0</v>
      </c>
      <c r="V22" s="3"/>
      <c r="W22" s="4">
        <v>0</v>
      </c>
      <c r="X22" s="3"/>
      <c r="Y22" s="4">
        <v>0</v>
      </c>
      <c r="Z22" s="3"/>
      <c r="AA22" s="4">
        <v>0</v>
      </c>
      <c r="AB22" s="4"/>
      <c r="AC22" s="4">
        <v>337500</v>
      </c>
      <c r="AD22" s="3"/>
      <c r="AE22" s="4">
        <v>745000</v>
      </c>
      <c r="AF22" s="3"/>
      <c r="AG22" s="4">
        <v>213016192997</v>
      </c>
      <c r="AH22" s="3"/>
      <c r="AI22" s="4">
        <v>251418327890</v>
      </c>
      <c r="AK22" s="7">
        <v>1.1947071172181445E-2</v>
      </c>
    </row>
    <row r="23" spans="1:37">
      <c r="A23" s="1" t="s">
        <v>74</v>
      </c>
      <c r="C23" s="3" t="s">
        <v>38</v>
      </c>
      <c r="D23" s="3"/>
      <c r="E23" s="3" t="s">
        <v>38</v>
      </c>
      <c r="F23" s="3"/>
      <c r="G23" s="3" t="s">
        <v>75</v>
      </c>
      <c r="H23" s="3"/>
      <c r="I23" s="3" t="s">
        <v>76</v>
      </c>
      <c r="J23" s="3"/>
      <c r="K23" s="4">
        <v>0</v>
      </c>
      <c r="L23" s="3"/>
      <c r="M23" s="4">
        <v>0</v>
      </c>
      <c r="N23" s="3"/>
      <c r="O23" s="4">
        <v>11300</v>
      </c>
      <c r="P23" s="3"/>
      <c r="Q23" s="4">
        <v>9323210839</v>
      </c>
      <c r="R23" s="3"/>
      <c r="S23" s="4">
        <v>10621190072</v>
      </c>
      <c r="T23" s="3"/>
      <c r="U23" s="4">
        <v>0</v>
      </c>
      <c r="V23" s="3"/>
      <c r="W23" s="4">
        <v>0</v>
      </c>
      <c r="X23" s="3"/>
      <c r="Y23" s="4">
        <v>0</v>
      </c>
      <c r="Z23" s="3"/>
      <c r="AA23" s="4">
        <v>0</v>
      </c>
      <c r="AB23" s="4"/>
      <c r="AC23" s="4">
        <v>11300</v>
      </c>
      <c r="AD23" s="3"/>
      <c r="AE23" s="4">
        <v>971000</v>
      </c>
      <c r="AF23" s="3"/>
      <c r="AG23" s="4">
        <v>9323210839</v>
      </c>
      <c r="AH23" s="3"/>
      <c r="AI23" s="4">
        <v>10971463362</v>
      </c>
      <c r="AK23" s="7">
        <v>5.2134963568027377E-4</v>
      </c>
    </row>
    <row r="24" spans="1:37">
      <c r="A24" s="1" t="s">
        <v>77</v>
      </c>
      <c r="C24" s="3" t="s">
        <v>38</v>
      </c>
      <c r="D24" s="3"/>
      <c r="E24" s="3" t="s">
        <v>38</v>
      </c>
      <c r="F24" s="3"/>
      <c r="G24" s="3" t="s">
        <v>78</v>
      </c>
      <c r="H24" s="3"/>
      <c r="I24" s="3" t="s">
        <v>79</v>
      </c>
      <c r="J24" s="3"/>
      <c r="K24" s="4">
        <v>0</v>
      </c>
      <c r="L24" s="3"/>
      <c r="M24" s="4">
        <v>0</v>
      </c>
      <c r="N24" s="3"/>
      <c r="O24" s="4">
        <v>179600</v>
      </c>
      <c r="P24" s="3"/>
      <c r="Q24" s="4">
        <v>112861149859</v>
      </c>
      <c r="R24" s="3"/>
      <c r="S24" s="4">
        <v>129481726265</v>
      </c>
      <c r="T24" s="3"/>
      <c r="U24" s="4">
        <v>0</v>
      </c>
      <c r="V24" s="3"/>
      <c r="W24" s="4">
        <v>0</v>
      </c>
      <c r="X24" s="3"/>
      <c r="Y24" s="4">
        <v>0</v>
      </c>
      <c r="Z24" s="3"/>
      <c r="AA24" s="4">
        <v>0</v>
      </c>
      <c r="AB24" s="4"/>
      <c r="AC24" s="4">
        <v>179600</v>
      </c>
      <c r="AD24" s="3"/>
      <c r="AE24" s="4">
        <v>741000</v>
      </c>
      <c r="AF24" s="3"/>
      <c r="AG24" s="4">
        <v>112861149859</v>
      </c>
      <c r="AH24" s="3"/>
      <c r="AI24" s="4">
        <v>133073452375</v>
      </c>
      <c r="AK24" s="7">
        <v>6.3234769716056871E-3</v>
      </c>
    </row>
    <row r="25" spans="1:37">
      <c r="A25" s="1" t="s">
        <v>80</v>
      </c>
      <c r="C25" s="3" t="s">
        <v>38</v>
      </c>
      <c r="D25" s="3"/>
      <c r="E25" s="3" t="s">
        <v>38</v>
      </c>
      <c r="F25" s="3"/>
      <c r="G25" s="3" t="s">
        <v>81</v>
      </c>
      <c r="H25" s="3"/>
      <c r="I25" s="3" t="s">
        <v>82</v>
      </c>
      <c r="J25" s="3"/>
      <c r="K25" s="4">
        <v>18</v>
      </c>
      <c r="L25" s="3"/>
      <c r="M25" s="4">
        <v>18</v>
      </c>
      <c r="N25" s="3"/>
      <c r="O25" s="4">
        <v>950000</v>
      </c>
      <c r="P25" s="3"/>
      <c r="Q25" s="4">
        <v>950011250000</v>
      </c>
      <c r="R25" s="3"/>
      <c r="S25" s="4">
        <v>888561292034</v>
      </c>
      <c r="T25" s="3"/>
      <c r="U25" s="4">
        <v>0</v>
      </c>
      <c r="V25" s="3"/>
      <c r="W25" s="4">
        <v>0</v>
      </c>
      <c r="X25" s="3"/>
      <c r="Y25" s="4">
        <v>0</v>
      </c>
      <c r="Z25" s="3"/>
      <c r="AA25" s="4">
        <v>0</v>
      </c>
      <c r="AB25" s="4"/>
      <c r="AC25" s="4">
        <v>950000</v>
      </c>
      <c r="AD25" s="3"/>
      <c r="AE25" s="4">
        <v>916870</v>
      </c>
      <c r="AF25" s="3"/>
      <c r="AG25" s="4">
        <v>950011250000</v>
      </c>
      <c r="AH25" s="3"/>
      <c r="AI25" s="4">
        <v>870960084229</v>
      </c>
      <c r="AK25" s="7">
        <v>4.1386887748953473E-2</v>
      </c>
    </row>
    <row r="26" spans="1:37">
      <c r="A26" s="1" t="s">
        <v>83</v>
      </c>
      <c r="C26" s="3" t="s">
        <v>38</v>
      </c>
      <c r="D26" s="3"/>
      <c r="E26" s="3" t="s">
        <v>38</v>
      </c>
      <c r="F26" s="3"/>
      <c r="G26" s="3" t="s">
        <v>84</v>
      </c>
      <c r="H26" s="3"/>
      <c r="I26" s="3" t="s">
        <v>85</v>
      </c>
      <c r="J26" s="3"/>
      <c r="K26" s="4">
        <v>18.5</v>
      </c>
      <c r="L26" s="3"/>
      <c r="M26" s="4">
        <v>18.5</v>
      </c>
      <c r="N26" s="3"/>
      <c r="O26" s="4">
        <v>755000</v>
      </c>
      <c r="P26" s="3"/>
      <c r="Q26" s="4">
        <v>702916250000</v>
      </c>
      <c r="R26" s="3"/>
      <c r="S26" s="4">
        <v>678654821690</v>
      </c>
      <c r="T26" s="3"/>
      <c r="U26" s="4">
        <v>0</v>
      </c>
      <c r="V26" s="3"/>
      <c r="W26" s="4">
        <v>0</v>
      </c>
      <c r="X26" s="3"/>
      <c r="Y26" s="4">
        <v>0</v>
      </c>
      <c r="Z26" s="3"/>
      <c r="AA26" s="4">
        <v>0</v>
      </c>
      <c r="AB26" s="4"/>
      <c r="AC26" s="4">
        <v>755000</v>
      </c>
      <c r="AD26" s="3"/>
      <c r="AE26" s="4">
        <v>902612</v>
      </c>
      <c r="AF26" s="3"/>
      <c r="AG26" s="4">
        <v>702916250000</v>
      </c>
      <c r="AH26" s="3"/>
      <c r="AI26" s="4">
        <v>681420553287</v>
      </c>
      <c r="AK26" s="7">
        <v>3.2380216337564979E-2</v>
      </c>
    </row>
    <row r="27" spans="1:37">
      <c r="A27" s="1" t="s">
        <v>86</v>
      </c>
      <c r="C27" s="3" t="s">
        <v>38</v>
      </c>
      <c r="D27" s="3"/>
      <c r="E27" s="3" t="s">
        <v>38</v>
      </c>
      <c r="F27" s="3"/>
      <c r="G27" s="3" t="s">
        <v>87</v>
      </c>
      <c r="H27" s="3"/>
      <c r="I27" s="3" t="s">
        <v>88</v>
      </c>
      <c r="J27" s="3"/>
      <c r="K27" s="4">
        <v>0</v>
      </c>
      <c r="L27" s="3"/>
      <c r="M27" s="4">
        <v>0</v>
      </c>
      <c r="N27" s="3"/>
      <c r="O27" s="4">
        <v>870155</v>
      </c>
      <c r="P27" s="3"/>
      <c r="Q27" s="4">
        <v>718791652419</v>
      </c>
      <c r="R27" s="3"/>
      <c r="S27" s="4">
        <v>840411892336</v>
      </c>
      <c r="T27" s="3"/>
      <c r="U27" s="4">
        <v>0</v>
      </c>
      <c r="V27" s="3"/>
      <c r="W27" s="4">
        <v>0</v>
      </c>
      <c r="X27" s="3"/>
      <c r="Y27" s="4">
        <v>0</v>
      </c>
      <c r="Z27" s="3"/>
      <c r="AA27" s="4">
        <v>0</v>
      </c>
      <c r="AB27" s="4"/>
      <c r="AC27" s="4">
        <v>870155</v>
      </c>
      <c r="AD27" s="3"/>
      <c r="AE27" s="4">
        <v>982509</v>
      </c>
      <c r="AF27" s="3"/>
      <c r="AG27" s="4">
        <v>718791652419</v>
      </c>
      <c r="AH27" s="3"/>
      <c r="AI27" s="4">
        <v>854870092363</v>
      </c>
      <c r="AK27" s="7">
        <v>4.0622312311688509E-2</v>
      </c>
    </row>
    <row r="28" spans="1:37">
      <c r="A28" s="1" t="s">
        <v>89</v>
      </c>
      <c r="C28" s="3" t="s">
        <v>38</v>
      </c>
      <c r="D28" s="3"/>
      <c r="E28" s="3" t="s">
        <v>38</v>
      </c>
      <c r="F28" s="3"/>
      <c r="G28" s="3" t="s">
        <v>90</v>
      </c>
      <c r="H28" s="3"/>
      <c r="I28" s="3" t="s">
        <v>91</v>
      </c>
      <c r="J28" s="3"/>
      <c r="K28" s="4">
        <v>0</v>
      </c>
      <c r="L28" s="3"/>
      <c r="M28" s="4">
        <v>0</v>
      </c>
      <c r="N28" s="3"/>
      <c r="O28" s="4">
        <v>1439583</v>
      </c>
      <c r="P28" s="3"/>
      <c r="Q28" s="4">
        <v>1213950746279</v>
      </c>
      <c r="R28" s="3"/>
      <c r="S28" s="4">
        <v>1415209079752</v>
      </c>
      <c r="T28" s="3"/>
      <c r="U28" s="4">
        <v>0</v>
      </c>
      <c r="V28" s="3"/>
      <c r="W28" s="4">
        <v>0</v>
      </c>
      <c r="X28" s="3"/>
      <c r="Y28" s="4">
        <v>1439583</v>
      </c>
      <c r="Z28" s="3"/>
      <c r="AA28" s="4">
        <v>1434843850800</v>
      </c>
      <c r="AB28" s="4"/>
      <c r="AC28" s="4">
        <v>0</v>
      </c>
      <c r="AD28" s="3"/>
      <c r="AE28" s="4">
        <v>0</v>
      </c>
      <c r="AF28" s="3"/>
      <c r="AG28" s="4">
        <v>0</v>
      </c>
      <c r="AH28" s="3"/>
      <c r="AI28" s="4">
        <v>0</v>
      </c>
      <c r="AK28" s="7">
        <v>0</v>
      </c>
    </row>
    <row r="29" spans="1:37">
      <c r="A29" s="1" t="s">
        <v>92</v>
      </c>
      <c r="C29" s="3" t="s">
        <v>38</v>
      </c>
      <c r="D29" s="3"/>
      <c r="E29" s="3" t="s">
        <v>38</v>
      </c>
      <c r="F29" s="3"/>
      <c r="G29" s="3" t="s">
        <v>93</v>
      </c>
      <c r="H29" s="3"/>
      <c r="I29" s="3" t="s">
        <v>94</v>
      </c>
      <c r="J29" s="3"/>
      <c r="K29" s="4">
        <v>0</v>
      </c>
      <c r="L29" s="3"/>
      <c r="M29" s="4">
        <v>0</v>
      </c>
      <c r="N29" s="3"/>
      <c r="O29" s="4">
        <v>66235</v>
      </c>
      <c r="P29" s="3"/>
      <c r="Q29" s="4">
        <v>59983021793</v>
      </c>
      <c r="R29" s="3"/>
      <c r="S29" s="4">
        <v>62200519448</v>
      </c>
      <c r="T29" s="3"/>
      <c r="U29" s="4">
        <v>16846</v>
      </c>
      <c r="V29" s="3"/>
      <c r="W29" s="4">
        <v>15883788304</v>
      </c>
      <c r="X29" s="3"/>
      <c r="Y29" s="4">
        <v>0</v>
      </c>
      <c r="Z29" s="3"/>
      <c r="AA29" s="4">
        <v>0</v>
      </c>
      <c r="AB29" s="4"/>
      <c r="AC29" s="4">
        <v>83081</v>
      </c>
      <c r="AD29" s="3"/>
      <c r="AE29" s="4">
        <v>958930</v>
      </c>
      <c r="AF29" s="3"/>
      <c r="AG29" s="4">
        <v>75866810097</v>
      </c>
      <c r="AH29" s="3"/>
      <c r="AI29" s="4">
        <v>79662788579</v>
      </c>
      <c r="AK29" s="7">
        <v>3.7854718584563892E-3</v>
      </c>
    </row>
    <row r="30" spans="1:37">
      <c r="A30" s="1" t="s">
        <v>95</v>
      </c>
      <c r="C30" s="3" t="s">
        <v>38</v>
      </c>
      <c r="D30" s="3"/>
      <c r="E30" s="3" t="s">
        <v>38</v>
      </c>
      <c r="F30" s="3"/>
      <c r="G30" s="3" t="s">
        <v>87</v>
      </c>
      <c r="H30" s="3"/>
      <c r="I30" s="3" t="s">
        <v>96</v>
      </c>
      <c r="J30" s="3"/>
      <c r="K30" s="4">
        <v>0</v>
      </c>
      <c r="L30" s="3"/>
      <c r="M30" s="4">
        <v>0</v>
      </c>
      <c r="N30" s="3"/>
      <c r="O30" s="4">
        <v>32963</v>
      </c>
      <c r="P30" s="3"/>
      <c r="Q30" s="4">
        <v>29981475150</v>
      </c>
      <c r="R30" s="3"/>
      <c r="S30" s="4">
        <v>30521410564</v>
      </c>
      <c r="T30" s="3"/>
      <c r="U30" s="4">
        <v>745</v>
      </c>
      <c r="V30" s="3"/>
      <c r="W30" s="4">
        <v>700718473</v>
      </c>
      <c r="X30" s="3"/>
      <c r="Y30" s="4">
        <v>0</v>
      </c>
      <c r="Z30" s="3"/>
      <c r="AA30" s="4">
        <v>0</v>
      </c>
      <c r="AB30" s="4"/>
      <c r="AC30" s="4">
        <v>33708</v>
      </c>
      <c r="AD30" s="3"/>
      <c r="AE30" s="4">
        <v>957640</v>
      </c>
      <c r="AF30" s="3"/>
      <c r="AG30" s="4">
        <v>30682193623</v>
      </c>
      <c r="AH30" s="3"/>
      <c r="AI30" s="4">
        <v>32277667760</v>
      </c>
      <c r="AK30" s="7">
        <v>1.5337926921917308E-3</v>
      </c>
    </row>
    <row r="31" spans="1:37">
      <c r="A31" s="1" t="s">
        <v>97</v>
      </c>
      <c r="C31" s="3" t="s">
        <v>38</v>
      </c>
      <c r="D31" s="3"/>
      <c r="E31" s="3" t="s">
        <v>38</v>
      </c>
      <c r="F31" s="3"/>
      <c r="G31" s="3" t="s">
        <v>87</v>
      </c>
      <c r="H31" s="3"/>
      <c r="I31" s="3" t="s">
        <v>98</v>
      </c>
      <c r="J31" s="3"/>
      <c r="K31" s="4">
        <v>0</v>
      </c>
      <c r="L31" s="3"/>
      <c r="M31" s="4">
        <v>0</v>
      </c>
      <c r="N31" s="3"/>
      <c r="O31" s="4">
        <v>2325018</v>
      </c>
      <c r="P31" s="3"/>
      <c r="Q31" s="4">
        <v>1929181428468</v>
      </c>
      <c r="R31" s="3"/>
      <c r="S31" s="4">
        <v>2140315687387</v>
      </c>
      <c r="T31" s="3"/>
      <c r="U31" s="4">
        <v>427952</v>
      </c>
      <c r="V31" s="3"/>
      <c r="W31" s="4">
        <v>400872659040</v>
      </c>
      <c r="X31" s="3"/>
      <c r="Y31" s="4">
        <v>0</v>
      </c>
      <c r="Z31" s="3"/>
      <c r="AA31" s="4">
        <v>0</v>
      </c>
      <c r="AB31" s="4"/>
      <c r="AC31" s="4">
        <v>2752970</v>
      </c>
      <c r="AD31" s="3"/>
      <c r="AE31" s="4">
        <v>939213</v>
      </c>
      <c r="AF31" s="3"/>
      <c r="AG31" s="4">
        <v>2330054087508</v>
      </c>
      <c r="AH31" s="3"/>
      <c r="AI31" s="4">
        <v>2585428556386</v>
      </c>
      <c r="AK31" s="7">
        <v>0.12285619442687587</v>
      </c>
    </row>
    <row r="32" spans="1:37">
      <c r="A32" s="1" t="s">
        <v>99</v>
      </c>
      <c r="C32" s="3" t="s">
        <v>38</v>
      </c>
      <c r="D32" s="3"/>
      <c r="E32" s="3" t="s">
        <v>38</v>
      </c>
      <c r="F32" s="3"/>
      <c r="G32" s="3" t="s">
        <v>100</v>
      </c>
      <c r="H32" s="3"/>
      <c r="I32" s="3" t="s">
        <v>101</v>
      </c>
      <c r="J32" s="3"/>
      <c r="K32" s="4">
        <v>0</v>
      </c>
      <c r="L32" s="3"/>
      <c r="M32" s="4">
        <v>0</v>
      </c>
      <c r="N32" s="3"/>
      <c r="O32" s="4">
        <v>1170007</v>
      </c>
      <c r="P32" s="3"/>
      <c r="Q32" s="4">
        <v>1028268668589</v>
      </c>
      <c r="R32" s="3"/>
      <c r="S32" s="4">
        <v>1054797876728</v>
      </c>
      <c r="T32" s="3"/>
      <c r="U32" s="4">
        <v>5110</v>
      </c>
      <c r="V32" s="3"/>
      <c r="W32" s="4">
        <v>4607697808</v>
      </c>
      <c r="X32" s="3"/>
      <c r="Y32" s="4">
        <v>0</v>
      </c>
      <c r="Z32" s="3"/>
      <c r="AA32" s="4">
        <v>0</v>
      </c>
      <c r="AB32" s="4"/>
      <c r="AC32" s="4">
        <v>1175117</v>
      </c>
      <c r="AD32" s="3"/>
      <c r="AE32" s="4">
        <v>925000</v>
      </c>
      <c r="AF32" s="3"/>
      <c r="AG32" s="4">
        <v>1032876366397</v>
      </c>
      <c r="AH32" s="3"/>
      <c r="AI32" s="4">
        <v>1086900342529</v>
      </c>
      <c r="AK32" s="7">
        <v>5.1648087306282793E-2</v>
      </c>
    </row>
    <row r="33" spans="1:37">
      <c r="A33" s="1" t="s">
        <v>102</v>
      </c>
      <c r="C33" s="3" t="s">
        <v>38</v>
      </c>
      <c r="D33" s="3"/>
      <c r="E33" s="3" t="s">
        <v>38</v>
      </c>
      <c r="F33" s="3"/>
      <c r="G33" s="3" t="s">
        <v>100</v>
      </c>
      <c r="H33" s="3"/>
      <c r="I33" s="3" t="s">
        <v>103</v>
      </c>
      <c r="J33" s="3"/>
      <c r="K33" s="4">
        <v>0</v>
      </c>
      <c r="L33" s="3"/>
      <c r="M33" s="4">
        <v>0</v>
      </c>
      <c r="N33" s="3"/>
      <c r="O33" s="4">
        <v>1107772</v>
      </c>
      <c r="P33" s="3"/>
      <c r="Q33" s="4">
        <v>900011749224</v>
      </c>
      <c r="R33" s="3"/>
      <c r="S33" s="4">
        <v>930504663738</v>
      </c>
      <c r="T33" s="3"/>
      <c r="U33" s="4">
        <v>0</v>
      </c>
      <c r="V33" s="3"/>
      <c r="W33" s="4">
        <v>0</v>
      </c>
      <c r="X33" s="3"/>
      <c r="Y33" s="4">
        <v>0</v>
      </c>
      <c r="Z33" s="3"/>
      <c r="AA33" s="4">
        <v>0</v>
      </c>
      <c r="AB33" s="4"/>
      <c r="AC33" s="4">
        <v>1107772</v>
      </c>
      <c r="AD33" s="3"/>
      <c r="AE33" s="4">
        <v>857922</v>
      </c>
      <c r="AF33" s="3"/>
      <c r="AG33" s="4">
        <v>900011749224</v>
      </c>
      <c r="AH33" s="3"/>
      <c r="AI33" s="4">
        <v>950310399831</v>
      </c>
      <c r="AK33" s="7">
        <v>4.5157511298907722E-2</v>
      </c>
    </row>
    <row r="34" spans="1:37">
      <c r="A34" s="1" t="s">
        <v>104</v>
      </c>
      <c r="C34" s="3" t="s">
        <v>38</v>
      </c>
      <c r="D34" s="3"/>
      <c r="E34" s="3" t="s">
        <v>38</v>
      </c>
      <c r="F34" s="3"/>
      <c r="G34" s="3" t="s">
        <v>105</v>
      </c>
      <c r="H34" s="3"/>
      <c r="I34" s="3" t="s">
        <v>6</v>
      </c>
      <c r="J34" s="3"/>
      <c r="K34" s="4">
        <v>0</v>
      </c>
      <c r="L34" s="3"/>
      <c r="M34" s="4">
        <v>0</v>
      </c>
      <c r="N34" s="3"/>
      <c r="O34" s="4">
        <v>150000</v>
      </c>
      <c r="P34" s="3"/>
      <c r="Q34" s="4">
        <v>133626929785</v>
      </c>
      <c r="R34" s="3"/>
      <c r="S34" s="4">
        <v>145263922781</v>
      </c>
      <c r="T34" s="3"/>
      <c r="U34" s="4">
        <v>0</v>
      </c>
      <c r="V34" s="3"/>
      <c r="W34" s="4">
        <v>0</v>
      </c>
      <c r="X34" s="3"/>
      <c r="Y34" s="4">
        <v>150000</v>
      </c>
      <c r="Z34" s="3"/>
      <c r="AA34" s="4">
        <v>150000000000</v>
      </c>
      <c r="AB34" s="4"/>
      <c r="AC34" s="4">
        <v>0</v>
      </c>
      <c r="AD34" s="3"/>
      <c r="AE34" s="4">
        <v>0</v>
      </c>
      <c r="AF34" s="3"/>
      <c r="AG34" s="4">
        <v>0</v>
      </c>
      <c r="AH34" s="3"/>
      <c r="AI34" s="4">
        <v>0</v>
      </c>
      <c r="AK34" s="7">
        <v>0</v>
      </c>
    </row>
    <row r="35" spans="1:37">
      <c r="A35" s="1" t="s">
        <v>106</v>
      </c>
      <c r="C35" s="3" t="s">
        <v>38</v>
      </c>
      <c r="D35" s="3"/>
      <c r="E35" s="3" t="s">
        <v>38</v>
      </c>
      <c r="F35" s="3"/>
      <c r="G35" s="3" t="s">
        <v>107</v>
      </c>
      <c r="H35" s="3"/>
      <c r="I35" s="3" t="s">
        <v>98</v>
      </c>
      <c r="J35" s="3"/>
      <c r="K35" s="4">
        <v>0</v>
      </c>
      <c r="L35" s="3"/>
      <c r="M35" s="4">
        <v>0</v>
      </c>
      <c r="N35" s="3"/>
      <c r="O35" s="4">
        <v>245000</v>
      </c>
      <c r="P35" s="3"/>
      <c r="Q35" s="4">
        <v>219939242078</v>
      </c>
      <c r="R35" s="3"/>
      <c r="S35" s="4">
        <v>224647869293</v>
      </c>
      <c r="T35" s="3"/>
      <c r="U35" s="4">
        <v>0</v>
      </c>
      <c r="V35" s="3"/>
      <c r="W35" s="4">
        <v>0</v>
      </c>
      <c r="X35" s="3"/>
      <c r="Y35" s="4">
        <v>0</v>
      </c>
      <c r="Z35" s="3"/>
      <c r="AA35" s="4">
        <v>0</v>
      </c>
      <c r="AB35" s="4"/>
      <c r="AC35" s="4">
        <v>245000</v>
      </c>
      <c r="AD35" s="3"/>
      <c r="AE35" s="4">
        <v>939600</v>
      </c>
      <c r="AF35" s="3"/>
      <c r="AG35" s="4">
        <v>219939242078</v>
      </c>
      <c r="AH35" s="3"/>
      <c r="AI35" s="4">
        <v>230184447097</v>
      </c>
      <c r="AK35" s="7">
        <v>1.093806483909272E-2</v>
      </c>
    </row>
    <row r="36" spans="1:37">
      <c r="A36" s="1" t="s">
        <v>108</v>
      </c>
      <c r="C36" s="3" t="s">
        <v>38</v>
      </c>
      <c r="D36" s="3"/>
      <c r="E36" s="3" t="s">
        <v>38</v>
      </c>
      <c r="F36" s="3"/>
      <c r="G36" s="3" t="s">
        <v>109</v>
      </c>
      <c r="H36" s="3"/>
      <c r="I36" s="3" t="s">
        <v>6</v>
      </c>
      <c r="J36" s="3"/>
      <c r="K36" s="4">
        <v>0</v>
      </c>
      <c r="L36" s="3"/>
      <c r="M36" s="4">
        <v>0</v>
      </c>
      <c r="N36" s="3"/>
      <c r="O36" s="4">
        <v>822700</v>
      </c>
      <c r="P36" s="3"/>
      <c r="Q36" s="4">
        <v>683057619162</v>
      </c>
      <c r="R36" s="3"/>
      <c r="S36" s="4">
        <v>807674809141</v>
      </c>
      <c r="T36" s="3"/>
      <c r="U36" s="4">
        <v>0</v>
      </c>
      <c r="V36" s="3"/>
      <c r="W36" s="4">
        <v>0</v>
      </c>
      <c r="X36" s="3"/>
      <c r="Y36" s="4">
        <v>822700</v>
      </c>
      <c r="Z36" s="3"/>
      <c r="AA36" s="4">
        <v>822700000000</v>
      </c>
      <c r="AB36" s="4"/>
      <c r="AC36" s="4">
        <v>0</v>
      </c>
      <c r="AD36" s="3"/>
      <c r="AE36" s="4">
        <v>0</v>
      </c>
      <c r="AF36" s="3"/>
      <c r="AG36" s="4">
        <v>0</v>
      </c>
      <c r="AH36" s="3"/>
      <c r="AI36" s="4">
        <v>0</v>
      </c>
      <c r="AK36" s="7">
        <v>0</v>
      </c>
    </row>
    <row r="37" spans="1:37">
      <c r="A37" s="1" t="s">
        <v>110</v>
      </c>
      <c r="C37" s="3" t="s">
        <v>38</v>
      </c>
      <c r="D37" s="3"/>
      <c r="E37" s="3" t="s">
        <v>38</v>
      </c>
      <c r="F37" s="3"/>
      <c r="G37" s="3" t="s">
        <v>107</v>
      </c>
      <c r="H37" s="3"/>
      <c r="I37" s="3" t="s">
        <v>98</v>
      </c>
      <c r="J37" s="3"/>
      <c r="K37" s="4">
        <v>0</v>
      </c>
      <c r="L37" s="3"/>
      <c r="M37" s="4">
        <v>0</v>
      </c>
      <c r="N37" s="3"/>
      <c r="O37" s="4">
        <v>1485000</v>
      </c>
      <c r="P37" s="3"/>
      <c r="Q37" s="4">
        <v>1246193795609</v>
      </c>
      <c r="R37" s="3"/>
      <c r="S37" s="4">
        <v>1357828616668</v>
      </c>
      <c r="T37" s="3"/>
      <c r="U37" s="4">
        <v>0</v>
      </c>
      <c r="V37" s="3"/>
      <c r="W37" s="4">
        <v>0</v>
      </c>
      <c r="X37" s="3"/>
      <c r="Y37" s="4">
        <v>0</v>
      </c>
      <c r="Z37" s="3"/>
      <c r="AA37" s="4">
        <v>0</v>
      </c>
      <c r="AB37" s="4"/>
      <c r="AC37" s="4">
        <v>1485000</v>
      </c>
      <c r="AD37" s="3"/>
      <c r="AE37" s="4">
        <v>934415</v>
      </c>
      <c r="AF37" s="3"/>
      <c r="AG37" s="4">
        <v>1246193795609</v>
      </c>
      <c r="AH37" s="3"/>
      <c r="AI37" s="4">
        <v>1387501035317</v>
      </c>
      <c r="AK37" s="7">
        <v>6.5932240340331058E-2</v>
      </c>
    </row>
    <row r="38" spans="1:37">
      <c r="A38" s="1" t="s">
        <v>111</v>
      </c>
      <c r="C38" s="3" t="s">
        <v>38</v>
      </c>
      <c r="D38" s="3"/>
      <c r="E38" s="3" t="s">
        <v>38</v>
      </c>
      <c r="F38" s="3"/>
      <c r="G38" s="3" t="s">
        <v>112</v>
      </c>
      <c r="H38" s="3"/>
      <c r="I38" s="3" t="s">
        <v>101</v>
      </c>
      <c r="J38" s="3"/>
      <c r="K38" s="4">
        <v>0</v>
      </c>
      <c r="L38" s="3"/>
      <c r="M38" s="4">
        <v>0</v>
      </c>
      <c r="N38" s="3"/>
      <c r="O38" s="4">
        <v>120000</v>
      </c>
      <c r="P38" s="3"/>
      <c r="Q38" s="4">
        <v>100630893155</v>
      </c>
      <c r="R38" s="3"/>
      <c r="S38" s="4">
        <v>107241822187</v>
      </c>
      <c r="T38" s="3"/>
      <c r="U38" s="4">
        <v>196329</v>
      </c>
      <c r="V38" s="3"/>
      <c r="W38" s="4">
        <v>180009746908</v>
      </c>
      <c r="X38" s="3"/>
      <c r="Y38" s="4">
        <v>0</v>
      </c>
      <c r="Z38" s="3"/>
      <c r="AA38" s="4">
        <v>0</v>
      </c>
      <c r="AB38" s="4"/>
      <c r="AC38" s="4">
        <v>316329</v>
      </c>
      <c r="AD38" s="3"/>
      <c r="AE38" s="4">
        <v>920080</v>
      </c>
      <c r="AF38" s="3"/>
      <c r="AG38" s="4">
        <v>280640640063</v>
      </c>
      <c r="AH38" s="3"/>
      <c r="AI38" s="4">
        <v>291025793911</v>
      </c>
      <c r="AK38" s="7">
        <v>1.3829166322021419E-2</v>
      </c>
    </row>
    <row r="39" spans="1:37">
      <c r="A39" s="1" t="s">
        <v>113</v>
      </c>
      <c r="C39" s="3" t="s">
        <v>38</v>
      </c>
      <c r="D39" s="3"/>
      <c r="E39" s="3" t="s">
        <v>38</v>
      </c>
      <c r="F39" s="3"/>
      <c r="G39" s="3" t="s">
        <v>112</v>
      </c>
      <c r="H39" s="3"/>
      <c r="I39" s="3" t="s">
        <v>101</v>
      </c>
      <c r="J39" s="3"/>
      <c r="K39" s="4">
        <v>0</v>
      </c>
      <c r="L39" s="3"/>
      <c r="M39" s="4">
        <v>0</v>
      </c>
      <c r="N39" s="3"/>
      <c r="O39" s="4">
        <v>766951</v>
      </c>
      <c r="P39" s="3"/>
      <c r="Q39" s="4">
        <v>653211677949</v>
      </c>
      <c r="R39" s="3"/>
      <c r="S39" s="4">
        <v>687420091716</v>
      </c>
      <c r="T39" s="3"/>
      <c r="U39" s="4">
        <v>19894</v>
      </c>
      <c r="V39" s="3"/>
      <c r="W39" s="4">
        <v>18001463706</v>
      </c>
      <c r="X39" s="3"/>
      <c r="Y39" s="4">
        <v>0</v>
      </c>
      <c r="Z39" s="3"/>
      <c r="AA39" s="4">
        <v>0</v>
      </c>
      <c r="AB39" s="4"/>
      <c r="AC39" s="4">
        <v>786845</v>
      </c>
      <c r="AD39" s="3"/>
      <c r="AE39" s="4">
        <v>915531</v>
      </c>
      <c r="AF39" s="3"/>
      <c r="AG39" s="4">
        <v>671213141655</v>
      </c>
      <c r="AH39" s="3"/>
      <c r="AI39" s="4">
        <v>720326679293</v>
      </c>
      <c r="AK39" s="7">
        <v>3.42289847242154E-2</v>
      </c>
    </row>
    <row r="40" spans="1:37">
      <c r="A40" s="1" t="s">
        <v>114</v>
      </c>
      <c r="C40" s="3" t="s">
        <v>38</v>
      </c>
      <c r="D40" s="3"/>
      <c r="E40" s="3" t="s">
        <v>38</v>
      </c>
      <c r="F40" s="3"/>
      <c r="G40" s="3" t="s">
        <v>115</v>
      </c>
      <c r="H40" s="3"/>
      <c r="I40" s="3" t="s">
        <v>96</v>
      </c>
      <c r="J40" s="3"/>
      <c r="K40" s="4">
        <v>0</v>
      </c>
      <c r="L40" s="3"/>
      <c r="M40" s="4">
        <v>0</v>
      </c>
      <c r="N40" s="3"/>
      <c r="O40" s="4">
        <v>106696</v>
      </c>
      <c r="P40" s="3"/>
      <c r="Q40" s="4">
        <v>93963666434</v>
      </c>
      <c r="R40" s="3"/>
      <c r="S40" s="4">
        <v>100062548048</v>
      </c>
      <c r="T40" s="3"/>
      <c r="U40" s="4">
        <v>0</v>
      </c>
      <c r="V40" s="3"/>
      <c r="W40" s="4">
        <v>0</v>
      </c>
      <c r="X40" s="3"/>
      <c r="Y40" s="4">
        <v>0</v>
      </c>
      <c r="Z40" s="3"/>
      <c r="AA40" s="4">
        <v>0</v>
      </c>
      <c r="AB40" s="4"/>
      <c r="AC40" s="4">
        <v>106696</v>
      </c>
      <c r="AD40" s="3"/>
      <c r="AE40" s="4">
        <v>956000</v>
      </c>
      <c r="AF40" s="3"/>
      <c r="AG40" s="4">
        <v>93963666434</v>
      </c>
      <c r="AH40" s="3"/>
      <c r="AI40" s="4">
        <v>101993598395</v>
      </c>
      <c r="AK40" s="7">
        <v>4.8466028286731841E-3</v>
      </c>
    </row>
    <row r="41" spans="1:37">
      <c r="A41" s="1" t="s">
        <v>116</v>
      </c>
      <c r="C41" s="3" t="s">
        <v>38</v>
      </c>
      <c r="D41" s="3"/>
      <c r="E41" s="3" t="s">
        <v>38</v>
      </c>
      <c r="F41" s="3"/>
      <c r="G41" s="3" t="s">
        <v>112</v>
      </c>
      <c r="H41" s="3"/>
      <c r="I41" s="3" t="s">
        <v>101</v>
      </c>
      <c r="J41" s="3"/>
      <c r="K41" s="4">
        <v>0</v>
      </c>
      <c r="L41" s="3"/>
      <c r="M41" s="4">
        <v>0</v>
      </c>
      <c r="N41" s="3"/>
      <c r="O41" s="4">
        <v>1176556</v>
      </c>
      <c r="P41" s="3"/>
      <c r="Q41" s="4">
        <v>977470648563</v>
      </c>
      <c r="R41" s="3"/>
      <c r="S41" s="4">
        <v>1048790535153</v>
      </c>
      <c r="T41" s="3"/>
      <c r="U41" s="4">
        <v>105000</v>
      </c>
      <c r="V41" s="3"/>
      <c r="W41" s="4">
        <v>96606975750</v>
      </c>
      <c r="X41" s="3"/>
      <c r="Y41" s="4">
        <v>0</v>
      </c>
      <c r="Z41" s="3"/>
      <c r="AA41" s="4">
        <v>0</v>
      </c>
      <c r="AB41" s="4"/>
      <c r="AC41" s="4">
        <v>1281556</v>
      </c>
      <c r="AD41" s="3"/>
      <c r="AE41" s="4">
        <v>911496</v>
      </c>
      <c r="AF41" s="3"/>
      <c r="AG41" s="4">
        <v>1074077624313</v>
      </c>
      <c r="AH41" s="3"/>
      <c r="AI41" s="4">
        <v>1168044221795</v>
      </c>
      <c r="AK41" s="7">
        <v>5.5503938663316488E-2</v>
      </c>
    </row>
    <row r="42" spans="1:37">
      <c r="A42" s="1" t="s">
        <v>117</v>
      </c>
      <c r="C42" s="3" t="s">
        <v>38</v>
      </c>
      <c r="D42" s="3"/>
      <c r="E42" s="3" t="s">
        <v>38</v>
      </c>
      <c r="F42" s="3"/>
      <c r="G42" s="3" t="s">
        <v>118</v>
      </c>
      <c r="H42" s="3"/>
      <c r="I42" s="3" t="s">
        <v>119</v>
      </c>
      <c r="J42" s="3"/>
      <c r="K42" s="4">
        <v>0</v>
      </c>
      <c r="L42" s="3"/>
      <c r="M42" s="4">
        <v>0</v>
      </c>
      <c r="N42" s="3"/>
      <c r="O42" s="4">
        <v>240500</v>
      </c>
      <c r="P42" s="3"/>
      <c r="Q42" s="4">
        <v>202642254454</v>
      </c>
      <c r="R42" s="3"/>
      <c r="S42" s="4">
        <v>204714824304</v>
      </c>
      <c r="T42" s="3"/>
      <c r="U42" s="4">
        <v>0</v>
      </c>
      <c r="V42" s="3"/>
      <c r="W42" s="4">
        <v>0</v>
      </c>
      <c r="X42" s="3"/>
      <c r="Y42" s="4">
        <v>0</v>
      </c>
      <c r="Z42" s="3"/>
      <c r="AA42" s="4">
        <v>0</v>
      </c>
      <c r="AB42" s="4"/>
      <c r="AC42" s="4">
        <v>240500</v>
      </c>
      <c r="AD42" s="3"/>
      <c r="AE42" s="4">
        <v>898070</v>
      </c>
      <c r="AF42" s="3"/>
      <c r="AG42" s="4">
        <v>202642254454</v>
      </c>
      <c r="AH42" s="3"/>
      <c r="AI42" s="4">
        <v>215969366080</v>
      </c>
      <c r="AK42" s="7">
        <v>1.0262582721087673E-2</v>
      </c>
    </row>
    <row r="43" spans="1:37">
      <c r="A43" s="1" t="s">
        <v>120</v>
      </c>
      <c r="C43" s="3" t="s">
        <v>38</v>
      </c>
      <c r="D43" s="3"/>
      <c r="E43" s="3" t="s">
        <v>38</v>
      </c>
      <c r="F43" s="3"/>
      <c r="G43" s="3" t="s">
        <v>121</v>
      </c>
      <c r="H43" s="3"/>
      <c r="I43" s="3" t="s">
        <v>122</v>
      </c>
      <c r="J43" s="3"/>
      <c r="K43" s="4">
        <v>16</v>
      </c>
      <c r="L43" s="3"/>
      <c r="M43" s="4">
        <v>16</v>
      </c>
      <c r="N43" s="3"/>
      <c r="O43" s="4">
        <v>390000</v>
      </c>
      <c r="P43" s="3"/>
      <c r="Q43" s="4">
        <v>362917499417</v>
      </c>
      <c r="R43" s="3"/>
      <c r="S43" s="4">
        <v>367142573244</v>
      </c>
      <c r="T43" s="3"/>
      <c r="U43" s="4">
        <v>0</v>
      </c>
      <c r="V43" s="3"/>
      <c r="W43" s="4">
        <v>0</v>
      </c>
      <c r="X43" s="3"/>
      <c r="Y43" s="4">
        <v>5000</v>
      </c>
      <c r="Z43" s="3"/>
      <c r="AA43" s="4">
        <v>4874278310</v>
      </c>
      <c r="AB43" s="4"/>
      <c r="AC43" s="4">
        <v>385000</v>
      </c>
      <c r="AD43" s="3"/>
      <c r="AE43" s="4">
        <v>941463</v>
      </c>
      <c r="AF43" s="3"/>
      <c r="AG43" s="4">
        <v>358264710963</v>
      </c>
      <c r="AH43" s="3"/>
      <c r="AI43" s="4">
        <v>362435617176</v>
      </c>
      <c r="AK43" s="7">
        <v>1.7222468027985816E-2</v>
      </c>
    </row>
    <row r="44" spans="1:37">
      <c r="A44" s="1" t="s">
        <v>123</v>
      </c>
      <c r="C44" s="3" t="s">
        <v>38</v>
      </c>
      <c r="D44" s="3"/>
      <c r="E44" s="3" t="s">
        <v>38</v>
      </c>
      <c r="F44" s="3"/>
      <c r="G44" s="3" t="s">
        <v>124</v>
      </c>
      <c r="H44" s="3"/>
      <c r="I44" s="3" t="s">
        <v>125</v>
      </c>
      <c r="J44" s="3"/>
      <c r="K44" s="4">
        <v>18</v>
      </c>
      <c r="L44" s="3"/>
      <c r="M44" s="4">
        <v>18</v>
      </c>
      <c r="N44" s="3"/>
      <c r="O44" s="4">
        <v>73400</v>
      </c>
      <c r="P44" s="3"/>
      <c r="Q44" s="4">
        <v>68690656000</v>
      </c>
      <c r="R44" s="3"/>
      <c r="S44" s="4">
        <v>69874554458</v>
      </c>
      <c r="T44" s="3"/>
      <c r="U44" s="4">
        <v>0</v>
      </c>
      <c r="V44" s="3"/>
      <c r="W44" s="4">
        <v>0</v>
      </c>
      <c r="X44" s="3"/>
      <c r="Y44" s="4">
        <v>0</v>
      </c>
      <c r="Z44" s="3"/>
      <c r="AA44" s="4">
        <v>0</v>
      </c>
      <c r="AB44" s="4"/>
      <c r="AC44" s="4">
        <v>73400</v>
      </c>
      <c r="AD44" s="3"/>
      <c r="AE44" s="4">
        <v>952042</v>
      </c>
      <c r="AF44" s="3"/>
      <c r="AG44" s="4">
        <v>68690656000</v>
      </c>
      <c r="AH44" s="3"/>
      <c r="AI44" s="4">
        <v>69874554458</v>
      </c>
      <c r="AK44" s="7">
        <v>3.3203477337556413E-3</v>
      </c>
    </row>
    <row r="45" spans="1:37">
      <c r="A45" s="1" t="s">
        <v>126</v>
      </c>
      <c r="C45" s="3" t="s">
        <v>38</v>
      </c>
      <c r="D45" s="3"/>
      <c r="E45" s="3" t="s">
        <v>38</v>
      </c>
      <c r="F45" s="3"/>
      <c r="G45" s="3" t="s">
        <v>127</v>
      </c>
      <c r="H45" s="3"/>
      <c r="I45" s="3" t="s">
        <v>128</v>
      </c>
      <c r="J45" s="3"/>
      <c r="K45" s="4">
        <v>18</v>
      </c>
      <c r="L45" s="3"/>
      <c r="M45" s="4">
        <v>18</v>
      </c>
      <c r="N45" s="3"/>
      <c r="O45" s="4">
        <v>5000</v>
      </c>
      <c r="P45" s="3"/>
      <c r="Q45" s="4">
        <v>4213621262</v>
      </c>
      <c r="R45" s="3"/>
      <c r="S45" s="4">
        <v>4412513520</v>
      </c>
      <c r="T45" s="3"/>
      <c r="U45" s="4">
        <v>0</v>
      </c>
      <c r="V45" s="3"/>
      <c r="W45" s="4">
        <v>0</v>
      </c>
      <c r="X45" s="3"/>
      <c r="Y45" s="4">
        <v>0</v>
      </c>
      <c r="Z45" s="3"/>
      <c r="AA45" s="4">
        <v>0</v>
      </c>
      <c r="AB45" s="4"/>
      <c r="AC45" s="4">
        <v>5000</v>
      </c>
      <c r="AD45" s="3"/>
      <c r="AE45" s="4">
        <v>882570</v>
      </c>
      <c r="AF45" s="3"/>
      <c r="AG45" s="4">
        <v>4213621262</v>
      </c>
      <c r="AH45" s="3"/>
      <c r="AI45" s="4">
        <v>4412513520</v>
      </c>
      <c r="AK45" s="7">
        <v>2.0967688996292001E-4</v>
      </c>
    </row>
    <row r="46" spans="1:37">
      <c r="A46" s="1" t="s">
        <v>129</v>
      </c>
      <c r="C46" s="3" t="s">
        <v>38</v>
      </c>
      <c r="D46" s="3"/>
      <c r="E46" s="3" t="s">
        <v>38</v>
      </c>
      <c r="F46" s="3"/>
      <c r="G46" s="3" t="s">
        <v>130</v>
      </c>
      <c r="H46" s="3"/>
      <c r="I46" s="3" t="s">
        <v>131</v>
      </c>
      <c r="J46" s="3"/>
      <c r="K46" s="4">
        <v>17</v>
      </c>
      <c r="L46" s="3"/>
      <c r="M46" s="4">
        <v>17</v>
      </c>
      <c r="N46" s="3"/>
      <c r="O46" s="4">
        <v>10000</v>
      </c>
      <c r="P46" s="3"/>
      <c r="Q46" s="4">
        <v>9486423283</v>
      </c>
      <c r="R46" s="3"/>
      <c r="S46" s="4">
        <v>9606067481</v>
      </c>
      <c r="T46" s="3"/>
      <c r="U46" s="4">
        <v>0</v>
      </c>
      <c r="V46" s="3"/>
      <c r="W46" s="4">
        <v>0</v>
      </c>
      <c r="X46" s="3"/>
      <c r="Y46" s="4">
        <v>0</v>
      </c>
      <c r="Z46" s="3"/>
      <c r="AA46" s="4">
        <v>0</v>
      </c>
      <c r="AB46" s="4"/>
      <c r="AC46" s="4">
        <v>10000</v>
      </c>
      <c r="AD46" s="3"/>
      <c r="AE46" s="4">
        <v>960680</v>
      </c>
      <c r="AF46" s="3"/>
      <c r="AG46" s="4">
        <v>9486423283</v>
      </c>
      <c r="AH46" s="3"/>
      <c r="AI46" s="4">
        <v>9606067481</v>
      </c>
      <c r="AK46" s="7">
        <v>4.5646780345502967E-4</v>
      </c>
    </row>
    <row r="47" spans="1:37">
      <c r="A47" s="1" t="s">
        <v>132</v>
      </c>
      <c r="C47" s="3" t="s">
        <v>38</v>
      </c>
      <c r="D47" s="3"/>
      <c r="E47" s="3" t="s">
        <v>38</v>
      </c>
      <c r="F47" s="3"/>
      <c r="G47" s="3" t="s">
        <v>133</v>
      </c>
      <c r="H47" s="3"/>
      <c r="I47" s="3" t="s">
        <v>134</v>
      </c>
      <c r="J47" s="3"/>
      <c r="K47" s="4">
        <v>18</v>
      </c>
      <c r="L47" s="3"/>
      <c r="M47" s="4">
        <v>18</v>
      </c>
      <c r="N47" s="3"/>
      <c r="O47" s="4">
        <v>10000</v>
      </c>
      <c r="P47" s="3"/>
      <c r="Q47" s="4">
        <v>8970183922</v>
      </c>
      <c r="R47" s="3"/>
      <c r="S47" s="4">
        <v>9103465807</v>
      </c>
      <c r="T47" s="3"/>
      <c r="U47" s="4">
        <v>0</v>
      </c>
      <c r="V47" s="3"/>
      <c r="W47" s="4">
        <v>0</v>
      </c>
      <c r="X47" s="3"/>
      <c r="Y47" s="4">
        <v>0</v>
      </c>
      <c r="Z47" s="3"/>
      <c r="AA47" s="4">
        <v>0</v>
      </c>
      <c r="AB47" s="4"/>
      <c r="AC47" s="4">
        <v>10000</v>
      </c>
      <c r="AD47" s="3"/>
      <c r="AE47" s="4">
        <v>910416</v>
      </c>
      <c r="AF47" s="3"/>
      <c r="AG47" s="4">
        <v>8970183922</v>
      </c>
      <c r="AH47" s="3"/>
      <c r="AI47" s="4">
        <v>9103465807</v>
      </c>
      <c r="AK47" s="7">
        <v>4.3258482713851124E-4</v>
      </c>
    </row>
    <row r="48" spans="1:37">
      <c r="A48" s="1" t="s">
        <v>135</v>
      </c>
      <c r="C48" s="3" t="s">
        <v>38</v>
      </c>
      <c r="D48" s="3"/>
      <c r="E48" s="3" t="s">
        <v>38</v>
      </c>
      <c r="F48" s="3"/>
      <c r="G48" s="3" t="s">
        <v>136</v>
      </c>
      <c r="H48" s="3"/>
      <c r="I48" s="3" t="s">
        <v>137</v>
      </c>
      <c r="J48" s="3"/>
      <c r="K48" s="4">
        <v>18</v>
      </c>
      <c r="L48" s="3"/>
      <c r="M48" s="4">
        <v>18</v>
      </c>
      <c r="N48" s="3"/>
      <c r="O48" s="4">
        <v>20000</v>
      </c>
      <c r="P48" s="3"/>
      <c r="Q48" s="4">
        <v>17825009048</v>
      </c>
      <c r="R48" s="3"/>
      <c r="S48" s="4">
        <v>18167554618</v>
      </c>
      <c r="T48" s="3"/>
      <c r="U48" s="4">
        <v>0</v>
      </c>
      <c r="V48" s="3"/>
      <c r="W48" s="4">
        <v>0</v>
      </c>
      <c r="X48" s="3"/>
      <c r="Y48" s="4">
        <v>0</v>
      </c>
      <c r="Z48" s="3"/>
      <c r="AA48" s="4">
        <v>0</v>
      </c>
      <c r="AB48" s="4"/>
      <c r="AC48" s="4">
        <v>20000</v>
      </c>
      <c r="AD48" s="3"/>
      <c r="AE48" s="4">
        <v>908447</v>
      </c>
      <c r="AF48" s="3"/>
      <c r="AG48" s="4">
        <v>17825009048</v>
      </c>
      <c r="AH48" s="3"/>
      <c r="AI48" s="4">
        <v>18167554618</v>
      </c>
      <c r="AK48" s="7">
        <v>8.6329851076212116E-4</v>
      </c>
    </row>
    <row r="49" spans="1:37">
      <c r="A49" s="1" t="s">
        <v>138</v>
      </c>
      <c r="C49" s="3" t="s">
        <v>38</v>
      </c>
      <c r="D49" s="3"/>
      <c r="E49" s="3" t="s">
        <v>38</v>
      </c>
      <c r="F49" s="3"/>
      <c r="G49" s="3" t="s">
        <v>139</v>
      </c>
      <c r="H49" s="3"/>
      <c r="I49" s="3" t="s">
        <v>140</v>
      </c>
      <c r="J49" s="3"/>
      <c r="K49" s="4">
        <v>18</v>
      </c>
      <c r="L49" s="3"/>
      <c r="M49" s="4">
        <v>18</v>
      </c>
      <c r="N49" s="3"/>
      <c r="O49" s="4">
        <v>10000</v>
      </c>
      <c r="P49" s="3"/>
      <c r="Q49" s="4">
        <v>8941281720</v>
      </c>
      <c r="R49" s="3"/>
      <c r="S49" s="4">
        <v>9077907756</v>
      </c>
      <c r="T49" s="3"/>
      <c r="U49" s="4">
        <v>0</v>
      </c>
      <c r="V49" s="3"/>
      <c r="W49" s="4">
        <v>0</v>
      </c>
      <c r="X49" s="3"/>
      <c r="Y49" s="4">
        <v>0</v>
      </c>
      <c r="Z49" s="3"/>
      <c r="AA49" s="4">
        <v>0</v>
      </c>
      <c r="AB49" s="4"/>
      <c r="AC49" s="4">
        <v>10000</v>
      </c>
      <c r="AD49" s="3"/>
      <c r="AE49" s="4">
        <v>907860</v>
      </c>
      <c r="AF49" s="3"/>
      <c r="AG49" s="4">
        <v>8941281720</v>
      </c>
      <c r="AH49" s="3"/>
      <c r="AI49" s="4">
        <v>9077907756</v>
      </c>
      <c r="AK49" s="7">
        <v>4.313703418745219E-4</v>
      </c>
    </row>
    <row r="50" spans="1:37">
      <c r="A50" s="1" t="s">
        <v>141</v>
      </c>
      <c r="C50" s="3" t="s">
        <v>38</v>
      </c>
      <c r="D50" s="3"/>
      <c r="E50" s="3" t="s">
        <v>38</v>
      </c>
      <c r="F50" s="3"/>
      <c r="G50" s="3" t="s">
        <v>142</v>
      </c>
      <c r="H50" s="3"/>
      <c r="I50" s="3" t="s">
        <v>143</v>
      </c>
      <c r="J50" s="3"/>
      <c r="K50" s="4">
        <v>17</v>
      </c>
      <c r="L50" s="3"/>
      <c r="M50" s="4">
        <v>17</v>
      </c>
      <c r="N50" s="3"/>
      <c r="O50" s="4">
        <v>855000</v>
      </c>
      <c r="P50" s="3"/>
      <c r="Q50" s="4">
        <v>797366424434</v>
      </c>
      <c r="R50" s="3"/>
      <c r="S50" s="4">
        <v>821990748425</v>
      </c>
      <c r="T50" s="3"/>
      <c r="U50" s="4">
        <v>0</v>
      </c>
      <c r="V50" s="3"/>
      <c r="W50" s="4">
        <v>0</v>
      </c>
      <c r="X50" s="3"/>
      <c r="Y50" s="4">
        <v>0</v>
      </c>
      <c r="Z50" s="3"/>
      <c r="AA50" s="4">
        <v>0</v>
      </c>
      <c r="AB50" s="4"/>
      <c r="AC50" s="4">
        <v>855000</v>
      </c>
      <c r="AD50" s="3"/>
      <c r="AE50" s="4">
        <v>961466</v>
      </c>
      <c r="AF50" s="3"/>
      <c r="AG50" s="4">
        <v>797366424434</v>
      </c>
      <c r="AH50" s="3"/>
      <c r="AI50" s="4">
        <v>821990748425</v>
      </c>
      <c r="AK50" s="7">
        <v>3.9059928751911673E-2</v>
      </c>
    </row>
    <row r="51" spans="1:37">
      <c r="A51" s="1" t="s">
        <v>144</v>
      </c>
      <c r="C51" s="3" t="s">
        <v>38</v>
      </c>
      <c r="D51" s="3"/>
      <c r="E51" s="3" t="s">
        <v>38</v>
      </c>
      <c r="F51" s="3"/>
      <c r="G51" s="3" t="s">
        <v>145</v>
      </c>
      <c r="H51" s="3"/>
      <c r="I51" s="3" t="s">
        <v>146</v>
      </c>
      <c r="J51" s="3"/>
      <c r="K51" s="4">
        <v>17</v>
      </c>
      <c r="L51" s="3"/>
      <c r="M51" s="4">
        <v>17</v>
      </c>
      <c r="N51" s="3"/>
      <c r="O51" s="4">
        <v>5000</v>
      </c>
      <c r="P51" s="3"/>
      <c r="Q51" s="4">
        <v>4762463108</v>
      </c>
      <c r="R51" s="3"/>
      <c r="S51" s="4">
        <v>4761736889</v>
      </c>
      <c r="T51" s="3"/>
      <c r="U51" s="4">
        <v>0</v>
      </c>
      <c r="V51" s="3"/>
      <c r="W51" s="4">
        <v>0</v>
      </c>
      <c r="X51" s="3"/>
      <c r="Y51" s="4">
        <v>0</v>
      </c>
      <c r="Z51" s="3"/>
      <c r="AA51" s="4">
        <v>0</v>
      </c>
      <c r="AB51" s="4"/>
      <c r="AC51" s="4">
        <v>5000</v>
      </c>
      <c r="AD51" s="3"/>
      <c r="AE51" s="4">
        <v>952420</v>
      </c>
      <c r="AF51" s="3"/>
      <c r="AG51" s="4">
        <v>4762463108</v>
      </c>
      <c r="AH51" s="3"/>
      <c r="AI51" s="4">
        <v>4761736889</v>
      </c>
      <c r="AK51" s="7">
        <v>2.2627152918213155E-4</v>
      </c>
    </row>
    <row r="52" spans="1:37">
      <c r="A52" s="1" t="s">
        <v>147</v>
      </c>
      <c r="C52" s="3" t="s">
        <v>38</v>
      </c>
      <c r="D52" s="3"/>
      <c r="E52" s="3" t="s">
        <v>38</v>
      </c>
      <c r="F52" s="3"/>
      <c r="G52" s="3" t="s">
        <v>148</v>
      </c>
      <c r="H52" s="3"/>
      <c r="I52" s="3" t="s">
        <v>149</v>
      </c>
      <c r="J52" s="3"/>
      <c r="K52" s="4">
        <v>15</v>
      </c>
      <c r="L52" s="3"/>
      <c r="M52" s="4">
        <v>15</v>
      </c>
      <c r="N52" s="3"/>
      <c r="O52" s="4">
        <v>0</v>
      </c>
      <c r="P52" s="3"/>
      <c r="Q52" s="4">
        <v>0</v>
      </c>
      <c r="R52" s="3"/>
      <c r="S52" s="4">
        <v>0</v>
      </c>
      <c r="T52" s="3"/>
      <c r="U52" s="4">
        <v>256995</v>
      </c>
      <c r="V52" s="3"/>
      <c r="W52" s="4">
        <v>245718231282</v>
      </c>
      <c r="X52" s="3"/>
      <c r="Y52" s="4">
        <v>0</v>
      </c>
      <c r="Z52" s="3"/>
      <c r="AA52" s="4">
        <v>0</v>
      </c>
      <c r="AB52" s="4"/>
      <c r="AC52" s="4">
        <v>256995</v>
      </c>
      <c r="AD52" s="3"/>
      <c r="AE52" s="4">
        <v>954128</v>
      </c>
      <c r="AF52" s="3"/>
      <c r="AG52" s="4">
        <v>245718231282</v>
      </c>
      <c r="AH52" s="3"/>
      <c r="AI52" s="4">
        <v>245187428392</v>
      </c>
      <c r="AK52" s="7">
        <v>1.165098695113816E-2</v>
      </c>
    </row>
    <row r="53" spans="1:37">
      <c r="A53" s="1" t="s">
        <v>150</v>
      </c>
      <c r="C53" s="3" t="s">
        <v>38</v>
      </c>
      <c r="D53" s="3"/>
      <c r="E53" s="3" t="s">
        <v>38</v>
      </c>
      <c r="F53" s="3"/>
      <c r="G53" s="3" t="s">
        <v>75</v>
      </c>
      <c r="H53" s="3"/>
      <c r="I53" s="3" t="s">
        <v>58</v>
      </c>
      <c r="J53" s="3"/>
      <c r="K53" s="4">
        <v>17</v>
      </c>
      <c r="L53" s="3"/>
      <c r="M53" s="4">
        <v>17</v>
      </c>
      <c r="N53" s="3"/>
      <c r="O53" s="4">
        <v>0</v>
      </c>
      <c r="P53" s="3"/>
      <c r="Q53" s="4">
        <v>0</v>
      </c>
      <c r="R53" s="3"/>
      <c r="S53" s="4">
        <v>0</v>
      </c>
      <c r="T53" s="3"/>
      <c r="U53" s="4">
        <v>82502</v>
      </c>
      <c r="V53" s="3"/>
      <c r="W53" s="4">
        <v>80005814316</v>
      </c>
      <c r="X53" s="3"/>
      <c r="Y53" s="4">
        <v>0</v>
      </c>
      <c r="Z53" s="3"/>
      <c r="AA53" s="4">
        <v>0</v>
      </c>
      <c r="AB53" s="4"/>
      <c r="AC53" s="4">
        <v>82502</v>
      </c>
      <c r="AD53" s="3"/>
      <c r="AE53" s="4">
        <v>969670</v>
      </c>
      <c r="AF53" s="3"/>
      <c r="AG53" s="4">
        <v>80005814316</v>
      </c>
      <c r="AH53" s="3"/>
      <c r="AI53" s="4">
        <v>79993614361</v>
      </c>
      <c r="AK53" s="7">
        <v>3.8011922683259345E-3</v>
      </c>
    </row>
    <row r="54" spans="1:37">
      <c r="A54" s="1" t="s">
        <v>151</v>
      </c>
      <c r="C54" s="3" t="s">
        <v>38</v>
      </c>
      <c r="D54" s="3"/>
      <c r="E54" s="3" t="s">
        <v>38</v>
      </c>
      <c r="F54" s="3"/>
      <c r="G54" s="3" t="s">
        <v>152</v>
      </c>
      <c r="H54" s="3"/>
      <c r="I54" s="3" t="s">
        <v>153</v>
      </c>
      <c r="J54" s="3"/>
      <c r="K54" s="4">
        <v>18</v>
      </c>
      <c r="L54" s="3"/>
      <c r="M54" s="4">
        <v>18</v>
      </c>
      <c r="N54" s="3"/>
      <c r="O54" s="4">
        <v>0</v>
      </c>
      <c r="P54" s="3"/>
      <c r="Q54" s="4">
        <v>0</v>
      </c>
      <c r="R54" s="3"/>
      <c r="S54" s="4">
        <v>0</v>
      </c>
      <c r="T54" s="3"/>
      <c r="U54" s="4">
        <v>1000000</v>
      </c>
      <c r="V54" s="3"/>
      <c r="W54" s="4">
        <v>931011250000</v>
      </c>
      <c r="X54" s="3"/>
      <c r="Y54" s="4">
        <v>0</v>
      </c>
      <c r="Z54" s="3"/>
      <c r="AA54" s="4">
        <v>0</v>
      </c>
      <c r="AB54" s="4"/>
      <c r="AC54" s="4">
        <v>1000000</v>
      </c>
      <c r="AD54" s="3"/>
      <c r="AE54" s="4">
        <v>924750</v>
      </c>
      <c r="AF54" s="3"/>
      <c r="AG54" s="4">
        <v>931011250000</v>
      </c>
      <c r="AH54" s="3"/>
      <c r="AI54" s="4">
        <v>924680357346</v>
      </c>
      <c r="AK54" s="7">
        <v>4.3939605093405082E-2</v>
      </c>
    </row>
    <row r="55" spans="1:37">
      <c r="A55" s="1" t="s">
        <v>154</v>
      </c>
      <c r="C55" s="3" t="s">
        <v>38</v>
      </c>
      <c r="D55" s="3"/>
      <c r="E55" s="3" t="s">
        <v>38</v>
      </c>
      <c r="F55" s="3"/>
      <c r="G55" s="3" t="s">
        <v>87</v>
      </c>
      <c r="H55" s="3"/>
      <c r="I55" s="3" t="s">
        <v>94</v>
      </c>
      <c r="J55" s="3"/>
      <c r="K55" s="4">
        <v>0</v>
      </c>
      <c r="L55" s="3"/>
      <c r="M55" s="4">
        <v>0</v>
      </c>
      <c r="N55" s="3"/>
      <c r="O55" s="4">
        <v>0</v>
      </c>
      <c r="P55" s="3"/>
      <c r="Q55" s="4">
        <v>0</v>
      </c>
      <c r="R55" s="3"/>
      <c r="S55" s="4">
        <v>0</v>
      </c>
      <c r="T55" s="3"/>
      <c r="U55" s="4">
        <v>19100</v>
      </c>
      <c r="V55" s="3"/>
      <c r="W55" s="4">
        <v>18008145010</v>
      </c>
      <c r="X55" s="3"/>
      <c r="Y55" s="4">
        <v>0</v>
      </c>
      <c r="Z55" s="3"/>
      <c r="AA55" s="4">
        <v>0</v>
      </c>
      <c r="AB55" s="4"/>
      <c r="AC55" s="4">
        <v>19100</v>
      </c>
      <c r="AD55" s="3"/>
      <c r="AE55" s="4">
        <v>956650</v>
      </c>
      <c r="AF55" s="3"/>
      <c r="AG55" s="4">
        <v>18008145010</v>
      </c>
      <c r="AH55" s="3"/>
      <c r="AI55" s="4">
        <v>18270621758</v>
      </c>
      <c r="AK55" s="7">
        <v>8.6819612688830879E-4</v>
      </c>
    </row>
    <row r="56" spans="1:37" ht="24.75" thickBot="1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10">
        <f>SUM(Q9:Q55)</f>
        <v>17425139008042</v>
      </c>
      <c r="R56" s="3"/>
      <c r="S56" s="10">
        <f>SUM(S9:S55)</f>
        <v>18895628317367</v>
      </c>
      <c r="T56" s="3"/>
      <c r="U56" s="3"/>
      <c r="V56" s="3"/>
      <c r="W56" s="10">
        <f>SUM(W9:W55)</f>
        <v>2898687740597</v>
      </c>
      <c r="X56" s="3"/>
      <c r="Y56" s="3"/>
      <c r="Z56" s="3"/>
      <c r="AA56" s="10">
        <f>SUM(AA9:AA55)</f>
        <v>2412418129110</v>
      </c>
      <c r="AB56" s="3"/>
      <c r="AC56" s="3"/>
      <c r="AD56" s="3"/>
      <c r="AE56" s="3"/>
      <c r="AF56" s="3"/>
      <c r="AG56" s="10">
        <f>SUM(AG9:AG55)</f>
        <v>18288538664959</v>
      </c>
      <c r="AH56" s="3"/>
      <c r="AI56" s="10">
        <f>SUM(AI9:AI55)</f>
        <v>19639508764435</v>
      </c>
      <c r="AK56" s="11">
        <f>SUM(AK9:AK55)</f>
        <v>0.93324385284291245</v>
      </c>
    </row>
    <row r="57" spans="1:37" ht="24.75" thickTop="1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6"/>
  <sheetViews>
    <sheetView rightToLeft="1" workbookViewId="0">
      <selection activeCell="K39" sqref="K39"/>
    </sheetView>
  </sheetViews>
  <sheetFormatPr defaultRowHeight="24"/>
  <cols>
    <col min="1" max="1" width="35.140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24.75">
      <c r="A6" s="18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3" ht="24.75">
      <c r="A7" s="19" t="s">
        <v>3</v>
      </c>
      <c r="C7" s="19" t="s">
        <v>7</v>
      </c>
      <c r="E7" s="19" t="s">
        <v>155</v>
      </c>
      <c r="G7" s="19" t="s">
        <v>156</v>
      </c>
      <c r="I7" s="19" t="s">
        <v>157</v>
      </c>
      <c r="K7" s="19" t="s">
        <v>158</v>
      </c>
      <c r="M7" s="19" t="s">
        <v>159</v>
      </c>
    </row>
    <row r="8" spans="1:13">
      <c r="A8" s="1" t="s">
        <v>147</v>
      </c>
      <c r="C8" s="4">
        <v>256995</v>
      </c>
      <c r="D8" s="3"/>
      <c r="E8" s="4">
        <v>957510</v>
      </c>
      <c r="F8" s="3"/>
      <c r="G8" s="4">
        <v>954128</v>
      </c>
      <c r="H8" s="3"/>
      <c r="I8" s="3"/>
      <c r="J8" s="3"/>
      <c r="K8" s="4">
        <v>245206125360</v>
      </c>
      <c r="M8" s="1" t="s">
        <v>224</v>
      </c>
    </row>
    <row r="9" spans="1:13">
      <c r="A9" s="1" t="s">
        <v>41</v>
      </c>
      <c r="C9" s="4">
        <v>155000</v>
      </c>
      <c r="D9" s="3"/>
      <c r="E9" s="4">
        <v>956580</v>
      </c>
      <c r="F9" s="3"/>
      <c r="G9" s="4">
        <v>951600</v>
      </c>
      <c r="H9" s="3"/>
      <c r="I9" s="3"/>
      <c r="J9" s="3"/>
      <c r="K9" s="4">
        <v>147498000000</v>
      </c>
      <c r="M9" s="1" t="s">
        <v>224</v>
      </c>
    </row>
    <row r="10" spans="1:13">
      <c r="A10" s="1" t="s">
        <v>132</v>
      </c>
      <c r="C10" s="4">
        <v>10000</v>
      </c>
      <c r="D10" s="3"/>
      <c r="E10" s="4">
        <v>975000</v>
      </c>
      <c r="F10" s="3"/>
      <c r="G10" s="4">
        <v>910416</v>
      </c>
      <c r="H10" s="3"/>
      <c r="I10" s="3"/>
      <c r="J10" s="3"/>
      <c r="K10" s="4">
        <v>9104160000</v>
      </c>
      <c r="M10" s="1" t="s">
        <v>224</v>
      </c>
    </row>
    <row r="11" spans="1:13">
      <c r="A11" s="1" t="s">
        <v>123</v>
      </c>
      <c r="C11" s="4">
        <v>73400</v>
      </c>
      <c r="D11" s="3"/>
      <c r="E11" s="4">
        <v>1000000</v>
      </c>
      <c r="F11" s="3"/>
      <c r="G11" s="4">
        <v>952042</v>
      </c>
      <c r="H11" s="3"/>
      <c r="I11" s="3"/>
      <c r="J11" s="3"/>
      <c r="K11" s="4">
        <v>69879882800</v>
      </c>
      <c r="M11" s="1" t="s">
        <v>224</v>
      </c>
    </row>
    <row r="12" spans="1:13">
      <c r="A12" s="1" t="s">
        <v>110</v>
      </c>
      <c r="C12" s="4">
        <v>1485000</v>
      </c>
      <c r="D12" s="3"/>
      <c r="E12" s="4">
        <v>939000</v>
      </c>
      <c r="F12" s="3"/>
      <c r="G12" s="4">
        <v>934415.38069999998</v>
      </c>
      <c r="H12" s="3"/>
      <c r="I12" s="3"/>
      <c r="J12" s="3"/>
      <c r="K12" s="4">
        <v>1387606840339.5</v>
      </c>
      <c r="M12" s="1" t="s">
        <v>224</v>
      </c>
    </row>
    <row r="13" spans="1:13">
      <c r="A13" s="1" t="s">
        <v>44</v>
      </c>
      <c r="C13" s="4">
        <v>689156</v>
      </c>
      <c r="D13" s="3"/>
      <c r="E13" s="4">
        <v>719990</v>
      </c>
      <c r="F13" s="3"/>
      <c r="G13" s="4">
        <v>722951.46499999997</v>
      </c>
      <c r="H13" s="3"/>
      <c r="I13" s="3"/>
      <c r="J13" s="3"/>
      <c r="K13" s="4">
        <v>498226339813.53998</v>
      </c>
      <c r="M13" s="1" t="s">
        <v>224</v>
      </c>
    </row>
    <row r="14" spans="1:13">
      <c r="A14" s="1" t="s">
        <v>120</v>
      </c>
      <c r="C14" s="4">
        <v>385000</v>
      </c>
      <c r="D14" s="3"/>
      <c r="E14" s="4">
        <v>978260</v>
      </c>
      <c r="F14" s="3"/>
      <c r="G14" s="4">
        <v>941463</v>
      </c>
      <c r="H14" s="3"/>
      <c r="I14" s="3"/>
      <c r="J14" s="3"/>
      <c r="K14" s="4">
        <v>362463255000</v>
      </c>
      <c r="M14" s="1" t="s">
        <v>224</v>
      </c>
    </row>
    <row r="15" spans="1:13">
      <c r="A15" s="1" t="s">
        <v>138</v>
      </c>
      <c r="C15" s="4">
        <v>10000</v>
      </c>
      <c r="D15" s="3"/>
      <c r="E15" s="4">
        <v>941230</v>
      </c>
      <c r="F15" s="3"/>
      <c r="G15" s="4">
        <v>907860</v>
      </c>
      <c r="H15" s="3"/>
      <c r="I15" s="3"/>
      <c r="J15" s="3"/>
      <c r="K15" s="4">
        <v>9078600000</v>
      </c>
      <c r="M15" s="1" t="s">
        <v>224</v>
      </c>
    </row>
    <row r="16" spans="1:13">
      <c r="A16" s="1" t="s">
        <v>129</v>
      </c>
      <c r="C16" s="4">
        <v>10000</v>
      </c>
      <c r="D16" s="3"/>
      <c r="E16" s="4">
        <v>973380</v>
      </c>
      <c r="F16" s="3"/>
      <c r="G16" s="4">
        <v>960680</v>
      </c>
      <c r="H16" s="3"/>
      <c r="I16" s="3"/>
      <c r="J16" s="3"/>
      <c r="K16" s="4">
        <v>9606800000</v>
      </c>
      <c r="M16" s="1" t="s">
        <v>224</v>
      </c>
    </row>
    <row r="17" spans="1:13">
      <c r="A17" s="1" t="s">
        <v>53</v>
      </c>
      <c r="C17" s="4">
        <v>1007289</v>
      </c>
      <c r="D17" s="3"/>
      <c r="E17" s="4">
        <v>926700</v>
      </c>
      <c r="F17" s="3"/>
      <c r="G17" s="4">
        <v>928572.46950000001</v>
      </c>
      <c r="H17" s="3"/>
      <c r="I17" s="3"/>
      <c r="J17" s="3"/>
      <c r="K17" s="4">
        <v>935340834230.18604</v>
      </c>
      <c r="M17" s="1" t="s">
        <v>224</v>
      </c>
    </row>
    <row r="18" spans="1:13">
      <c r="A18" s="1" t="s">
        <v>59</v>
      </c>
      <c r="C18" s="4">
        <v>407667</v>
      </c>
      <c r="D18" s="3"/>
      <c r="E18" s="4">
        <v>752000</v>
      </c>
      <c r="F18" s="3"/>
      <c r="G18" s="4">
        <v>758928.14370000002</v>
      </c>
      <c r="H18" s="3"/>
      <c r="I18" s="3"/>
      <c r="J18" s="3"/>
      <c r="K18" s="4">
        <v>309389959557.74799</v>
      </c>
      <c r="M18" s="1" t="s">
        <v>224</v>
      </c>
    </row>
    <row r="19" spans="1:13">
      <c r="A19" s="1" t="s">
        <v>83</v>
      </c>
      <c r="C19" s="4">
        <v>755000</v>
      </c>
      <c r="D19" s="3"/>
      <c r="E19" s="4">
        <v>980000</v>
      </c>
      <c r="F19" s="3"/>
      <c r="G19" s="4">
        <v>902612.60340000002</v>
      </c>
      <c r="H19" s="3"/>
      <c r="I19" s="3"/>
      <c r="J19" s="3"/>
      <c r="K19" s="4">
        <v>681472515567</v>
      </c>
      <c r="M19" s="1" t="s">
        <v>224</v>
      </c>
    </row>
    <row r="20" spans="1:13">
      <c r="A20" s="1" t="s">
        <v>141</v>
      </c>
      <c r="C20" s="4">
        <v>855000</v>
      </c>
      <c r="D20" s="3"/>
      <c r="E20" s="4">
        <v>965000</v>
      </c>
      <c r="F20" s="3"/>
      <c r="G20" s="4">
        <v>961466</v>
      </c>
      <c r="H20" s="3"/>
      <c r="I20" s="3"/>
      <c r="J20" s="3"/>
      <c r="K20" s="4">
        <v>822053430000</v>
      </c>
      <c r="M20" s="1" t="s">
        <v>224</v>
      </c>
    </row>
    <row r="21" spans="1:13">
      <c r="A21" s="1" t="s">
        <v>56</v>
      </c>
      <c r="C21" s="4">
        <v>777993</v>
      </c>
      <c r="D21" s="3"/>
      <c r="E21" s="4">
        <v>900960</v>
      </c>
      <c r="F21" s="3"/>
      <c r="G21" s="4">
        <v>908372.60060000001</v>
      </c>
      <c r="H21" s="3"/>
      <c r="I21" s="3"/>
      <c r="J21" s="3"/>
      <c r="K21" s="4">
        <v>706707524658.59595</v>
      </c>
      <c r="M21" s="1" t="s">
        <v>224</v>
      </c>
    </row>
    <row r="22" spans="1:13">
      <c r="A22" s="1" t="s">
        <v>113</v>
      </c>
      <c r="C22" s="4">
        <v>786845</v>
      </c>
      <c r="D22" s="3"/>
      <c r="E22" s="4">
        <v>919600</v>
      </c>
      <c r="F22" s="3"/>
      <c r="G22" s="4">
        <v>915531.78630000004</v>
      </c>
      <c r="H22" s="3"/>
      <c r="I22" s="3"/>
      <c r="J22" s="3"/>
      <c r="K22" s="4">
        <v>720381608391.224</v>
      </c>
      <c r="M22" s="1" t="s">
        <v>224</v>
      </c>
    </row>
    <row r="23" spans="1:13">
      <c r="A23" s="1" t="s">
        <v>102</v>
      </c>
      <c r="C23" s="4">
        <v>1107772</v>
      </c>
      <c r="D23" s="3"/>
      <c r="E23" s="4">
        <v>856100</v>
      </c>
      <c r="F23" s="3"/>
      <c r="G23" s="4">
        <v>857922.80949999997</v>
      </c>
      <c r="H23" s="3"/>
      <c r="I23" s="3"/>
      <c r="J23" s="3"/>
      <c r="K23" s="4">
        <v>950382866525.43396</v>
      </c>
      <c r="M23" s="1" t="s">
        <v>224</v>
      </c>
    </row>
    <row r="24" spans="1:13">
      <c r="A24" s="1" t="s">
        <v>37</v>
      </c>
      <c r="C24" s="4">
        <v>1700000</v>
      </c>
      <c r="D24" s="3"/>
      <c r="E24" s="4">
        <v>867400</v>
      </c>
      <c r="F24" s="3"/>
      <c r="G24" s="4">
        <v>869843.35340000002</v>
      </c>
      <c r="H24" s="3"/>
      <c r="I24" s="3"/>
      <c r="J24" s="3"/>
      <c r="K24" s="4">
        <v>1478733700780</v>
      </c>
      <c r="M24" s="1" t="s">
        <v>224</v>
      </c>
    </row>
    <row r="25" spans="1:13">
      <c r="A25" s="1" t="s">
        <v>69</v>
      </c>
      <c r="C25" s="4">
        <v>390626</v>
      </c>
      <c r="D25" s="3"/>
      <c r="E25" s="4">
        <v>765990</v>
      </c>
      <c r="F25" s="3"/>
      <c r="G25" s="4">
        <v>771323.72409999999</v>
      </c>
      <c r="H25" s="3"/>
      <c r="I25" s="3"/>
      <c r="J25" s="3"/>
      <c r="K25" s="4">
        <v>301299101050.28699</v>
      </c>
      <c r="M25" s="1" t="s">
        <v>224</v>
      </c>
    </row>
    <row r="26" spans="1:13">
      <c r="A26" s="1" t="s">
        <v>144</v>
      </c>
      <c r="C26" s="4">
        <v>5000</v>
      </c>
      <c r="D26" s="3"/>
      <c r="E26" s="4">
        <v>965030</v>
      </c>
      <c r="F26" s="3"/>
      <c r="G26" s="4">
        <v>952420</v>
      </c>
      <c r="H26" s="3"/>
      <c r="I26" s="3"/>
      <c r="J26" s="3"/>
      <c r="K26" s="4">
        <v>4762100000</v>
      </c>
      <c r="M26" s="1" t="s">
        <v>224</v>
      </c>
    </row>
    <row r="27" spans="1:13">
      <c r="A27" s="1" t="s">
        <v>80</v>
      </c>
      <c r="C27" s="4">
        <v>950000</v>
      </c>
      <c r="D27" s="3"/>
      <c r="E27" s="4">
        <v>1000000</v>
      </c>
      <c r="F27" s="3"/>
      <c r="G27" s="4">
        <v>916870</v>
      </c>
      <c r="H27" s="3"/>
      <c r="I27" s="3"/>
      <c r="J27" s="3"/>
      <c r="K27" s="4">
        <v>871026500000</v>
      </c>
      <c r="M27" s="1" t="s">
        <v>224</v>
      </c>
    </row>
    <row r="28" spans="1:13">
      <c r="A28" s="1" t="s">
        <v>64</v>
      </c>
      <c r="C28" s="4">
        <v>730900</v>
      </c>
      <c r="D28" s="3"/>
      <c r="E28" s="4">
        <v>724990</v>
      </c>
      <c r="F28" s="3"/>
      <c r="G28" s="4">
        <v>731782.71279999998</v>
      </c>
      <c r="H28" s="3"/>
      <c r="I28" s="3"/>
      <c r="J28" s="3"/>
      <c r="K28" s="4">
        <v>534859984785.52002</v>
      </c>
      <c r="M28" s="1" t="s">
        <v>224</v>
      </c>
    </row>
    <row r="29" spans="1:13">
      <c r="A29" s="1" t="s">
        <v>151</v>
      </c>
      <c r="C29" s="4">
        <v>1000000</v>
      </c>
      <c r="D29" s="3"/>
      <c r="E29" s="4">
        <v>980000</v>
      </c>
      <c r="F29" s="3"/>
      <c r="G29" s="4">
        <v>924750.86959999998</v>
      </c>
      <c r="H29" s="3"/>
      <c r="I29" s="3"/>
      <c r="J29" s="3"/>
      <c r="K29" s="4">
        <v>924750869600</v>
      </c>
      <c r="M29" s="1" t="s">
        <v>224</v>
      </c>
    </row>
    <row r="30" spans="1:13">
      <c r="A30" s="1" t="s">
        <v>135</v>
      </c>
      <c r="C30" s="4">
        <v>20000</v>
      </c>
      <c r="D30" s="3"/>
      <c r="E30" s="4">
        <v>942060</v>
      </c>
      <c r="F30" s="3"/>
      <c r="G30" s="4">
        <v>908447</v>
      </c>
      <c r="H30" s="3"/>
      <c r="I30" s="3"/>
      <c r="J30" s="3"/>
      <c r="K30" s="4">
        <v>18168940000</v>
      </c>
      <c r="M30" s="1" t="s">
        <v>224</v>
      </c>
    </row>
    <row r="31" spans="1:13">
      <c r="A31" s="1" t="s">
        <v>116</v>
      </c>
      <c r="C31" s="4">
        <v>1281556</v>
      </c>
      <c r="D31" s="3"/>
      <c r="E31" s="4">
        <v>920500</v>
      </c>
      <c r="F31" s="3"/>
      <c r="G31" s="4">
        <v>911496.0969</v>
      </c>
      <c r="H31" s="3"/>
      <c r="I31" s="3"/>
      <c r="J31" s="3"/>
      <c r="K31" s="4">
        <v>1168133291958.78</v>
      </c>
      <c r="M31" s="1" t="s">
        <v>224</v>
      </c>
    </row>
    <row r="32" spans="1:13">
      <c r="A32" s="1" t="s">
        <v>126</v>
      </c>
      <c r="C32" s="4">
        <v>5000</v>
      </c>
      <c r="D32" s="3"/>
      <c r="E32" s="4">
        <v>967000</v>
      </c>
      <c r="F32" s="3"/>
      <c r="G32" s="4">
        <v>882570</v>
      </c>
      <c r="H32" s="3"/>
      <c r="I32" s="3"/>
      <c r="J32" s="3"/>
      <c r="K32" s="4">
        <v>4412850000</v>
      </c>
      <c r="M32" s="1" t="s">
        <v>224</v>
      </c>
    </row>
    <row r="33" spans="1:13">
      <c r="A33" s="1" t="s">
        <v>97</v>
      </c>
      <c r="C33" s="4">
        <v>2752970</v>
      </c>
      <c r="D33" s="3"/>
      <c r="E33" s="4">
        <v>939500</v>
      </c>
      <c r="F33" s="3"/>
      <c r="G33" s="4">
        <v>939213.18079999997</v>
      </c>
      <c r="H33" s="3"/>
      <c r="I33" s="3"/>
      <c r="J33" s="3"/>
      <c r="K33" s="4">
        <v>2585625710346.98</v>
      </c>
      <c r="M33" s="1" t="s">
        <v>224</v>
      </c>
    </row>
    <row r="34" spans="1:13">
      <c r="A34" s="1" t="s">
        <v>86</v>
      </c>
      <c r="C34" s="4">
        <v>870155</v>
      </c>
      <c r="D34" s="3"/>
      <c r="E34" s="4">
        <v>978750</v>
      </c>
      <c r="F34" s="3"/>
      <c r="G34" s="4">
        <v>982509.18649999995</v>
      </c>
      <c r="H34" s="3"/>
      <c r="I34" s="3"/>
      <c r="J34" s="3"/>
      <c r="K34" s="4">
        <v>854935281178.90698</v>
      </c>
      <c r="M34" s="1" t="s">
        <v>224</v>
      </c>
    </row>
    <row r="35" spans="1:13" ht="24.75" thickBot="1">
      <c r="K35" s="12">
        <f>SUM(K8:K34)</f>
        <v>16611107071943.699</v>
      </c>
    </row>
    <row r="36" spans="1:13" ht="24.75" thickTop="1"/>
  </sheetData>
  <mergeCells count="11">
    <mergeCell ref="A3:M3"/>
    <mergeCell ref="A4:M4"/>
    <mergeCell ref="A2:M2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1"/>
  <sheetViews>
    <sheetView rightToLeft="1" workbookViewId="0">
      <selection activeCell="S9" sqref="S9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0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0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0" ht="24.75">
      <c r="A6" s="18" t="s">
        <v>161</v>
      </c>
      <c r="C6" s="19" t="s">
        <v>162</v>
      </c>
      <c r="D6" s="19" t="s">
        <v>162</v>
      </c>
      <c r="E6" s="19" t="s">
        <v>162</v>
      </c>
      <c r="F6" s="19" t="s">
        <v>162</v>
      </c>
      <c r="G6" s="19" t="s">
        <v>162</v>
      </c>
      <c r="H6" s="19" t="s">
        <v>162</v>
      </c>
      <c r="I6" s="19" t="s">
        <v>162</v>
      </c>
      <c r="K6" s="19" t="s">
        <v>223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20" ht="24.75">
      <c r="A7" s="19" t="s">
        <v>161</v>
      </c>
      <c r="C7" s="19" t="s">
        <v>163</v>
      </c>
      <c r="E7" s="19" t="s">
        <v>164</v>
      </c>
      <c r="G7" s="19" t="s">
        <v>165</v>
      </c>
      <c r="I7" s="19" t="s">
        <v>35</v>
      </c>
      <c r="K7" s="19" t="s">
        <v>166</v>
      </c>
      <c r="M7" s="19" t="s">
        <v>167</v>
      </c>
      <c r="O7" s="19" t="s">
        <v>168</v>
      </c>
      <c r="Q7" s="19" t="s">
        <v>166</v>
      </c>
      <c r="S7" s="19" t="s">
        <v>160</v>
      </c>
    </row>
    <row r="8" spans="1:20">
      <c r="A8" s="1" t="s">
        <v>169</v>
      </c>
      <c r="C8" s="3" t="s">
        <v>170</v>
      </c>
      <c r="D8" s="3"/>
      <c r="E8" s="3" t="s">
        <v>171</v>
      </c>
      <c r="F8" s="3"/>
      <c r="G8" s="3" t="s">
        <v>172</v>
      </c>
      <c r="H8" s="3"/>
      <c r="I8" s="4">
        <v>5</v>
      </c>
      <c r="J8" s="3"/>
      <c r="K8" s="4">
        <v>9533477</v>
      </c>
      <c r="L8" s="3"/>
      <c r="M8" s="4">
        <v>41282540313</v>
      </c>
      <c r="N8" s="3"/>
      <c r="O8" s="4">
        <v>41000300000</v>
      </c>
      <c r="P8" s="3"/>
      <c r="Q8" s="4">
        <v>291773790</v>
      </c>
      <c r="R8" s="3"/>
      <c r="S8" s="7">
        <v>1.3864710121022843E-5</v>
      </c>
      <c r="T8" s="3"/>
    </row>
    <row r="9" spans="1:20">
      <c r="A9" s="1" t="s">
        <v>173</v>
      </c>
      <c r="C9" s="3" t="s">
        <v>174</v>
      </c>
      <c r="D9" s="3"/>
      <c r="E9" s="3" t="s">
        <v>171</v>
      </c>
      <c r="F9" s="3"/>
      <c r="G9" s="3" t="s">
        <v>175</v>
      </c>
      <c r="H9" s="3"/>
      <c r="I9" s="4">
        <v>5</v>
      </c>
      <c r="J9" s="3"/>
      <c r="K9" s="4">
        <v>3761859174</v>
      </c>
      <c r="L9" s="3"/>
      <c r="M9" s="4">
        <v>3706579118852</v>
      </c>
      <c r="N9" s="3"/>
      <c r="O9" s="4">
        <v>2727597200000</v>
      </c>
      <c r="P9" s="3"/>
      <c r="Q9" s="4">
        <v>982743778026</v>
      </c>
      <c r="R9" s="3"/>
      <c r="S9" s="7">
        <v>4.6698703147974009E-2</v>
      </c>
      <c r="T9" s="3"/>
    </row>
    <row r="10" spans="1:20" ht="24.75" thickBot="1">
      <c r="C10" s="3"/>
      <c r="D10" s="3"/>
      <c r="E10" s="3"/>
      <c r="F10" s="3"/>
      <c r="G10" s="3"/>
      <c r="H10" s="3"/>
      <c r="I10" s="3"/>
      <c r="J10" s="3"/>
      <c r="K10" s="10">
        <f>SUM(K8:K9)</f>
        <v>3771392651</v>
      </c>
      <c r="L10" s="3"/>
      <c r="M10" s="10">
        <f>SUM(M8:M9)</f>
        <v>3747861659165</v>
      </c>
      <c r="N10" s="3"/>
      <c r="O10" s="10">
        <f>SUM(O8:O9)</f>
        <v>2768597500000</v>
      </c>
      <c r="P10" s="3"/>
      <c r="Q10" s="10">
        <f>SUM(Q8:Q9)</f>
        <v>983035551816</v>
      </c>
      <c r="R10" s="3"/>
      <c r="S10" s="11">
        <f>SUM(S8:S9)</f>
        <v>4.6712567858095029E-2</v>
      </c>
      <c r="T10" s="3"/>
    </row>
    <row r="11" spans="1:20" ht="24.75" thickTop="1"/>
  </sheetData>
  <mergeCells count="17"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A4:S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36"/>
  <sheetViews>
    <sheetView rightToLeft="1" topLeftCell="A19" workbookViewId="0">
      <selection activeCell="I39" sqref="I39"/>
    </sheetView>
  </sheetViews>
  <sheetFormatPr defaultRowHeight="24"/>
  <cols>
    <col min="1" max="1" width="37" style="1" bestFit="1" customWidth="1"/>
    <col min="2" max="2" width="1" style="1" customWidth="1"/>
    <col min="3" max="3" width="18.28515625" style="3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16.5703125" style="1" bestFit="1" customWidth="1"/>
    <col min="22" max="22" width="15.42578125" style="1" bestFit="1" customWidth="1"/>
    <col min="23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176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9" t="s">
        <v>177</v>
      </c>
      <c r="B6" s="19" t="s">
        <v>177</v>
      </c>
      <c r="C6" s="19" t="s">
        <v>177</v>
      </c>
      <c r="D6" s="19" t="s">
        <v>177</v>
      </c>
      <c r="E6" s="19" t="s">
        <v>177</v>
      </c>
      <c r="F6" s="19" t="s">
        <v>177</v>
      </c>
      <c r="G6" s="19" t="s">
        <v>177</v>
      </c>
      <c r="I6" s="19" t="s">
        <v>178</v>
      </c>
      <c r="J6" s="19" t="s">
        <v>178</v>
      </c>
      <c r="K6" s="19" t="s">
        <v>178</v>
      </c>
      <c r="L6" s="19" t="s">
        <v>178</v>
      </c>
      <c r="M6" s="19" t="s">
        <v>178</v>
      </c>
      <c r="O6" s="19" t="s">
        <v>179</v>
      </c>
      <c r="P6" s="19" t="s">
        <v>179</v>
      </c>
      <c r="Q6" s="19" t="s">
        <v>179</v>
      </c>
      <c r="R6" s="19" t="s">
        <v>179</v>
      </c>
      <c r="S6" s="19" t="s">
        <v>179</v>
      </c>
    </row>
    <row r="7" spans="1:19" ht="24.75">
      <c r="A7" s="19" t="s">
        <v>180</v>
      </c>
      <c r="C7" s="19" t="s">
        <v>181</v>
      </c>
      <c r="E7" s="19" t="s">
        <v>34</v>
      </c>
      <c r="G7" s="19" t="s">
        <v>35</v>
      </c>
      <c r="I7" s="19" t="s">
        <v>182</v>
      </c>
      <c r="K7" s="19" t="s">
        <v>183</v>
      </c>
      <c r="M7" s="19" t="s">
        <v>184</v>
      </c>
      <c r="O7" s="19" t="s">
        <v>182</v>
      </c>
      <c r="Q7" s="19" t="s">
        <v>183</v>
      </c>
      <c r="S7" s="19" t="s">
        <v>184</v>
      </c>
    </row>
    <row r="8" spans="1:19">
      <c r="A8" s="1" t="s">
        <v>185</v>
      </c>
      <c r="C8" s="3" t="s">
        <v>225</v>
      </c>
      <c r="D8" s="3"/>
      <c r="E8" s="3" t="s">
        <v>186</v>
      </c>
      <c r="F8" s="3"/>
      <c r="G8" s="4">
        <v>16</v>
      </c>
      <c r="H8" s="3"/>
      <c r="I8" s="4">
        <v>0</v>
      </c>
      <c r="J8" s="3"/>
      <c r="K8" s="4">
        <v>0</v>
      </c>
      <c r="L8" s="3"/>
      <c r="M8" s="4">
        <f>I8-K8</f>
        <v>0</v>
      </c>
      <c r="N8" s="3"/>
      <c r="O8" s="4">
        <v>50432996</v>
      </c>
      <c r="P8" s="3"/>
      <c r="Q8" s="3">
        <v>0</v>
      </c>
      <c r="R8" s="3"/>
      <c r="S8" s="4">
        <f>O8-Q8</f>
        <v>50432996</v>
      </c>
    </row>
    <row r="9" spans="1:19">
      <c r="A9" s="1" t="s">
        <v>141</v>
      </c>
      <c r="C9" s="3" t="s">
        <v>225</v>
      </c>
      <c r="D9" s="3"/>
      <c r="E9" s="3" t="s">
        <v>143</v>
      </c>
      <c r="F9" s="3"/>
      <c r="G9" s="4">
        <v>17</v>
      </c>
      <c r="H9" s="3"/>
      <c r="I9" s="4">
        <v>11639522243</v>
      </c>
      <c r="J9" s="3"/>
      <c r="K9" s="4">
        <v>0</v>
      </c>
      <c r="L9" s="3"/>
      <c r="M9" s="4">
        <f t="shared" ref="M9:M31" si="0">I9-K9</f>
        <v>11639522243</v>
      </c>
      <c r="N9" s="3"/>
      <c r="O9" s="4">
        <v>24036912761</v>
      </c>
      <c r="P9" s="3"/>
      <c r="Q9" s="3">
        <v>0</v>
      </c>
      <c r="R9" s="3"/>
      <c r="S9" s="4">
        <f t="shared" ref="S9:S31" si="1">O9-Q9</f>
        <v>24036912761</v>
      </c>
    </row>
    <row r="10" spans="1:19">
      <c r="A10" s="1" t="s">
        <v>147</v>
      </c>
      <c r="C10" s="3" t="s">
        <v>225</v>
      </c>
      <c r="D10" s="3"/>
      <c r="E10" s="3" t="s">
        <v>149</v>
      </c>
      <c r="F10" s="3"/>
      <c r="G10" s="4">
        <v>15</v>
      </c>
      <c r="H10" s="3"/>
      <c r="I10" s="4">
        <v>1092417389</v>
      </c>
      <c r="J10" s="3"/>
      <c r="K10" s="4">
        <v>0</v>
      </c>
      <c r="L10" s="3"/>
      <c r="M10" s="4">
        <f t="shared" si="0"/>
        <v>1092417389</v>
      </c>
      <c r="N10" s="3"/>
      <c r="O10" s="4">
        <v>1092417389</v>
      </c>
      <c r="P10" s="3"/>
      <c r="Q10" s="3">
        <v>0</v>
      </c>
      <c r="R10" s="3"/>
      <c r="S10" s="4">
        <f t="shared" si="1"/>
        <v>1092417389</v>
      </c>
    </row>
    <row r="11" spans="1:19">
      <c r="A11" s="1" t="s">
        <v>187</v>
      </c>
      <c r="C11" s="3" t="s">
        <v>225</v>
      </c>
      <c r="D11" s="3"/>
      <c r="E11" s="3" t="s">
        <v>188</v>
      </c>
      <c r="F11" s="3"/>
      <c r="G11" s="4">
        <v>17</v>
      </c>
      <c r="H11" s="3"/>
      <c r="I11" s="4">
        <v>0</v>
      </c>
      <c r="J11" s="3"/>
      <c r="K11" s="4">
        <v>0</v>
      </c>
      <c r="L11" s="3"/>
      <c r="M11" s="4">
        <f t="shared" si="0"/>
        <v>0</v>
      </c>
      <c r="N11" s="3"/>
      <c r="O11" s="4">
        <v>64013201</v>
      </c>
      <c r="P11" s="3"/>
      <c r="Q11" s="3">
        <v>0</v>
      </c>
      <c r="R11" s="3"/>
      <c r="S11" s="4">
        <f t="shared" si="1"/>
        <v>64013201</v>
      </c>
    </row>
    <row r="12" spans="1:19">
      <c r="A12" s="1" t="s">
        <v>37</v>
      </c>
      <c r="C12" s="3" t="s">
        <v>225</v>
      </c>
      <c r="D12" s="3"/>
      <c r="E12" s="3" t="s">
        <v>40</v>
      </c>
      <c r="F12" s="3"/>
      <c r="G12" s="4">
        <v>18</v>
      </c>
      <c r="H12" s="3"/>
      <c r="I12" s="4">
        <v>21184918863</v>
      </c>
      <c r="J12" s="3"/>
      <c r="K12" s="4">
        <v>0</v>
      </c>
      <c r="L12" s="3"/>
      <c r="M12" s="4">
        <f t="shared" si="0"/>
        <v>21184918863</v>
      </c>
      <c r="N12" s="3"/>
      <c r="O12" s="4">
        <v>29249449940</v>
      </c>
      <c r="P12" s="3"/>
      <c r="Q12" s="3">
        <v>0</v>
      </c>
      <c r="R12" s="3"/>
      <c r="S12" s="4">
        <f t="shared" si="1"/>
        <v>29249449940</v>
      </c>
    </row>
    <row r="13" spans="1:19">
      <c r="A13" s="1" t="s">
        <v>83</v>
      </c>
      <c r="C13" s="3" t="s">
        <v>225</v>
      </c>
      <c r="D13" s="3"/>
      <c r="E13" s="3" t="s">
        <v>85</v>
      </c>
      <c r="F13" s="3"/>
      <c r="G13" s="4">
        <v>18.5</v>
      </c>
      <c r="H13" s="3"/>
      <c r="I13" s="4">
        <v>12204593227</v>
      </c>
      <c r="J13" s="3"/>
      <c r="K13" s="4">
        <v>0</v>
      </c>
      <c r="L13" s="3"/>
      <c r="M13" s="4">
        <f t="shared" si="0"/>
        <v>12204593227</v>
      </c>
      <c r="N13" s="3"/>
      <c r="O13" s="4">
        <v>24037420305</v>
      </c>
      <c r="P13" s="3"/>
      <c r="Q13" s="3">
        <v>0</v>
      </c>
      <c r="R13" s="3"/>
      <c r="S13" s="4">
        <f t="shared" si="1"/>
        <v>24037420305</v>
      </c>
    </row>
    <row r="14" spans="1:19">
      <c r="A14" s="1" t="s">
        <v>138</v>
      </c>
      <c r="C14" s="3" t="s">
        <v>225</v>
      </c>
      <c r="D14" s="3"/>
      <c r="E14" s="3" t="s">
        <v>140</v>
      </c>
      <c r="F14" s="3"/>
      <c r="G14" s="4">
        <v>18</v>
      </c>
      <c r="H14" s="3"/>
      <c r="I14" s="4">
        <v>162402107</v>
      </c>
      <c r="J14" s="3"/>
      <c r="K14" s="4">
        <v>0</v>
      </c>
      <c r="L14" s="3"/>
      <c r="M14" s="4">
        <f t="shared" si="0"/>
        <v>162402107</v>
      </c>
      <c r="N14" s="3"/>
      <c r="O14" s="4">
        <v>320117115</v>
      </c>
      <c r="P14" s="3"/>
      <c r="Q14" s="3">
        <v>0</v>
      </c>
      <c r="R14" s="3"/>
      <c r="S14" s="4">
        <f t="shared" si="1"/>
        <v>320117115</v>
      </c>
    </row>
    <row r="15" spans="1:19">
      <c r="A15" s="1" t="s">
        <v>135</v>
      </c>
      <c r="C15" s="3" t="s">
        <v>225</v>
      </c>
      <c r="D15" s="3"/>
      <c r="E15" s="3" t="s">
        <v>137</v>
      </c>
      <c r="F15" s="3"/>
      <c r="G15" s="4">
        <v>18</v>
      </c>
      <c r="H15" s="3"/>
      <c r="I15" s="4">
        <v>326316182</v>
      </c>
      <c r="J15" s="3"/>
      <c r="K15" s="4">
        <v>0</v>
      </c>
      <c r="L15" s="3"/>
      <c r="M15" s="4">
        <f t="shared" si="0"/>
        <v>326316182</v>
      </c>
      <c r="N15" s="3"/>
      <c r="O15" s="4">
        <v>643258166</v>
      </c>
      <c r="P15" s="3"/>
      <c r="Q15" s="3">
        <v>0</v>
      </c>
      <c r="R15" s="3"/>
      <c r="S15" s="4">
        <f t="shared" si="1"/>
        <v>643258166</v>
      </c>
    </row>
    <row r="16" spans="1:19">
      <c r="A16" s="1" t="s">
        <v>132</v>
      </c>
      <c r="C16" s="3" t="s">
        <v>225</v>
      </c>
      <c r="D16" s="3"/>
      <c r="E16" s="3" t="s">
        <v>134</v>
      </c>
      <c r="F16" s="3"/>
      <c r="G16" s="4">
        <v>18</v>
      </c>
      <c r="H16" s="3"/>
      <c r="I16" s="4">
        <v>156948487</v>
      </c>
      <c r="J16" s="3"/>
      <c r="K16" s="4">
        <v>0</v>
      </c>
      <c r="L16" s="3"/>
      <c r="M16" s="4">
        <f t="shared" si="0"/>
        <v>156948487</v>
      </c>
      <c r="N16" s="3"/>
      <c r="O16" s="4">
        <v>318110948</v>
      </c>
      <c r="P16" s="3"/>
      <c r="Q16" s="3">
        <v>0</v>
      </c>
      <c r="R16" s="3"/>
      <c r="S16" s="4">
        <f t="shared" si="1"/>
        <v>318110948</v>
      </c>
    </row>
    <row r="17" spans="1:19">
      <c r="A17" s="1" t="s">
        <v>144</v>
      </c>
      <c r="C17" s="3" t="s">
        <v>225</v>
      </c>
      <c r="D17" s="3"/>
      <c r="E17" s="3" t="s">
        <v>146</v>
      </c>
      <c r="F17" s="3"/>
      <c r="G17" s="4">
        <v>17</v>
      </c>
      <c r="H17" s="3"/>
      <c r="I17" s="4">
        <v>72355655</v>
      </c>
      <c r="J17" s="3"/>
      <c r="K17" s="4">
        <v>0</v>
      </c>
      <c r="L17" s="3"/>
      <c r="M17" s="4">
        <f t="shared" si="0"/>
        <v>72355655</v>
      </c>
      <c r="N17" s="3"/>
      <c r="O17" s="4">
        <v>141296939</v>
      </c>
      <c r="P17" s="3"/>
      <c r="Q17" s="3">
        <v>0</v>
      </c>
      <c r="R17" s="3"/>
      <c r="S17" s="4">
        <f t="shared" si="1"/>
        <v>141296939</v>
      </c>
    </row>
    <row r="18" spans="1:19">
      <c r="A18" s="1" t="s">
        <v>150</v>
      </c>
      <c r="C18" s="3" t="s">
        <v>225</v>
      </c>
      <c r="D18" s="3"/>
      <c r="E18" s="3" t="s">
        <v>58</v>
      </c>
      <c r="F18" s="3"/>
      <c r="G18" s="4">
        <v>17</v>
      </c>
      <c r="H18" s="3"/>
      <c r="I18" s="4">
        <v>145563691</v>
      </c>
      <c r="J18" s="3"/>
      <c r="K18" s="4">
        <v>0</v>
      </c>
      <c r="L18" s="3"/>
      <c r="M18" s="4">
        <f t="shared" si="0"/>
        <v>145563691</v>
      </c>
      <c r="N18" s="3"/>
      <c r="O18" s="4">
        <v>145563691</v>
      </c>
      <c r="P18" s="3"/>
      <c r="Q18" s="3">
        <v>0</v>
      </c>
      <c r="R18" s="3"/>
      <c r="S18" s="4">
        <f t="shared" si="1"/>
        <v>145563691</v>
      </c>
    </row>
    <row r="19" spans="1:19">
      <c r="A19" s="1" t="s">
        <v>129</v>
      </c>
      <c r="C19" s="3" t="s">
        <v>225</v>
      </c>
      <c r="D19" s="3"/>
      <c r="E19" s="3" t="s">
        <v>131</v>
      </c>
      <c r="F19" s="3"/>
      <c r="G19" s="4">
        <v>17</v>
      </c>
      <c r="H19" s="3"/>
      <c r="I19" s="4">
        <v>138780852</v>
      </c>
      <c r="J19" s="3"/>
      <c r="K19" s="4">
        <v>0</v>
      </c>
      <c r="L19" s="3"/>
      <c r="M19" s="4">
        <f t="shared" si="0"/>
        <v>138780852</v>
      </c>
      <c r="N19" s="3"/>
      <c r="O19" s="4">
        <v>273426370</v>
      </c>
      <c r="P19" s="3"/>
      <c r="Q19" s="3">
        <v>0</v>
      </c>
      <c r="R19" s="3"/>
      <c r="S19" s="4">
        <f t="shared" si="1"/>
        <v>273426370</v>
      </c>
    </row>
    <row r="20" spans="1:19">
      <c r="A20" s="1" t="s">
        <v>151</v>
      </c>
      <c r="C20" s="3" t="s">
        <v>225</v>
      </c>
      <c r="D20" s="3"/>
      <c r="E20" s="3" t="s">
        <v>153</v>
      </c>
      <c r="F20" s="3"/>
      <c r="G20" s="4">
        <v>18</v>
      </c>
      <c r="H20" s="3"/>
      <c r="I20" s="4">
        <v>21566890406</v>
      </c>
      <c r="J20" s="3"/>
      <c r="K20" s="4">
        <v>0</v>
      </c>
      <c r="L20" s="3"/>
      <c r="M20" s="4">
        <f t="shared" si="0"/>
        <v>21566890406</v>
      </c>
      <c r="N20" s="3"/>
      <c r="O20" s="4">
        <v>21566890406</v>
      </c>
      <c r="P20" s="3"/>
      <c r="Q20" s="3">
        <v>0</v>
      </c>
      <c r="R20" s="3"/>
      <c r="S20" s="4">
        <f t="shared" si="1"/>
        <v>21566890406</v>
      </c>
    </row>
    <row r="21" spans="1:19">
      <c r="A21" s="1" t="s">
        <v>189</v>
      </c>
      <c r="C21" s="3" t="s">
        <v>225</v>
      </c>
      <c r="D21" s="3"/>
      <c r="E21" s="3" t="s">
        <v>190</v>
      </c>
      <c r="F21" s="3"/>
      <c r="G21" s="4">
        <v>17</v>
      </c>
      <c r="H21" s="3"/>
      <c r="I21" s="4">
        <v>0</v>
      </c>
      <c r="J21" s="3"/>
      <c r="K21" s="4">
        <v>0</v>
      </c>
      <c r="L21" s="3"/>
      <c r="M21" s="4">
        <f t="shared" si="0"/>
        <v>0</v>
      </c>
      <c r="N21" s="3"/>
      <c r="O21" s="4">
        <v>9098736</v>
      </c>
      <c r="P21" s="3"/>
      <c r="Q21" s="3">
        <v>0</v>
      </c>
      <c r="R21" s="3"/>
      <c r="S21" s="4">
        <f t="shared" si="1"/>
        <v>9098736</v>
      </c>
    </row>
    <row r="22" spans="1:19">
      <c r="A22" s="1" t="s">
        <v>41</v>
      </c>
      <c r="C22" s="3" t="s">
        <v>225</v>
      </c>
      <c r="D22" s="3"/>
      <c r="E22" s="3" t="s">
        <v>43</v>
      </c>
      <c r="F22" s="3"/>
      <c r="G22" s="4">
        <v>18</v>
      </c>
      <c r="H22" s="3"/>
      <c r="I22" s="4">
        <v>2355680583</v>
      </c>
      <c r="J22" s="3"/>
      <c r="K22" s="4">
        <v>0</v>
      </c>
      <c r="L22" s="3"/>
      <c r="M22" s="4">
        <f t="shared" si="0"/>
        <v>2355680583</v>
      </c>
      <c r="N22" s="3"/>
      <c r="O22" s="4">
        <v>4761079331</v>
      </c>
      <c r="P22" s="3"/>
      <c r="Q22" s="3">
        <v>0</v>
      </c>
      <c r="R22" s="3"/>
      <c r="S22" s="4">
        <f t="shared" si="1"/>
        <v>4761079331</v>
      </c>
    </row>
    <row r="23" spans="1:19">
      <c r="A23" s="1" t="s">
        <v>120</v>
      </c>
      <c r="C23" s="3" t="s">
        <v>225</v>
      </c>
      <c r="D23" s="3"/>
      <c r="E23" s="3" t="s">
        <v>122</v>
      </c>
      <c r="F23" s="3"/>
      <c r="G23" s="4">
        <v>16</v>
      </c>
      <c r="H23" s="3"/>
      <c r="I23" s="4">
        <v>5472991360</v>
      </c>
      <c r="J23" s="3"/>
      <c r="K23" s="4">
        <v>0</v>
      </c>
      <c r="L23" s="3"/>
      <c r="M23" s="4">
        <f t="shared" si="0"/>
        <v>5472991360</v>
      </c>
      <c r="N23" s="3"/>
      <c r="O23" s="4">
        <v>10876401626</v>
      </c>
      <c r="P23" s="3"/>
      <c r="Q23" s="3">
        <v>0</v>
      </c>
      <c r="R23" s="3"/>
      <c r="S23" s="4">
        <f t="shared" si="1"/>
        <v>10876401626</v>
      </c>
    </row>
    <row r="24" spans="1:19">
      <c r="A24" s="1" t="s">
        <v>126</v>
      </c>
      <c r="C24" s="3" t="s">
        <v>225</v>
      </c>
      <c r="D24" s="3"/>
      <c r="E24" s="3" t="s">
        <v>128</v>
      </c>
      <c r="F24" s="3"/>
      <c r="G24" s="4">
        <v>18</v>
      </c>
      <c r="H24" s="3"/>
      <c r="I24" s="4">
        <v>78130023</v>
      </c>
      <c r="J24" s="3"/>
      <c r="K24" s="4">
        <v>0</v>
      </c>
      <c r="L24" s="3"/>
      <c r="M24" s="4">
        <f t="shared" si="0"/>
        <v>78130023</v>
      </c>
      <c r="N24" s="3"/>
      <c r="O24" s="4">
        <v>153929301</v>
      </c>
      <c r="P24" s="3"/>
      <c r="Q24" s="3">
        <v>0</v>
      </c>
      <c r="R24" s="3"/>
      <c r="S24" s="4">
        <f t="shared" si="1"/>
        <v>153929301</v>
      </c>
    </row>
    <row r="25" spans="1:19">
      <c r="A25" s="1" t="s">
        <v>123</v>
      </c>
      <c r="C25" s="3" t="s">
        <v>225</v>
      </c>
      <c r="D25" s="3"/>
      <c r="E25" s="3" t="s">
        <v>125</v>
      </c>
      <c r="F25" s="3"/>
      <c r="G25" s="4">
        <v>18</v>
      </c>
      <c r="H25" s="3"/>
      <c r="I25" s="4">
        <v>1163504558</v>
      </c>
      <c r="J25" s="3"/>
      <c r="K25" s="4">
        <v>0</v>
      </c>
      <c r="L25" s="3"/>
      <c r="M25" s="4">
        <f t="shared" si="0"/>
        <v>1163504558</v>
      </c>
      <c r="N25" s="3"/>
      <c r="O25" s="4">
        <v>2362174447</v>
      </c>
      <c r="P25" s="3"/>
      <c r="Q25" s="3">
        <v>0</v>
      </c>
      <c r="R25" s="3"/>
      <c r="S25" s="4">
        <f t="shared" si="1"/>
        <v>2362174447</v>
      </c>
    </row>
    <row r="26" spans="1:19">
      <c r="A26" s="1" t="s">
        <v>80</v>
      </c>
      <c r="C26" s="3" t="s">
        <v>225</v>
      </c>
      <c r="D26" s="3"/>
      <c r="E26" s="3" t="s">
        <v>82</v>
      </c>
      <c r="F26" s="3"/>
      <c r="G26" s="4">
        <v>18</v>
      </c>
      <c r="H26" s="3"/>
      <c r="I26" s="4">
        <v>14651155748</v>
      </c>
      <c r="J26" s="3"/>
      <c r="K26" s="4">
        <v>0</v>
      </c>
      <c r="L26" s="3"/>
      <c r="M26" s="4">
        <f t="shared" si="0"/>
        <v>14651155748</v>
      </c>
      <c r="N26" s="3"/>
      <c r="O26" s="4">
        <v>28861877011</v>
      </c>
      <c r="P26" s="3"/>
      <c r="Q26" s="3">
        <v>0</v>
      </c>
      <c r="R26" s="3"/>
      <c r="S26" s="4">
        <f t="shared" si="1"/>
        <v>28861877011</v>
      </c>
    </row>
    <row r="27" spans="1:19">
      <c r="A27" s="1" t="s">
        <v>191</v>
      </c>
      <c r="C27" s="3" t="s">
        <v>225</v>
      </c>
      <c r="D27" s="3"/>
      <c r="E27" s="3" t="s">
        <v>192</v>
      </c>
      <c r="F27" s="3"/>
      <c r="G27" s="4">
        <v>18</v>
      </c>
      <c r="H27" s="3"/>
      <c r="I27" s="4">
        <v>0</v>
      </c>
      <c r="J27" s="3"/>
      <c r="K27" s="4">
        <v>0</v>
      </c>
      <c r="L27" s="3"/>
      <c r="M27" s="4">
        <f t="shared" si="0"/>
        <v>0</v>
      </c>
      <c r="N27" s="3"/>
      <c r="O27" s="4">
        <v>31586302</v>
      </c>
      <c r="P27" s="3"/>
      <c r="Q27" s="3">
        <v>0</v>
      </c>
      <c r="R27" s="3"/>
      <c r="S27" s="4">
        <f t="shared" si="1"/>
        <v>31586302</v>
      </c>
    </row>
    <row r="28" spans="1:19">
      <c r="A28" s="1" t="s">
        <v>193</v>
      </c>
      <c r="C28" s="3" t="s">
        <v>225</v>
      </c>
      <c r="D28" s="3"/>
      <c r="E28" s="3" t="s">
        <v>194</v>
      </c>
      <c r="F28" s="3"/>
      <c r="G28" s="4">
        <v>18</v>
      </c>
      <c r="H28" s="3"/>
      <c r="I28" s="4">
        <v>0</v>
      </c>
      <c r="J28" s="3"/>
      <c r="K28" s="4">
        <v>0</v>
      </c>
      <c r="L28" s="3"/>
      <c r="M28" s="4">
        <f t="shared" si="0"/>
        <v>0</v>
      </c>
      <c r="N28" s="3"/>
      <c r="O28" s="4">
        <v>477569164</v>
      </c>
      <c r="P28" s="3"/>
      <c r="Q28" s="3">
        <v>0</v>
      </c>
      <c r="R28" s="3"/>
      <c r="S28" s="4">
        <f t="shared" si="1"/>
        <v>477569164</v>
      </c>
    </row>
    <row r="29" spans="1:19">
      <c r="A29" s="1" t="s">
        <v>226</v>
      </c>
      <c r="D29" s="3"/>
      <c r="E29" s="3" t="s">
        <v>40</v>
      </c>
      <c r="F29" s="3"/>
      <c r="G29" s="4">
        <v>18</v>
      </c>
      <c r="H29" s="3"/>
      <c r="I29" s="4">
        <v>41250000000</v>
      </c>
      <c r="J29" s="3"/>
      <c r="K29" s="4">
        <v>0</v>
      </c>
      <c r="L29" s="3"/>
      <c r="M29" s="4">
        <v>41250000000</v>
      </c>
      <c r="N29" s="3"/>
      <c r="O29" s="4">
        <v>68785200000</v>
      </c>
      <c r="P29" s="3"/>
      <c r="Q29" s="3">
        <v>0</v>
      </c>
      <c r="R29" s="3"/>
      <c r="S29" s="4">
        <v>68785200000</v>
      </c>
    </row>
    <row r="30" spans="1:19">
      <c r="A30" s="1" t="s">
        <v>169</v>
      </c>
      <c r="C30" s="4">
        <v>17</v>
      </c>
      <c r="D30" s="3"/>
      <c r="E30" s="3" t="s">
        <v>225</v>
      </c>
      <c r="F30" s="3"/>
      <c r="G30" s="4">
        <v>5</v>
      </c>
      <c r="H30" s="3"/>
      <c r="I30" s="4">
        <v>40313</v>
      </c>
      <c r="J30" s="3"/>
      <c r="K30" s="4">
        <v>0</v>
      </c>
      <c r="L30" s="3"/>
      <c r="M30" s="4">
        <f t="shared" si="0"/>
        <v>40313</v>
      </c>
      <c r="N30" s="3"/>
      <c r="O30" s="4">
        <v>80626</v>
      </c>
      <c r="P30" s="3"/>
      <c r="Q30" s="3">
        <v>0</v>
      </c>
      <c r="R30" s="3"/>
      <c r="S30" s="4">
        <f t="shared" si="1"/>
        <v>80626</v>
      </c>
    </row>
    <row r="31" spans="1:19">
      <c r="A31" s="1" t="s">
        <v>173</v>
      </c>
      <c r="C31" s="4">
        <v>1</v>
      </c>
      <c r="D31" s="3"/>
      <c r="E31" s="3" t="s">
        <v>225</v>
      </c>
      <c r="F31" s="3"/>
      <c r="G31" s="4">
        <v>5</v>
      </c>
      <c r="H31" s="3"/>
      <c r="I31" s="4">
        <v>3235292</v>
      </c>
      <c r="J31" s="3"/>
      <c r="K31" s="4">
        <v>0</v>
      </c>
      <c r="L31" s="3"/>
      <c r="M31" s="4">
        <f t="shared" si="0"/>
        <v>3235292</v>
      </c>
      <c r="N31" s="3"/>
      <c r="O31" s="4">
        <v>3711823</v>
      </c>
      <c r="P31" s="3"/>
      <c r="Q31" s="3">
        <v>0</v>
      </c>
      <c r="R31" s="3"/>
      <c r="S31" s="4">
        <f t="shared" si="1"/>
        <v>3711823</v>
      </c>
    </row>
    <row r="32" spans="1:19" ht="24.75" thickBot="1">
      <c r="D32" s="3"/>
      <c r="E32" s="3"/>
      <c r="F32" s="3"/>
      <c r="G32" s="3"/>
      <c r="H32" s="3"/>
      <c r="I32" s="10">
        <f>SUM(I8:I31)</f>
        <v>133665446979</v>
      </c>
      <c r="J32" s="3"/>
      <c r="K32" s="10">
        <f>SUM(K8:K31)</f>
        <v>0</v>
      </c>
      <c r="L32" s="3"/>
      <c r="M32" s="10">
        <f>SUM(M8:M31)</f>
        <v>133665446979</v>
      </c>
      <c r="N32" s="3"/>
      <c r="O32" s="10">
        <f>SUM(O8:O31)</f>
        <v>218262018594</v>
      </c>
      <c r="P32" s="3"/>
      <c r="Q32" s="9">
        <f>SUM(Q8:Q31)</f>
        <v>0</v>
      </c>
      <c r="R32" s="3"/>
      <c r="S32" s="10">
        <f>SUM(S8:S31)</f>
        <v>218262018594</v>
      </c>
    </row>
    <row r="33" spans="9:22" ht="24.75" thickTop="1">
      <c r="M33" s="4"/>
      <c r="N33" s="4"/>
      <c r="O33" s="4"/>
      <c r="P33" s="4"/>
      <c r="Q33" s="4"/>
      <c r="R33" s="4"/>
      <c r="S33" s="4"/>
      <c r="U33" s="2"/>
      <c r="V33" s="2"/>
    </row>
    <row r="34" spans="9:22">
      <c r="I34" s="2"/>
      <c r="M34" s="3"/>
      <c r="N34" s="3"/>
      <c r="O34" s="3"/>
      <c r="P34" s="3"/>
      <c r="Q34" s="3"/>
      <c r="R34" s="3"/>
      <c r="S34" s="3"/>
    </row>
    <row r="35" spans="9:22">
      <c r="I35" s="2"/>
      <c r="M35" s="3"/>
      <c r="N35" s="3"/>
      <c r="O35" s="3"/>
      <c r="P35" s="3"/>
      <c r="Q35" s="3"/>
      <c r="R35" s="3"/>
      <c r="S35" s="3"/>
    </row>
    <row r="36" spans="9:22">
      <c r="M36" s="4"/>
      <c r="N36" s="4"/>
      <c r="O36" s="4"/>
      <c r="P36" s="4"/>
      <c r="Q36" s="4"/>
      <c r="R36" s="4"/>
      <c r="S36" s="4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C13" sqref="C13"/>
    </sheetView>
  </sheetViews>
  <sheetFormatPr defaultRowHeight="24"/>
  <cols>
    <col min="1" max="1" width="31.42578125" style="1" bestFit="1" customWidth="1"/>
    <col min="2" max="2" width="1" style="1" customWidth="1"/>
    <col min="3" max="3" width="21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8" t="s">
        <v>0</v>
      </c>
      <c r="B2" s="18"/>
      <c r="C2" s="18"/>
      <c r="D2" s="18"/>
      <c r="E2" s="18"/>
      <c r="F2" s="18"/>
      <c r="G2" s="18"/>
    </row>
    <row r="3" spans="1:7" ht="24.75">
      <c r="A3" s="18" t="s">
        <v>176</v>
      </c>
      <c r="B3" s="18"/>
      <c r="C3" s="18"/>
      <c r="D3" s="18"/>
      <c r="E3" s="18"/>
      <c r="F3" s="18"/>
      <c r="G3" s="18"/>
    </row>
    <row r="4" spans="1:7" ht="24.75">
      <c r="A4" s="18" t="s">
        <v>2</v>
      </c>
      <c r="B4" s="18"/>
      <c r="C4" s="18"/>
      <c r="D4" s="18"/>
      <c r="E4" s="18"/>
      <c r="F4" s="18"/>
      <c r="G4" s="18"/>
    </row>
    <row r="6" spans="1:7" ht="24.75">
      <c r="A6" s="19" t="s">
        <v>180</v>
      </c>
      <c r="C6" s="19" t="s">
        <v>166</v>
      </c>
      <c r="E6" s="19" t="s">
        <v>213</v>
      </c>
      <c r="G6" s="19" t="s">
        <v>13</v>
      </c>
    </row>
    <row r="7" spans="1:7">
      <c r="A7" s="1" t="s">
        <v>220</v>
      </c>
      <c r="C7" s="5">
        <v>9297916616</v>
      </c>
      <c r="E7" s="7">
        <f>C7/$C$10</f>
        <v>2.0628671521741113E-2</v>
      </c>
      <c r="G7" s="7">
        <v>-9.1030080767589281E-4</v>
      </c>
    </row>
    <row r="8" spans="1:7">
      <c r="A8" s="1" t="s">
        <v>221</v>
      </c>
      <c r="C8" s="5">
        <v>441426650636</v>
      </c>
      <c r="E8" s="7">
        <f t="shared" ref="E8:E9" si="0">C8/$C$10</f>
        <v>0.97936406111048491</v>
      </c>
      <c r="G8" s="7">
        <v>1.9015872736043767E-2</v>
      </c>
    </row>
    <row r="9" spans="1:7">
      <c r="A9" s="1" t="s">
        <v>222</v>
      </c>
      <c r="C9" s="5">
        <v>3275605</v>
      </c>
      <c r="E9" s="7">
        <f t="shared" si="0"/>
        <v>7.2673677739478671E-6</v>
      </c>
      <c r="G9" s="7">
        <v>1.5565247925789711E-7</v>
      </c>
    </row>
    <row r="10" spans="1:7" ht="24.75" thickBot="1">
      <c r="C10" s="6">
        <f>SUM(C7:C9)</f>
        <v>450727842857</v>
      </c>
      <c r="E10" s="11">
        <f>SUM(E7:E9)</f>
        <v>0.99999999999999989</v>
      </c>
      <c r="G10" s="11">
        <f>SUM(G7:G9)</f>
        <v>1.8105727580847129E-2</v>
      </c>
    </row>
    <row r="11" spans="1:7" ht="24.75" thickTop="1">
      <c r="C11" s="16"/>
    </row>
    <row r="12" spans="1:7">
      <c r="C12" s="16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8"/>
  <sheetViews>
    <sheetView rightToLeft="1" workbookViewId="0">
      <selection activeCell="E19" sqref="E19"/>
    </sheetView>
  </sheetViews>
  <sheetFormatPr defaultRowHeight="24"/>
  <cols>
    <col min="1" max="1" width="20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176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8" t="s">
        <v>3</v>
      </c>
      <c r="C6" s="19" t="s">
        <v>195</v>
      </c>
      <c r="D6" s="19" t="s">
        <v>195</v>
      </c>
      <c r="E6" s="19" t="s">
        <v>195</v>
      </c>
      <c r="F6" s="19" t="s">
        <v>195</v>
      </c>
      <c r="G6" s="19" t="s">
        <v>195</v>
      </c>
      <c r="I6" s="19" t="s">
        <v>178</v>
      </c>
      <c r="J6" s="19" t="s">
        <v>178</v>
      </c>
      <c r="K6" s="19" t="s">
        <v>178</v>
      </c>
      <c r="L6" s="19" t="s">
        <v>178</v>
      </c>
      <c r="M6" s="19" t="s">
        <v>178</v>
      </c>
      <c r="O6" s="19" t="s">
        <v>179</v>
      </c>
      <c r="P6" s="19" t="s">
        <v>179</v>
      </c>
      <c r="Q6" s="19" t="s">
        <v>179</v>
      </c>
      <c r="R6" s="19" t="s">
        <v>179</v>
      </c>
      <c r="S6" s="19" t="s">
        <v>179</v>
      </c>
    </row>
    <row r="7" spans="1:19" ht="24.75">
      <c r="A7" s="19" t="s">
        <v>3</v>
      </c>
      <c r="C7" s="19" t="s">
        <v>196</v>
      </c>
      <c r="E7" s="19" t="s">
        <v>197</v>
      </c>
      <c r="G7" s="19" t="s">
        <v>198</v>
      </c>
      <c r="I7" s="19" t="s">
        <v>199</v>
      </c>
      <c r="K7" s="19" t="s">
        <v>183</v>
      </c>
      <c r="M7" s="19" t="s">
        <v>200</v>
      </c>
      <c r="O7" s="19" t="s">
        <v>199</v>
      </c>
      <c r="Q7" s="19" t="s">
        <v>183</v>
      </c>
      <c r="S7" s="19" t="s">
        <v>200</v>
      </c>
    </row>
    <row r="8" spans="1:19">
      <c r="A8" s="1" t="s">
        <v>26</v>
      </c>
      <c r="C8" s="3" t="s">
        <v>201</v>
      </c>
      <c r="D8" s="3"/>
      <c r="E8" s="4">
        <v>15090</v>
      </c>
      <c r="F8" s="3"/>
      <c r="G8" s="4">
        <v>500</v>
      </c>
      <c r="H8" s="3"/>
      <c r="I8" s="4">
        <v>7545000</v>
      </c>
      <c r="J8" s="3"/>
      <c r="K8" s="4">
        <v>254662</v>
      </c>
      <c r="L8" s="3"/>
      <c r="M8" s="4">
        <f>I8-K8</f>
        <v>7290338</v>
      </c>
      <c r="N8" s="3"/>
      <c r="O8" s="4">
        <v>7545000</v>
      </c>
      <c r="P8" s="3"/>
      <c r="Q8" s="4">
        <v>254662</v>
      </c>
      <c r="R8" s="3"/>
      <c r="S8" s="4">
        <f>O8-Q8</f>
        <v>7290338</v>
      </c>
    </row>
    <row r="9" spans="1:19">
      <c r="A9" s="1" t="s">
        <v>20</v>
      </c>
      <c r="C9" s="3" t="s">
        <v>4</v>
      </c>
      <c r="D9" s="3"/>
      <c r="E9" s="4">
        <v>250000</v>
      </c>
      <c r="F9" s="3"/>
      <c r="G9" s="4">
        <v>130</v>
      </c>
      <c r="H9" s="3"/>
      <c r="I9" s="4">
        <v>32500000</v>
      </c>
      <c r="J9" s="3"/>
      <c r="K9" s="4">
        <v>0</v>
      </c>
      <c r="L9" s="3"/>
      <c r="M9" s="4">
        <f t="shared" ref="M9:M12" si="0">I9-K9</f>
        <v>32500000</v>
      </c>
      <c r="N9" s="3"/>
      <c r="O9" s="4">
        <v>32500000</v>
      </c>
      <c r="P9" s="3"/>
      <c r="Q9" s="4">
        <v>0</v>
      </c>
      <c r="R9" s="3"/>
      <c r="S9" s="4">
        <f t="shared" ref="S9:S12" si="1">O9-Q9</f>
        <v>32500000</v>
      </c>
    </row>
    <row r="10" spans="1:19">
      <c r="A10" s="1" t="s">
        <v>19</v>
      </c>
      <c r="C10" s="3" t="s">
        <v>4</v>
      </c>
      <c r="D10" s="3"/>
      <c r="E10" s="4">
        <v>3742000</v>
      </c>
      <c r="F10" s="3"/>
      <c r="G10" s="4">
        <v>3</v>
      </c>
      <c r="H10" s="3"/>
      <c r="I10" s="4">
        <v>11226000</v>
      </c>
      <c r="J10" s="3"/>
      <c r="K10" s="4">
        <v>1423392</v>
      </c>
      <c r="L10" s="3"/>
      <c r="M10" s="4">
        <f t="shared" si="0"/>
        <v>9802608</v>
      </c>
      <c r="N10" s="3"/>
      <c r="O10" s="4">
        <v>11226000</v>
      </c>
      <c r="P10" s="3"/>
      <c r="Q10" s="4">
        <v>1423392</v>
      </c>
      <c r="R10" s="3"/>
      <c r="S10" s="4">
        <f t="shared" si="1"/>
        <v>9802608</v>
      </c>
    </row>
    <row r="11" spans="1:19">
      <c r="A11" s="1" t="s">
        <v>21</v>
      </c>
      <c r="C11" s="3" t="s">
        <v>91</v>
      </c>
      <c r="D11" s="3"/>
      <c r="E11" s="4">
        <v>1401000</v>
      </c>
      <c r="F11" s="3"/>
      <c r="G11" s="4">
        <v>2000</v>
      </c>
      <c r="H11" s="3"/>
      <c r="I11" s="4">
        <v>2802000000</v>
      </c>
      <c r="J11" s="3"/>
      <c r="K11" s="4">
        <v>395576471</v>
      </c>
      <c r="L11" s="3"/>
      <c r="M11" s="4">
        <f t="shared" si="0"/>
        <v>2406423529</v>
      </c>
      <c r="N11" s="3"/>
      <c r="O11" s="4">
        <v>2802000000</v>
      </c>
      <c r="P11" s="3"/>
      <c r="Q11" s="4">
        <v>395576471</v>
      </c>
      <c r="R11" s="3"/>
      <c r="S11" s="4">
        <f t="shared" si="1"/>
        <v>2406423529</v>
      </c>
    </row>
    <row r="12" spans="1:19">
      <c r="A12" s="1" t="s">
        <v>27</v>
      </c>
      <c r="C12" s="3" t="s">
        <v>202</v>
      </c>
      <c r="D12" s="3"/>
      <c r="E12" s="4">
        <v>10000</v>
      </c>
      <c r="F12" s="3"/>
      <c r="G12" s="4">
        <v>4332</v>
      </c>
      <c r="H12" s="3"/>
      <c r="I12" s="4">
        <v>43320000</v>
      </c>
      <c r="J12" s="3"/>
      <c r="K12" s="4">
        <v>1764678</v>
      </c>
      <c r="L12" s="3"/>
      <c r="M12" s="4">
        <f t="shared" si="0"/>
        <v>41555322</v>
      </c>
      <c r="N12" s="3"/>
      <c r="O12" s="4">
        <v>43320000</v>
      </c>
      <c r="P12" s="3"/>
      <c r="Q12" s="4">
        <v>1764678</v>
      </c>
      <c r="R12" s="3"/>
      <c r="S12" s="4">
        <f t="shared" si="1"/>
        <v>41555322</v>
      </c>
    </row>
    <row r="13" spans="1:19" ht="24.75" thickBot="1">
      <c r="C13" s="3"/>
      <c r="D13" s="3"/>
      <c r="E13" s="3"/>
      <c r="F13" s="3"/>
      <c r="G13" s="3"/>
      <c r="H13" s="3"/>
      <c r="I13" s="10">
        <f>SUM(I8:I12)</f>
        <v>2896591000</v>
      </c>
      <c r="J13" s="3"/>
      <c r="K13" s="10">
        <f>SUM(K8:K12)</f>
        <v>399019203</v>
      </c>
      <c r="L13" s="3"/>
      <c r="M13" s="10">
        <f>SUM(M8:M12)</f>
        <v>2497571797</v>
      </c>
      <c r="N13" s="3"/>
      <c r="O13" s="10">
        <f>SUM(O8:O12)</f>
        <v>2896591000</v>
      </c>
      <c r="P13" s="3"/>
      <c r="Q13" s="10">
        <f>SUM(Q8:Q12)</f>
        <v>399019203</v>
      </c>
      <c r="R13" s="3"/>
      <c r="S13" s="10">
        <f>SUM(S8:S12)</f>
        <v>2497571797</v>
      </c>
    </row>
    <row r="14" spans="1:19" ht="24.75" thickTop="1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3:19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3:19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76"/>
  <sheetViews>
    <sheetView rightToLeft="1" topLeftCell="A58" workbookViewId="0">
      <selection activeCell="Q74" sqref="Q74"/>
    </sheetView>
  </sheetViews>
  <sheetFormatPr defaultRowHeight="24"/>
  <cols>
    <col min="1" max="1" width="35.140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0.85546875" style="1" bestFit="1" customWidth="1"/>
    <col min="6" max="6" width="1" style="1" customWidth="1"/>
    <col min="7" max="7" width="20.8554687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20.85546875" style="1" bestFit="1" customWidth="1"/>
    <col min="14" max="14" width="1" style="1" customWidth="1"/>
    <col min="15" max="15" width="20.8554687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176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9" t="s">
        <v>178</v>
      </c>
      <c r="D6" s="19" t="s">
        <v>178</v>
      </c>
      <c r="E6" s="19" t="s">
        <v>178</v>
      </c>
      <c r="F6" s="19" t="s">
        <v>178</v>
      </c>
      <c r="G6" s="19" t="s">
        <v>178</v>
      </c>
      <c r="H6" s="19" t="s">
        <v>178</v>
      </c>
      <c r="I6" s="19" t="s">
        <v>178</v>
      </c>
      <c r="K6" s="19" t="s">
        <v>179</v>
      </c>
      <c r="L6" s="19" t="s">
        <v>179</v>
      </c>
      <c r="M6" s="19" t="s">
        <v>179</v>
      </c>
      <c r="N6" s="19" t="s">
        <v>179</v>
      </c>
      <c r="O6" s="19" t="s">
        <v>179</v>
      </c>
      <c r="P6" s="19" t="s">
        <v>179</v>
      </c>
      <c r="Q6" s="19" t="s">
        <v>179</v>
      </c>
    </row>
    <row r="7" spans="1:17" ht="24.75">
      <c r="A7" s="19" t="s">
        <v>3</v>
      </c>
      <c r="C7" s="19" t="s">
        <v>7</v>
      </c>
      <c r="E7" s="19" t="s">
        <v>203</v>
      </c>
      <c r="G7" s="19" t="s">
        <v>204</v>
      </c>
      <c r="I7" s="19" t="s">
        <v>205</v>
      </c>
      <c r="K7" s="19" t="s">
        <v>7</v>
      </c>
      <c r="M7" s="19" t="s">
        <v>203</v>
      </c>
      <c r="O7" s="19" t="s">
        <v>204</v>
      </c>
      <c r="Q7" s="19" t="s">
        <v>205</v>
      </c>
    </row>
    <row r="8" spans="1:17">
      <c r="A8" s="1" t="s">
        <v>23</v>
      </c>
      <c r="C8" s="5">
        <v>21942000</v>
      </c>
      <c r="D8" s="5"/>
      <c r="E8" s="5">
        <v>51873552065</v>
      </c>
      <c r="F8" s="5"/>
      <c r="G8" s="5">
        <v>62501410650</v>
      </c>
      <c r="H8" s="5"/>
      <c r="I8" s="5">
        <f>E8-G8</f>
        <v>-10627858585</v>
      </c>
      <c r="J8" s="5"/>
      <c r="K8" s="5">
        <v>21942000</v>
      </c>
      <c r="L8" s="5"/>
      <c r="M8" s="5">
        <v>51873552065</v>
      </c>
      <c r="N8" s="5"/>
      <c r="O8" s="5">
        <v>63426861631</v>
      </c>
      <c r="P8" s="5"/>
      <c r="Q8" s="5">
        <f>M8-O8</f>
        <v>-11553309566</v>
      </c>
    </row>
    <row r="9" spans="1:17">
      <c r="A9" s="1" t="s">
        <v>26</v>
      </c>
      <c r="C9" s="5">
        <v>15090</v>
      </c>
      <c r="D9" s="5"/>
      <c r="E9" s="5">
        <v>74891129</v>
      </c>
      <c r="F9" s="5"/>
      <c r="G9" s="5">
        <v>84646487</v>
      </c>
      <c r="H9" s="5"/>
      <c r="I9" s="5">
        <f t="shared" ref="I9:I60" si="0">E9-G9</f>
        <v>-9755358</v>
      </c>
      <c r="J9" s="5"/>
      <c r="K9" s="5">
        <v>15090</v>
      </c>
      <c r="L9" s="5"/>
      <c r="M9" s="5">
        <v>74891129</v>
      </c>
      <c r="N9" s="5"/>
      <c r="O9" s="5">
        <v>85563978</v>
      </c>
      <c r="P9" s="5"/>
      <c r="Q9" s="5">
        <f t="shared" ref="Q9:Q60" si="1">M9-O9</f>
        <v>-10672849</v>
      </c>
    </row>
    <row r="10" spans="1:17">
      <c r="A10" s="1" t="s">
        <v>20</v>
      </c>
      <c r="C10" s="5">
        <v>250000</v>
      </c>
      <c r="D10" s="5"/>
      <c r="E10" s="5">
        <v>1076386369</v>
      </c>
      <c r="F10" s="5"/>
      <c r="G10" s="5">
        <v>1302902420</v>
      </c>
      <c r="H10" s="5"/>
      <c r="I10" s="5">
        <f t="shared" si="0"/>
        <v>-226516051</v>
      </c>
      <c r="J10" s="5"/>
      <c r="K10" s="5">
        <v>250000</v>
      </c>
      <c r="L10" s="5"/>
      <c r="M10" s="5">
        <v>1076386369</v>
      </c>
      <c r="N10" s="5"/>
      <c r="O10" s="5">
        <v>1296893350</v>
      </c>
      <c r="P10" s="5"/>
      <c r="Q10" s="5">
        <f t="shared" si="1"/>
        <v>-220506981</v>
      </c>
    </row>
    <row r="11" spans="1:17">
      <c r="A11" s="1" t="s">
        <v>19</v>
      </c>
      <c r="C11" s="5">
        <v>3803000</v>
      </c>
      <c r="D11" s="5"/>
      <c r="E11" s="5">
        <v>7542096319</v>
      </c>
      <c r="F11" s="5"/>
      <c r="G11" s="5">
        <v>9426061538</v>
      </c>
      <c r="H11" s="5"/>
      <c r="I11" s="5">
        <f t="shared" si="0"/>
        <v>-1883965219</v>
      </c>
      <c r="J11" s="5"/>
      <c r="K11" s="5">
        <v>3803000</v>
      </c>
      <c r="L11" s="5"/>
      <c r="M11" s="5">
        <v>7542096319</v>
      </c>
      <c r="N11" s="5"/>
      <c r="O11" s="5">
        <v>9505886002</v>
      </c>
      <c r="P11" s="5"/>
      <c r="Q11" s="5">
        <f t="shared" si="1"/>
        <v>-1963789683</v>
      </c>
    </row>
    <row r="12" spans="1:17">
      <c r="A12" s="1" t="s">
        <v>21</v>
      </c>
      <c r="C12" s="5">
        <v>1401000</v>
      </c>
      <c r="D12" s="5"/>
      <c r="E12" s="5">
        <v>14561128041</v>
      </c>
      <c r="F12" s="5"/>
      <c r="G12" s="5">
        <v>18852828938</v>
      </c>
      <c r="H12" s="5"/>
      <c r="I12" s="5">
        <f t="shared" si="0"/>
        <v>-4291700897</v>
      </c>
      <c r="J12" s="5"/>
      <c r="K12" s="5">
        <v>1401000</v>
      </c>
      <c r="L12" s="5"/>
      <c r="M12" s="5">
        <v>14561128041</v>
      </c>
      <c r="N12" s="5"/>
      <c r="O12" s="5">
        <v>18484538848</v>
      </c>
      <c r="P12" s="5"/>
      <c r="Q12" s="5">
        <f t="shared" si="1"/>
        <v>-3923410807</v>
      </c>
    </row>
    <row r="13" spans="1:17">
      <c r="A13" s="1" t="s">
        <v>22</v>
      </c>
      <c r="C13" s="5">
        <v>5097000</v>
      </c>
      <c r="D13" s="5"/>
      <c r="E13" s="5">
        <v>6270828569</v>
      </c>
      <c r="F13" s="5"/>
      <c r="G13" s="5">
        <v>7213734078</v>
      </c>
      <c r="H13" s="5"/>
      <c r="I13" s="5">
        <f t="shared" si="0"/>
        <v>-942905509</v>
      </c>
      <c r="J13" s="5"/>
      <c r="K13" s="5">
        <v>5097000</v>
      </c>
      <c r="L13" s="5"/>
      <c r="M13" s="5">
        <v>6270828569</v>
      </c>
      <c r="N13" s="5"/>
      <c r="O13" s="5">
        <v>7412416925</v>
      </c>
      <c r="P13" s="5"/>
      <c r="Q13" s="5">
        <f t="shared" si="1"/>
        <v>-1141588356</v>
      </c>
    </row>
    <row r="14" spans="1:17">
      <c r="A14" s="1" t="s">
        <v>24</v>
      </c>
      <c r="C14" s="5">
        <v>96000000</v>
      </c>
      <c r="D14" s="5"/>
      <c r="E14" s="5">
        <v>112857208704</v>
      </c>
      <c r="F14" s="5"/>
      <c r="G14" s="5">
        <v>126033431040</v>
      </c>
      <c r="H14" s="5"/>
      <c r="I14" s="5">
        <f t="shared" si="0"/>
        <v>-13176222336</v>
      </c>
      <c r="J14" s="5"/>
      <c r="K14" s="5">
        <v>96000000</v>
      </c>
      <c r="L14" s="5"/>
      <c r="M14" s="5">
        <v>112857208704</v>
      </c>
      <c r="N14" s="5"/>
      <c r="O14" s="5">
        <v>122594601059</v>
      </c>
      <c r="P14" s="5"/>
      <c r="Q14" s="5">
        <f t="shared" si="1"/>
        <v>-9737392355</v>
      </c>
    </row>
    <row r="15" spans="1:17">
      <c r="A15" s="1" t="s">
        <v>18</v>
      </c>
      <c r="C15" s="5">
        <v>96000000</v>
      </c>
      <c r="D15" s="5"/>
      <c r="E15" s="5">
        <v>24093168720</v>
      </c>
      <c r="F15" s="5"/>
      <c r="G15" s="5">
        <v>14357575389</v>
      </c>
      <c r="H15" s="5"/>
      <c r="I15" s="5">
        <f t="shared" si="0"/>
        <v>9735593331</v>
      </c>
      <c r="J15" s="5"/>
      <c r="K15" s="5">
        <v>96000000</v>
      </c>
      <c r="L15" s="5"/>
      <c r="M15" s="5">
        <v>24093168720</v>
      </c>
      <c r="N15" s="5"/>
      <c r="O15" s="5">
        <v>14697789794</v>
      </c>
      <c r="P15" s="5"/>
      <c r="Q15" s="5">
        <f t="shared" si="1"/>
        <v>9395378926</v>
      </c>
    </row>
    <row r="16" spans="1:17">
      <c r="A16" s="1" t="s">
        <v>25</v>
      </c>
      <c r="C16" s="5">
        <v>130000</v>
      </c>
      <c r="D16" s="5"/>
      <c r="E16" s="5">
        <v>2131925486</v>
      </c>
      <c r="F16" s="5"/>
      <c r="G16" s="5">
        <v>2358267161</v>
      </c>
      <c r="H16" s="5"/>
      <c r="I16" s="5">
        <f t="shared" si="0"/>
        <v>-226341675</v>
      </c>
      <c r="J16" s="5"/>
      <c r="K16" s="5">
        <v>130000</v>
      </c>
      <c r="L16" s="5"/>
      <c r="M16" s="5">
        <v>2131925486</v>
      </c>
      <c r="N16" s="5"/>
      <c r="O16" s="5">
        <v>2344648183</v>
      </c>
      <c r="P16" s="5"/>
      <c r="Q16" s="5">
        <f t="shared" si="1"/>
        <v>-212722697</v>
      </c>
    </row>
    <row r="17" spans="1:17">
      <c r="A17" s="1" t="s">
        <v>41</v>
      </c>
      <c r="C17" s="5">
        <v>155000</v>
      </c>
      <c r="D17" s="5"/>
      <c r="E17" s="5">
        <v>147486753277</v>
      </c>
      <c r="F17" s="5"/>
      <c r="G17" s="5">
        <v>147486753277</v>
      </c>
      <c r="H17" s="5"/>
      <c r="I17" s="5">
        <f t="shared" si="0"/>
        <v>0</v>
      </c>
      <c r="J17" s="5"/>
      <c r="K17" s="5">
        <v>155000</v>
      </c>
      <c r="L17" s="5"/>
      <c r="M17" s="5">
        <v>147486753277</v>
      </c>
      <c r="N17" s="5"/>
      <c r="O17" s="5">
        <v>145998866737</v>
      </c>
      <c r="P17" s="5"/>
      <c r="Q17" s="5">
        <f t="shared" si="1"/>
        <v>1487886540</v>
      </c>
    </row>
    <row r="18" spans="1:17">
      <c r="A18" s="1" t="s">
        <v>62</v>
      </c>
      <c r="C18" s="5">
        <v>206200</v>
      </c>
      <c r="D18" s="5"/>
      <c r="E18" s="5">
        <v>190367881342</v>
      </c>
      <c r="F18" s="5"/>
      <c r="G18" s="5">
        <v>187112231604</v>
      </c>
      <c r="H18" s="5"/>
      <c r="I18" s="5">
        <f t="shared" si="0"/>
        <v>3255649738</v>
      </c>
      <c r="J18" s="5"/>
      <c r="K18" s="5">
        <v>206200</v>
      </c>
      <c r="L18" s="5"/>
      <c r="M18" s="5">
        <v>190367881342</v>
      </c>
      <c r="N18" s="5"/>
      <c r="O18" s="5">
        <v>182419477454</v>
      </c>
      <c r="P18" s="5"/>
      <c r="Q18" s="5">
        <f t="shared" si="1"/>
        <v>7948403888</v>
      </c>
    </row>
    <row r="19" spans="1:17">
      <c r="A19" s="1" t="s">
        <v>147</v>
      </c>
      <c r="C19" s="5">
        <v>256995</v>
      </c>
      <c r="D19" s="5"/>
      <c r="E19" s="5">
        <v>245187428392</v>
      </c>
      <c r="F19" s="5"/>
      <c r="G19" s="5">
        <v>245718231282</v>
      </c>
      <c r="H19" s="5"/>
      <c r="I19" s="5">
        <f t="shared" si="0"/>
        <v>-530802890</v>
      </c>
      <c r="J19" s="5"/>
      <c r="K19" s="5">
        <v>256995</v>
      </c>
      <c r="L19" s="5"/>
      <c r="M19" s="5">
        <v>245187428392</v>
      </c>
      <c r="N19" s="5"/>
      <c r="O19" s="5">
        <v>245718231282</v>
      </c>
      <c r="P19" s="5"/>
      <c r="Q19" s="5">
        <f t="shared" si="1"/>
        <v>-530802890</v>
      </c>
    </row>
    <row r="20" spans="1:17">
      <c r="A20" s="1" t="s">
        <v>151</v>
      </c>
      <c r="C20" s="5">
        <v>1000000</v>
      </c>
      <c r="D20" s="5"/>
      <c r="E20" s="5">
        <v>924680357346</v>
      </c>
      <c r="F20" s="5"/>
      <c r="G20" s="5">
        <v>931011250000</v>
      </c>
      <c r="H20" s="5"/>
      <c r="I20" s="5">
        <f t="shared" si="0"/>
        <v>-6330892654</v>
      </c>
      <c r="J20" s="5"/>
      <c r="K20" s="5">
        <v>1000000</v>
      </c>
      <c r="L20" s="5"/>
      <c r="M20" s="5">
        <v>924680357346</v>
      </c>
      <c r="N20" s="5"/>
      <c r="O20" s="5">
        <v>931011250000</v>
      </c>
      <c r="P20" s="5"/>
      <c r="Q20" s="5">
        <f t="shared" si="1"/>
        <v>-6330892654</v>
      </c>
    </row>
    <row r="21" spans="1:17">
      <c r="A21" s="1" t="s">
        <v>74</v>
      </c>
      <c r="C21" s="5">
        <v>11300</v>
      </c>
      <c r="D21" s="5"/>
      <c r="E21" s="5">
        <v>10971463362</v>
      </c>
      <c r="F21" s="5"/>
      <c r="G21" s="5">
        <v>10621190072</v>
      </c>
      <c r="H21" s="5"/>
      <c r="I21" s="5">
        <f t="shared" si="0"/>
        <v>350273290</v>
      </c>
      <c r="J21" s="5"/>
      <c r="K21" s="5">
        <v>11300</v>
      </c>
      <c r="L21" s="5"/>
      <c r="M21" s="5">
        <v>10971463362</v>
      </c>
      <c r="N21" s="5"/>
      <c r="O21" s="5">
        <v>10406506443</v>
      </c>
      <c r="P21" s="5"/>
      <c r="Q21" s="5">
        <f t="shared" si="1"/>
        <v>564956919</v>
      </c>
    </row>
    <row r="22" spans="1:17">
      <c r="A22" s="1" t="s">
        <v>129</v>
      </c>
      <c r="C22" s="5">
        <v>10000</v>
      </c>
      <c r="D22" s="5"/>
      <c r="E22" s="5">
        <v>9606067481</v>
      </c>
      <c r="F22" s="5"/>
      <c r="G22" s="5">
        <v>9606067481</v>
      </c>
      <c r="H22" s="5"/>
      <c r="I22" s="5">
        <f t="shared" si="0"/>
        <v>0</v>
      </c>
      <c r="J22" s="5"/>
      <c r="K22" s="5">
        <v>10000</v>
      </c>
      <c r="L22" s="5"/>
      <c r="M22" s="5">
        <v>9606067481</v>
      </c>
      <c r="N22" s="5"/>
      <c r="O22" s="5">
        <v>9606067481</v>
      </c>
      <c r="P22" s="5"/>
      <c r="Q22" s="5">
        <f t="shared" si="1"/>
        <v>0</v>
      </c>
    </row>
    <row r="23" spans="1:17">
      <c r="A23" s="1" t="s">
        <v>150</v>
      </c>
      <c r="C23" s="5">
        <v>82502</v>
      </c>
      <c r="D23" s="5"/>
      <c r="E23" s="5">
        <v>79993614361</v>
      </c>
      <c r="F23" s="5"/>
      <c r="G23" s="5">
        <v>80005814316</v>
      </c>
      <c r="H23" s="5"/>
      <c r="I23" s="5">
        <f t="shared" si="0"/>
        <v>-12199955</v>
      </c>
      <c r="J23" s="5"/>
      <c r="K23" s="5">
        <v>82502</v>
      </c>
      <c r="L23" s="5"/>
      <c r="M23" s="5">
        <v>79993614361</v>
      </c>
      <c r="N23" s="5"/>
      <c r="O23" s="5">
        <v>80005814316</v>
      </c>
      <c r="P23" s="5"/>
      <c r="Q23" s="5">
        <f t="shared" si="1"/>
        <v>-12199955</v>
      </c>
    </row>
    <row r="24" spans="1:17">
      <c r="A24" s="1" t="s">
        <v>50</v>
      </c>
      <c r="C24" s="5">
        <v>125</v>
      </c>
      <c r="D24" s="5"/>
      <c r="E24" s="5">
        <v>117903509</v>
      </c>
      <c r="F24" s="5"/>
      <c r="G24" s="5">
        <v>115491193</v>
      </c>
      <c r="H24" s="5"/>
      <c r="I24" s="5">
        <f t="shared" si="0"/>
        <v>2412316</v>
      </c>
      <c r="J24" s="5"/>
      <c r="K24" s="5">
        <v>125</v>
      </c>
      <c r="L24" s="5"/>
      <c r="M24" s="5">
        <v>117903509</v>
      </c>
      <c r="N24" s="5"/>
      <c r="O24" s="5">
        <v>112891391</v>
      </c>
      <c r="P24" s="5"/>
      <c r="Q24" s="5">
        <f t="shared" si="1"/>
        <v>5012118</v>
      </c>
    </row>
    <row r="25" spans="1:17">
      <c r="A25" s="1" t="s">
        <v>144</v>
      </c>
      <c r="C25" s="5">
        <v>5000</v>
      </c>
      <c r="D25" s="5"/>
      <c r="E25" s="5">
        <v>4761736889</v>
      </c>
      <c r="F25" s="5"/>
      <c r="G25" s="5">
        <v>4761736889</v>
      </c>
      <c r="H25" s="5"/>
      <c r="I25" s="5">
        <f t="shared" si="0"/>
        <v>0</v>
      </c>
      <c r="J25" s="5"/>
      <c r="K25" s="5">
        <v>5000</v>
      </c>
      <c r="L25" s="5"/>
      <c r="M25" s="5">
        <v>4761736889</v>
      </c>
      <c r="N25" s="5"/>
      <c r="O25" s="5">
        <v>4762463108</v>
      </c>
      <c r="P25" s="5"/>
      <c r="Q25" s="5">
        <f t="shared" si="1"/>
        <v>-726219</v>
      </c>
    </row>
    <row r="26" spans="1:17">
      <c r="A26" s="1" t="s">
        <v>132</v>
      </c>
      <c r="C26" s="5">
        <v>10000</v>
      </c>
      <c r="D26" s="5"/>
      <c r="E26" s="5">
        <v>9103465807</v>
      </c>
      <c r="F26" s="5"/>
      <c r="G26" s="5">
        <v>9103465807</v>
      </c>
      <c r="H26" s="5"/>
      <c r="I26" s="5">
        <f t="shared" si="0"/>
        <v>0</v>
      </c>
      <c r="J26" s="5"/>
      <c r="K26" s="5">
        <v>10000</v>
      </c>
      <c r="L26" s="5"/>
      <c r="M26" s="5">
        <v>9103465807</v>
      </c>
      <c r="N26" s="5"/>
      <c r="O26" s="5">
        <v>9103465807</v>
      </c>
      <c r="P26" s="5"/>
      <c r="Q26" s="5">
        <f t="shared" si="1"/>
        <v>0</v>
      </c>
    </row>
    <row r="27" spans="1:17">
      <c r="A27" s="1" t="s">
        <v>135</v>
      </c>
      <c r="C27" s="5">
        <v>20000</v>
      </c>
      <c r="D27" s="5"/>
      <c r="E27" s="5">
        <v>18167554618</v>
      </c>
      <c r="F27" s="5"/>
      <c r="G27" s="5">
        <v>18167554618</v>
      </c>
      <c r="H27" s="5"/>
      <c r="I27" s="5">
        <f t="shared" si="0"/>
        <v>0</v>
      </c>
      <c r="J27" s="5"/>
      <c r="K27" s="5">
        <v>20000</v>
      </c>
      <c r="L27" s="5"/>
      <c r="M27" s="5">
        <v>18167554618</v>
      </c>
      <c r="N27" s="5"/>
      <c r="O27" s="5">
        <v>18167554618</v>
      </c>
      <c r="P27" s="5"/>
      <c r="Q27" s="5">
        <f t="shared" si="1"/>
        <v>0</v>
      </c>
    </row>
    <row r="28" spans="1:17">
      <c r="A28" s="1" t="s">
        <v>138</v>
      </c>
      <c r="C28" s="5">
        <v>10000</v>
      </c>
      <c r="D28" s="5"/>
      <c r="E28" s="5">
        <v>9077907756</v>
      </c>
      <c r="F28" s="5"/>
      <c r="G28" s="5">
        <v>9077907756</v>
      </c>
      <c r="H28" s="5"/>
      <c r="I28" s="5">
        <f t="shared" si="0"/>
        <v>0</v>
      </c>
      <c r="J28" s="5"/>
      <c r="K28" s="5">
        <v>10000</v>
      </c>
      <c r="L28" s="5"/>
      <c r="M28" s="5">
        <v>9077907756</v>
      </c>
      <c r="N28" s="5"/>
      <c r="O28" s="5">
        <v>9077907756</v>
      </c>
      <c r="P28" s="5"/>
      <c r="Q28" s="5">
        <f t="shared" si="1"/>
        <v>0</v>
      </c>
    </row>
    <row r="29" spans="1:17">
      <c r="A29" s="1" t="s">
        <v>53</v>
      </c>
      <c r="C29" s="5">
        <v>1007289</v>
      </c>
      <c r="D29" s="5"/>
      <c r="E29" s="5">
        <v>935269514491</v>
      </c>
      <c r="F29" s="5"/>
      <c r="G29" s="5">
        <v>919576006830</v>
      </c>
      <c r="H29" s="5"/>
      <c r="I29" s="5">
        <f t="shared" si="0"/>
        <v>15693507661</v>
      </c>
      <c r="J29" s="5"/>
      <c r="K29" s="5">
        <v>1007289</v>
      </c>
      <c r="L29" s="5"/>
      <c r="M29" s="5">
        <v>935269514491</v>
      </c>
      <c r="N29" s="5"/>
      <c r="O29" s="5">
        <v>902037948571</v>
      </c>
      <c r="P29" s="5"/>
      <c r="Q29" s="5">
        <f t="shared" si="1"/>
        <v>33231565920</v>
      </c>
    </row>
    <row r="30" spans="1:17">
      <c r="A30" s="1" t="s">
        <v>83</v>
      </c>
      <c r="C30" s="5">
        <v>755000</v>
      </c>
      <c r="D30" s="5"/>
      <c r="E30" s="5">
        <v>681420553287</v>
      </c>
      <c r="F30" s="5"/>
      <c r="G30" s="5">
        <v>678654821690</v>
      </c>
      <c r="H30" s="5"/>
      <c r="I30" s="5">
        <f t="shared" si="0"/>
        <v>2765731597</v>
      </c>
      <c r="J30" s="5"/>
      <c r="K30" s="5">
        <v>755000</v>
      </c>
      <c r="L30" s="5"/>
      <c r="M30" s="5">
        <v>681420553287</v>
      </c>
      <c r="N30" s="5"/>
      <c r="O30" s="5">
        <v>675507609907</v>
      </c>
      <c r="P30" s="5"/>
      <c r="Q30" s="5">
        <f t="shared" si="1"/>
        <v>5912943380</v>
      </c>
    </row>
    <row r="31" spans="1:17">
      <c r="A31" s="1" t="s">
        <v>56</v>
      </c>
      <c r="C31" s="5">
        <v>777993</v>
      </c>
      <c r="D31" s="5"/>
      <c r="E31" s="5">
        <v>706653638209</v>
      </c>
      <c r="F31" s="5"/>
      <c r="G31" s="5">
        <v>695552072489</v>
      </c>
      <c r="H31" s="5"/>
      <c r="I31" s="5">
        <f t="shared" si="0"/>
        <v>11101565720</v>
      </c>
      <c r="J31" s="5"/>
      <c r="K31" s="5">
        <v>777993</v>
      </c>
      <c r="L31" s="5"/>
      <c r="M31" s="5">
        <v>706653638209</v>
      </c>
      <c r="N31" s="5"/>
      <c r="O31" s="5">
        <v>683131251830</v>
      </c>
      <c r="P31" s="5"/>
      <c r="Q31" s="5">
        <f t="shared" si="1"/>
        <v>23522386379</v>
      </c>
    </row>
    <row r="32" spans="1:17">
      <c r="A32" s="1" t="s">
        <v>37</v>
      </c>
      <c r="C32" s="5">
        <v>1700000</v>
      </c>
      <c r="D32" s="5"/>
      <c r="E32" s="5">
        <v>1478620947335</v>
      </c>
      <c r="F32" s="5"/>
      <c r="G32" s="5">
        <v>1512731511172</v>
      </c>
      <c r="H32" s="5"/>
      <c r="I32" s="5">
        <f t="shared" si="0"/>
        <v>-34110563837</v>
      </c>
      <c r="J32" s="5"/>
      <c r="K32" s="5">
        <v>1700000</v>
      </c>
      <c r="L32" s="5"/>
      <c r="M32" s="5">
        <v>1478620947335</v>
      </c>
      <c r="N32" s="5"/>
      <c r="O32" s="5">
        <v>1537547945375</v>
      </c>
      <c r="P32" s="5"/>
      <c r="Q32" s="5">
        <f t="shared" si="1"/>
        <v>-58926998040</v>
      </c>
    </row>
    <row r="33" spans="1:17">
      <c r="A33" s="1" t="s">
        <v>69</v>
      </c>
      <c r="C33" s="5">
        <v>390626</v>
      </c>
      <c r="D33" s="5"/>
      <c r="E33" s="5">
        <v>301276126993</v>
      </c>
      <c r="F33" s="5"/>
      <c r="G33" s="5">
        <v>296265830840</v>
      </c>
      <c r="H33" s="5"/>
      <c r="I33" s="5">
        <f t="shared" si="0"/>
        <v>5010296153</v>
      </c>
      <c r="J33" s="5"/>
      <c r="K33" s="5">
        <v>390626</v>
      </c>
      <c r="L33" s="5"/>
      <c r="M33" s="5">
        <v>301276126993</v>
      </c>
      <c r="N33" s="5"/>
      <c r="O33" s="5">
        <v>290665735807</v>
      </c>
      <c r="P33" s="5"/>
      <c r="Q33" s="5">
        <f t="shared" si="1"/>
        <v>10610391186</v>
      </c>
    </row>
    <row r="34" spans="1:17">
      <c r="A34" s="1" t="s">
        <v>59</v>
      </c>
      <c r="C34" s="5">
        <v>407667</v>
      </c>
      <c r="D34" s="5"/>
      <c r="E34" s="5">
        <v>309366368573</v>
      </c>
      <c r="F34" s="5"/>
      <c r="G34" s="5">
        <v>304221358522</v>
      </c>
      <c r="H34" s="5"/>
      <c r="I34" s="5">
        <f t="shared" si="0"/>
        <v>5145010051</v>
      </c>
      <c r="J34" s="5"/>
      <c r="K34" s="5">
        <v>407667</v>
      </c>
      <c r="L34" s="5"/>
      <c r="M34" s="5">
        <v>309366368573</v>
      </c>
      <c r="N34" s="5"/>
      <c r="O34" s="5">
        <v>298470694809</v>
      </c>
      <c r="P34" s="5"/>
      <c r="Q34" s="5">
        <f t="shared" si="1"/>
        <v>10895673764</v>
      </c>
    </row>
    <row r="35" spans="1:17">
      <c r="A35" s="1" t="s">
        <v>68</v>
      </c>
      <c r="C35" s="5">
        <v>5952</v>
      </c>
      <c r="D35" s="5"/>
      <c r="E35" s="5">
        <v>4641134726</v>
      </c>
      <c r="F35" s="5"/>
      <c r="G35" s="5">
        <v>4505618020</v>
      </c>
      <c r="H35" s="5"/>
      <c r="I35" s="5">
        <f t="shared" si="0"/>
        <v>135516706</v>
      </c>
      <c r="J35" s="5"/>
      <c r="K35" s="5">
        <v>5952</v>
      </c>
      <c r="L35" s="5"/>
      <c r="M35" s="5">
        <v>4641134726</v>
      </c>
      <c r="N35" s="5"/>
      <c r="O35" s="5">
        <v>4375576737</v>
      </c>
      <c r="P35" s="5"/>
      <c r="Q35" s="5">
        <f t="shared" si="1"/>
        <v>265557989</v>
      </c>
    </row>
    <row r="36" spans="1:17">
      <c r="A36" s="1" t="s">
        <v>66</v>
      </c>
      <c r="C36" s="5">
        <v>17136</v>
      </c>
      <c r="D36" s="5"/>
      <c r="E36" s="5">
        <v>13981909798</v>
      </c>
      <c r="F36" s="5"/>
      <c r="G36" s="5">
        <v>13540862790</v>
      </c>
      <c r="H36" s="5"/>
      <c r="I36" s="5">
        <f t="shared" si="0"/>
        <v>441047008</v>
      </c>
      <c r="J36" s="5"/>
      <c r="K36" s="5">
        <v>17136</v>
      </c>
      <c r="L36" s="5"/>
      <c r="M36" s="5">
        <v>13981909798</v>
      </c>
      <c r="N36" s="5"/>
      <c r="O36" s="5">
        <v>13150877169</v>
      </c>
      <c r="P36" s="5"/>
      <c r="Q36" s="5">
        <f t="shared" si="1"/>
        <v>831032629</v>
      </c>
    </row>
    <row r="37" spans="1:17">
      <c r="A37" s="1" t="s">
        <v>64</v>
      </c>
      <c r="C37" s="5">
        <v>730900</v>
      </c>
      <c r="D37" s="5"/>
      <c r="E37" s="5">
        <v>534819201711</v>
      </c>
      <c r="F37" s="5"/>
      <c r="G37" s="5">
        <v>525924993591</v>
      </c>
      <c r="H37" s="5"/>
      <c r="I37" s="5">
        <f t="shared" si="0"/>
        <v>8894208120</v>
      </c>
      <c r="J37" s="5"/>
      <c r="K37" s="5">
        <v>730900</v>
      </c>
      <c r="L37" s="5"/>
      <c r="M37" s="5">
        <v>534819201711</v>
      </c>
      <c r="N37" s="5"/>
      <c r="O37" s="5">
        <v>515983783380</v>
      </c>
      <c r="P37" s="5"/>
      <c r="Q37" s="5">
        <f t="shared" si="1"/>
        <v>18835418331</v>
      </c>
    </row>
    <row r="38" spans="1:17">
      <c r="A38" s="1" t="s">
        <v>71</v>
      </c>
      <c r="C38" s="5">
        <v>337500</v>
      </c>
      <c r="D38" s="5"/>
      <c r="E38" s="5">
        <v>251418327890</v>
      </c>
      <c r="F38" s="5"/>
      <c r="G38" s="5">
        <v>243690167207</v>
      </c>
      <c r="H38" s="5"/>
      <c r="I38" s="5">
        <f t="shared" si="0"/>
        <v>7728160683</v>
      </c>
      <c r="J38" s="5"/>
      <c r="K38" s="5">
        <v>337500</v>
      </c>
      <c r="L38" s="5"/>
      <c r="M38" s="5">
        <v>251418327890</v>
      </c>
      <c r="N38" s="5"/>
      <c r="O38" s="5">
        <v>236468217923</v>
      </c>
      <c r="P38" s="5"/>
      <c r="Q38" s="5">
        <f t="shared" si="1"/>
        <v>14950109967</v>
      </c>
    </row>
    <row r="39" spans="1:17">
      <c r="A39" s="1" t="s">
        <v>77</v>
      </c>
      <c r="C39" s="5">
        <v>179600</v>
      </c>
      <c r="D39" s="5"/>
      <c r="E39" s="5">
        <v>133073452375</v>
      </c>
      <c r="F39" s="5"/>
      <c r="G39" s="5">
        <v>129481726265</v>
      </c>
      <c r="H39" s="5"/>
      <c r="I39" s="5">
        <f t="shared" si="0"/>
        <v>3591726110</v>
      </c>
      <c r="J39" s="5"/>
      <c r="K39" s="5">
        <v>179600</v>
      </c>
      <c r="L39" s="5"/>
      <c r="M39" s="5">
        <v>133073452375</v>
      </c>
      <c r="N39" s="5"/>
      <c r="O39" s="5">
        <v>125279406716</v>
      </c>
      <c r="P39" s="5"/>
      <c r="Q39" s="5">
        <f t="shared" si="1"/>
        <v>7794045659</v>
      </c>
    </row>
    <row r="40" spans="1:17">
      <c r="A40" s="1" t="s">
        <v>47</v>
      </c>
      <c r="C40" s="5">
        <v>398400</v>
      </c>
      <c r="D40" s="5"/>
      <c r="E40" s="5">
        <v>288817975950</v>
      </c>
      <c r="F40" s="5"/>
      <c r="G40" s="5">
        <v>283200964279</v>
      </c>
      <c r="H40" s="5"/>
      <c r="I40" s="5">
        <f t="shared" si="0"/>
        <v>5617011671</v>
      </c>
      <c r="J40" s="5"/>
      <c r="K40" s="5">
        <v>398400</v>
      </c>
      <c r="L40" s="5"/>
      <c r="M40" s="5">
        <v>288817975950</v>
      </c>
      <c r="N40" s="5"/>
      <c r="O40" s="5">
        <v>270652321186</v>
      </c>
      <c r="P40" s="5"/>
      <c r="Q40" s="5">
        <f t="shared" si="1"/>
        <v>18165654764</v>
      </c>
    </row>
    <row r="41" spans="1:17">
      <c r="A41" s="1" t="s">
        <v>44</v>
      </c>
      <c r="C41" s="5">
        <v>689156</v>
      </c>
      <c r="D41" s="5"/>
      <c r="E41" s="5">
        <v>498188350055</v>
      </c>
      <c r="F41" s="5"/>
      <c r="G41" s="5">
        <v>489903384050</v>
      </c>
      <c r="H41" s="5"/>
      <c r="I41" s="5">
        <f t="shared" si="0"/>
        <v>8284966005</v>
      </c>
      <c r="J41" s="5"/>
      <c r="K41" s="5">
        <v>689156</v>
      </c>
      <c r="L41" s="5"/>
      <c r="M41" s="5">
        <v>498188350055</v>
      </c>
      <c r="N41" s="5"/>
      <c r="O41" s="5">
        <v>480643133030</v>
      </c>
      <c r="P41" s="5"/>
      <c r="Q41" s="5">
        <f t="shared" si="1"/>
        <v>17545217025</v>
      </c>
    </row>
    <row r="42" spans="1:17">
      <c r="A42" s="1" t="s">
        <v>141</v>
      </c>
      <c r="C42" s="5">
        <v>855000</v>
      </c>
      <c r="D42" s="5"/>
      <c r="E42" s="5">
        <v>821990748425</v>
      </c>
      <c r="F42" s="5"/>
      <c r="G42" s="5">
        <v>821990748425</v>
      </c>
      <c r="H42" s="5"/>
      <c r="I42" s="5">
        <f t="shared" si="0"/>
        <v>0</v>
      </c>
      <c r="J42" s="5"/>
      <c r="K42" s="5">
        <v>855000</v>
      </c>
      <c r="L42" s="5"/>
      <c r="M42" s="5">
        <v>821990748425</v>
      </c>
      <c r="N42" s="5"/>
      <c r="O42" s="5">
        <v>821990748427</v>
      </c>
      <c r="P42" s="5"/>
      <c r="Q42" s="5">
        <f t="shared" si="1"/>
        <v>-2</v>
      </c>
    </row>
    <row r="43" spans="1:17">
      <c r="A43" s="1" t="s">
        <v>120</v>
      </c>
      <c r="C43" s="5">
        <v>385000</v>
      </c>
      <c r="D43" s="5"/>
      <c r="E43" s="5">
        <v>362435617176</v>
      </c>
      <c r="F43" s="5"/>
      <c r="G43" s="5">
        <v>362435617177</v>
      </c>
      <c r="H43" s="5"/>
      <c r="I43" s="5">
        <f t="shared" si="0"/>
        <v>-1</v>
      </c>
      <c r="J43" s="5"/>
      <c r="K43" s="5">
        <v>385000</v>
      </c>
      <c r="L43" s="5"/>
      <c r="M43" s="5">
        <v>362435617176</v>
      </c>
      <c r="N43" s="5"/>
      <c r="O43" s="5">
        <v>362435617177</v>
      </c>
      <c r="P43" s="5"/>
      <c r="Q43" s="5">
        <f t="shared" si="1"/>
        <v>-1</v>
      </c>
    </row>
    <row r="44" spans="1:17">
      <c r="A44" s="1" t="s">
        <v>80</v>
      </c>
      <c r="C44" s="5">
        <v>950000</v>
      </c>
      <c r="D44" s="5"/>
      <c r="E44" s="5">
        <v>870960084229</v>
      </c>
      <c r="F44" s="5"/>
      <c r="G44" s="5">
        <v>888561292034</v>
      </c>
      <c r="H44" s="5"/>
      <c r="I44" s="5">
        <f t="shared" si="0"/>
        <v>-17601207805</v>
      </c>
      <c r="J44" s="5"/>
      <c r="K44" s="5">
        <v>950000</v>
      </c>
      <c r="L44" s="5"/>
      <c r="M44" s="5">
        <v>870960084229</v>
      </c>
      <c r="N44" s="5"/>
      <c r="O44" s="5">
        <v>915104167986</v>
      </c>
      <c r="P44" s="5"/>
      <c r="Q44" s="5">
        <f t="shared" si="1"/>
        <v>-44144083757</v>
      </c>
    </row>
    <row r="45" spans="1:17">
      <c r="A45" s="1" t="s">
        <v>123</v>
      </c>
      <c r="C45" s="5">
        <v>73400</v>
      </c>
      <c r="D45" s="5"/>
      <c r="E45" s="5">
        <v>69874554458</v>
      </c>
      <c r="F45" s="5"/>
      <c r="G45" s="5">
        <v>69874554458</v>
      </c>
      <c r="H45" s="5"/>
      <c r="I45" s="5">
        <f t="shared" si="0"/>
        <v>0</v>
      </c>
      <c r="J45" s="5"/>
      <c r="K45" s="5">
        <v>73400</v>
      </c>
      <c r="L45" s="5"/>
      <c r="M45" s="5">
        <v>69874554458</v>
      </c>
      <c r="N45" s="5"/>
      <c r="O45" s="5">
        <v>69874554459</v>
      </c>
      <c r="P45" s="5"/>
      <c r="Q45" s="5">
        <f t="shared" si="1"/>
        <v>-1</v>
      </c>
    </row>
    <row r="46" spans="1:17">
      <c r="A46" s="1" t="s">
        <v>86</v>
      </c>
      <c r="C46" s="5">
        <v>870155</v>
      </c>
      <c r="D46" s="5"/>
      <c r="E46" s="5">
        <v>854870092363</v>
      </c>
      <c r="F46" s="5"/>
      <c r="G46" s="5">
        <v>840411892336</v>
      </c>
      <c r="H46" s="5"/>
      <c r="I46" s="5">
        <f t="shared" si="0"/>
        <v>14458200027</v>
      </c>
      <c r="J46" s="5"/>
      <c r="K46" s="5">
        <v>870155</v>
      </c>
      <c r="L46" s="5"/>
      <c r="M46" s="5">
        <v>854870092363</v>
      </c>
      <c r="N46" s="5"/>
      <c r="O46" s="5">
        <v>824256671579</v>
      </c>
      <c r="P46" s="5"/>
      <c r="Q46" s="5">
        <f t="shared" si="1"/>
        <v>30613420784</v>
      </c>
    </row>
    <row r="47" spans="1:17">
      <c r="A47" s="1" t="s">
        <v>92</v>
      </c>
      <c r="C47" s="5">
        <v>83081</v>
      </c>
      <c r="D47" s="5"/>
      <c r="E47" s="5">
        <v>79662788579</v>
      </c>
      <c r="F47" s="5"/>
      <c r="G47" s="5">
        <v>78084307752</v>
      </c>
      <c r="H47" s="5"/>
      <c r="I47" s="5">
        <f t="shared" si="0"/>
        <v>1578480827</v>
      </c>
      <c r="J47" s="5"/>
      <c r="K47" s="5">
        <v>83081</v>
      </c>
      <c r="L47" s="5"/>
      <c r="M47" s="5">
        <v>79662788579</v>
      </c>
      <c r="N47" s="5"/>
      <c r="O47" s="5">
        <v>76682882019</v>
      </c>
      <c r="P47" s="5"/>
      <c r="Q47" s="5">
        <f t="shared" si="1"/>
        <v>2979906560</v>
      </c>
    </row>
    <row r="48" spans="1:17">
      <c r="A48" s="1" t="s">
        <v>113</v>
      </c>
      <c r="C48" s="5">
        <v>786845</v>
      </c>
      <c r="D48" s="5"/>
      <c r="E48" s="5">
        <v>720326679293</v>
      </c>
      <c r="F48" s="5"/>
      <c r="G48" s="5">
        <v>705421555422</v>
      </c>
      <c r="H48" s="5"/>
      <c r="I48" s="5">
        <f t="shared" si="0"/>
        <v>14905123871</v>
      </c>
      <c r="J48" s="5"/>
      <c r="K48" s="5">
        <v>786845</v>
      </c>
      <c r="L48" s="5"/>
      <c r="M48" s="5">
        <v>720326679293</v>
      </c>
      <c r="N48" s="5"/>
      <c r="O48" s="5">
        <v>692301332733</v>
      </c>
      <c r="P48" s="5"/>
      <c r="Q48" s="5">
        <f t="shared" si="1"/>
        <v>28025346560</v>
      </c>
    </row>
    <row r="49" spans="1:17">
      <c r="A49" s="1" t="s">
        <v>114</v>
      </c>
      <c r="C49" s="5">
        <v>106696</v>
      </c>
      <c r="D49" s="5"/>
      <c r="E49" s="5">
        <v>101993598395</v>
      </c>
      <c r="F49" s="5"/>
      <c r="G49" s="5">
        <v>100062548048</v>
      </c>
      <c r="H49" s="5"/>
      <c r="I49" s="5">
        <f t="shared" si="0"/>
        <v>1931050347</v>
      </c>
      <c r="J49" s="5"/>
      <c r="K49" s="5">
        <v>106696</v>
      </c>
      <c r="L49" s="5"/>
      <c r="M49" s="5">
        <v>101993598395</v>
      </c>
      <c r="N49" s="5"/>
      <c r="O49" s="5">
        <v>98099491344</v>
      </c>
      <c r="P49" s="5"/>
      <c r="Q49" s="5">
        <f t="shared" si="1"/>
        <v>3894107051</v>
      </c>
    </row>
    <row r="50" spans="1:17">
      <c r="A50" s="1" t="s">
        <v>106</v>
      </c>
      <c r="C50" s="5">
        <v>245000</v>
      </c>
      <c r="D50" s="5"/>
      <c r="E50" s="5">
        <v>230184447097</v>
      </c>
      <c r="F50" s="5"/>
      <c r="G50" s="5">
        <v>224647869293</v>
      </c>
      <c r="H50" s="5"/>
      <c r="I50" s="5">
        <f t="shared" si="0"/>
        <v>5536577804</v>
      </c>
      <c r="J50" s="5"/>
      <c r="K50" s="5">
        <v>245000</v>
      </c>
      <c r="L50" s="5"/>
      <c r="M50" s="5">
        <v>230184447097</v>
      </c>
      <c r="N50" s="5"/>
      <c r="O50" s="5">
        <v>219939242078</v>
      </c>
      <c r="P50" s="5"/>
      <c r="Q50" s="5">
        <f t="shared" si="1"/>
        <v>10245205019</v>
      </c>
    </row>
    <row r="51" spans="1:17">
      <c r="A51" s="1" t="s">
        <v>110</v>
      </c>
      <c r="C51" s="5">
        <v>1485000</v>
      </c>
      <c r="D51" s="5"/>
      <c r="E51" s="5">
        <v>1387501035317</v>
      </c>
      <c r="F51" s="5"/>
      <c r="G51" s="5">
        <v>1357828616668</v>
      </c>
      <c r="H51" s="5"/>
      <c r="I51" s="5">
        <f t="shared" si="0"/>
        <v>29672418649</v>
      </c>
      <c r="J51" s="5"/>
      <c r="K51" s="5">
        <v>1485000</v>
      </c>
      <c r="L51" s="5"/>
      <c r="M51" s="5">
        <v>1387501035317</v>
      </c>
      <c r="N51" s="5"/>
      <c r="O51" s="5">
        <v>1328147678090</v>
      </c>
      <c r="P51" s="5"/>
      <c r="Q51" s="5">
        <f t="shared" si="1"/>
        <v>59353357227</v>
      </c>
    </row>
    <row r="52" spans="1:17">
      <c r="A52" s="1" t="s">
        <v>97</v>
      </c>
      <c r="C52" s="5">
        <v>2752970</v>
      </c>
      <c r="D52" s="5"/>
      <c r="E52" s="5">
        <v>2585428556386</v>
      </c>
      <c r="F52" s="5"/>
      <c r="G52" s="5">
        <v>2541188346427</v>
      </c>
      <c r="H52" s="5"/>
      <c r="I52" s="5">
        <f t="shared" si="0"/>
        <v>44240209959</v>
      </c>
      <c r="J52" s="5"/>
      <c r="K52" s="5">
        <v>2752970</v>
      </c>
      <c r="L52" s="5"/>
      <c r="M52" s="5">
        <v>2585428556386</v>
      </c>
      <c r="N52" s="5"/>
      <c r="O52" s="5">
        <v>2493317854315</v>
      </c>
      <c r="P52" s="5"/>
      <c r="Q52" s="5">
        <f t="shared" si="1"/>
        <v>92110702071</v>
      </c>
    </row>
    <row r="53" spans="1:17">
      <c r="A53" s="1" t="s">
        <v>95</v>
      </c>
      <c r="C53" s="5">
        <v>33708</v>
      </c>
      <c r="D53" s="5"/>
      <c r="E53" s="5">
        <v>32277667760</v>
      </c>
      <c r="F53" s="5"/>
      <c r="G53" s="5">
        <v>31222129037</v>
      </c>
      <c r="H53" s="5"/>
      <c r="I53" s="5">
        <f t="shared" si="0"/>
        <v>1055538723</v>
      </c>
      <c r="J53" s="5"/>
      <c r="K53" s="5">
        <v>33708</v>
      </c>
      <c r="L53" s="5"/>
      <c r="M53" s="5">
        <v>32277667760</v>
      </c>
      <c r="N53" s="5"/>
      <c r="O53" s="5">
        <v>30677621799</v>
      </c>
      <c r="P53" s="5"/>
      <c r="Q53" s="5">
        <f t="shared" si="1"/>
        <v>1600045961</v>
      </c>
    </row>
    <row r="54" spans="1:17">
      <c r="A54" s="1" t="s">
        <v>154</v>
      </c>
      <c r="C54" s="5">
        <v>19100</v>
      </c>
      <c r="D54" s="5"/>
      <c r="E54" s="5">
        <v>18270621758</v>
      </c>
      <c r="F54" s="5"/>
      <c r="G54" s="5">
        <v>18008145010</v>
      </c>
      <c r="H54" s="5"/>
      <c r="I54" s="5">
        <f t="shared" si="0"/>
        <v>262476748</v>
      </c>
      <c r="J54" s="5"/>
      <c r="K54" s="5">
        <v>19100</v>
      </c>
      <c r="L54" s="5"/>
      <c r="M54" s="5">
        <v>18270621758</v>
      </c>
      <c r="N54" s="5"/>
      <c r="O54" s="5">
        <v>18008145010</v>
      </c>
      <c r="P54" s="5"/>
      <c r="Q54" s="5">
        <f t="shared" si="1"/>
        <v>262476748</v>
      </c>
    </row>
    <row r="55" spans="1:17">
      <c r="A55" s="1" t="s">
        <v>116</v>
      </c>
      <c r="C55" s="5">
        <v>1281556</v>
      </c>
      <c r="D55" s="5"/>
      <c r="E55" s="5">
        <v>1168044221795</v>
      </c>
      <c r="F55" s="5"/>
      <c r="G55" s="5">
        <v>1145397510903</v>
      </c>
      <c r="H55" s="5"/>
      <c r="I55" s="5">
        <f t="shared" si="0"/>
        <v>22646710892</v>
      </c>
      <c r="J55" s="5"/>
      <c r="K55" s="5">
        <v>1281556</v>
      </c>
      <c r="L55" s="5"/>
      <c r="M55" s="5">
        <v>1168044221795</v>
      </c>
      <c r="N55" s="5"/>
      <c r="O55" s="5">
        <v>1123074706673</v>
      </c>
      <c r="P55" s="5"/>
      <c r="Q55" s="5">
        <f t="shared" si="1"/>
        <v>44969515122</v>
      </c>
    </row>
    <row r="56" spans="1:17">
      <c r="A56" s="1" t="s">
        <v>111</v>
      </c>
      <c r="C56" s="5">
        <v>316329</v>
      </c>
      <c r="D56" s="5"/>
      <c r="E56" s="5">
        <v>291025793911</v>
      </c>
      <c r="F56" s="5"/>
      <c r="G56" s="5">
        <v>287251569095</v>
      </c>
      <c r="H56" s="5"/>
      <c r="I56" s="5">
        <f t="shared" si="0"/>
        <v>3774224816</v>
      </c>
      <c r="J56" s="5"/>
      <c r="K56" s="5">
        <v>316329</v>
      </c>
      <c r="L56" s="5"/>
      <c r="M56" s="5">
        <v>291025793911</v>
      </c>
      <c r="N56" s="5"/>
      <c r="O56" s="5">
        <v>285263171879</v>
      </c>
      <c r="P56" s="5"/>
      <c r="Q56" s="5">
        <f t="shared" si="1"/>
        <v>5762622032</v>
      </c>
    </row>
    <row r="57" spans="1:17">
      <c r="A57" s="1" t="s">
        <v>117</v>
      </c>
      <c r="C57" s="5">
        <v>240500</v>
      </c>
      <c r="D57" s="5"/>
      <c r="E57" s="5">
        <v>215969366080</v>
      </c>
      <c r="F57" s="5"/>
      <c r="G57" s="5">
        <v>204714824304</v>
      </c>
      <c r="H57" s="5"/>
      <c r="I57" s="5">
        <f t="shared" si="0"/>
        <v>11254541776</v>
      </c>
      <c r="J57" s="5"/>
      <c r="K57" s="5">
        <v>240500</v>
      </c>
      <c r="L57" s="5"/>
      <c r="M57" s="5">
        <v>215969366080</v>
      </c>
      <c r="N57" s="5"/>
      <c r="O57" s="5">
        <v>204714824304</v>
      </c>
      <c r="P57" s="5"/>
      <c r="Q57" s="5">
        <f t="shared" si="1"/>
        <v>11254541776</v>
      </c>
    </row>
    <row r="58" spans="1:17">
      <c r="A58" s="1" t="s">
        <v>126</v>
      </c>
      <c r="C58" s="5">
        <v>5000</v>
      </c>
      <c r="D58" s="5"/>
      <c r="E58" s="5">
        <v>4412513520</v>
      </c>
      <c r="F58" s="5"/>
      <c r="G58" s="5">
        <v>4412513520</v>
      </c>
      <c r="H58" s="5"/>
      <c r="I58" s="5">
        <f t="shared" si="0"/>
        <v>0</v>
      </c>
      <c r="J58" s="5"/>
      <c r="K58" s="5">
        <v>5000</v>
      </c>
      <c r="L58" s="5"/>
      <c r="M58" s="5">
        <v>4412513520</v>
      </c>
      <c r="N58" s="5"/>
      <c r="O58" s="5">
        <v>4412513520</v>
      </c>
      <c r="P58" s="5"/>
      <c r="Q58" s="5">
        <f t="shared" si="1"/>
        <v>0</v>
      </c>
    </row>
    <row r="59" spans="1:17">
      <c r="A59" s="1" t="s">
        <v>99</v>
      </c>
      <c r="C59" s="5">
        <v>1175117</v>
      </c>
      <c r="D59" s="5"/>
      <c r="E59" s="5">
        <v>1086900342529</v>
      </c>
      <c r="F59" s="5"/>
      <c r="G59" s="5">
        <v>1059405574536</v>
      </c>
      <c r="H59" s="5"/>
      <c r="I59" s="5">
        <f t="shared" si="0"/>
        <v>27494767993</v>
      </c>
      <c r="J59" s="5"/>
      <c r="K59" s="5">
        <v>1175117</v>
      </c>
      <c r="L59" s="5"/>
      <c r="M59" s="5">
        <v>1086900342529</v>
      </c>
      <c r="N59" s="5"/>
      <c r="O59" s="5">
        <v>1032876366397</v>
      </c>
      <c r="P59" s="5"/>
      <c r="Q59" s="5">
        <f t="shared" si="1"/>
        <v>54023976132</v>
      </c>
    </row>
    <row r="60" spans="1:17">
      <c r="A60" s="1" t="s">
        <v>102</v>
      </c>
      <c r="C60" s="5">
        <v>1107772</v>
      </c>
      <c r="D60" s="5"/>
      <c r="E60" s="5">
        <v>950310399831</v>
      </c>
      <c r="F60" s="5"/>
      <c r="G60" s="5">
        <v>930504663738</v>
      </c>
      <c r="H60" s="5"/>
      <c r="I60" s="5">
        <f t="shared" si="0"/>
        <v>19805736093</v>
      </c>
      <c r="J60" s="5"/>
      <c r="K60" s="5">
        <v>1107772</v>
      </c>
      <c r="L60" s="5"/>
      <c r="M60" s="5">
        <v>950310399831</v>
      </c>
      <c r="N60" s="5"/>
      <c r="O60" s="5">
        <v>908468725518</v>
      </c>
      <c r="P60" s="5"/>
      <c r="Q60" s="5">
        <f t="shared" si="1"/>
        <v>41841674313</v>
      </c>
    </row>
    <row r="61" spans="1:17">
      <c r="A61" s="1" t="s">
        <v>227</v>
      </c>
      <c r="C61" s="5">
        <v>96000000</v>
      </c>
      <c r="D61" s="5"/>
      <c r="E61" s="5">
        <f>G61+I61</f>
        <v>21412744128</v>
      </c>
      <c r="F61" s="5"/>
      <c r="G61" s="5">
        <v>12390098057</v>
      </c>
      <c r="H61" s="5"/>
      <c r="I61" s="5">
        <v>9022646071</v>
      </c>
      <c r="J61" s="5"/>
      <c r="K61" s="5">
        <v>96000000</v>
      </c>
      <c r="L61" s="5"/>
      <c r="M61" s="5">
        <f>Q61+O61</f>
        <v>23018665016</v>
      </c>
      <c r="N61" s="5"/>
      <c r="O61" s="5">
        <v>12390098057</v>
      </c>
      <c r="P61" s="5"/>
      <c r="Q61" s="5">
        <v>10628566959</v>
      </c>
    </row>
    <row r="62" spans="1:17">
      <c r="A62" s="1" t="s">
        <v>228</v>
      </c>
      <c r="C62" s="5">
        <v>13581</v>
      </c>
      <c r="D62" s="5"/>
      <c r="E62" s="5">
        <f>G62+I62</f>
        <v>57134513</v>
      </c>
      <c r="F62" s="5"/>
      <c r="G62" s="5">
        <v>57732005</v>
      </c>
      <c r="H62" s="5"/>
      <c r="I62" s="5">
        <v>-597492</v>
      </c>
      <c r="J62" s="5"/>
      <c r="K62" s="5">
        <v>13581</v>
      </c>
      <c r="L62" s="5"/>
      <c r="M62" s="5">
        <f t="shared" ref="M62:M70" si="2">Q62+O62</f>
        <v>58400575</v>
      </c>
      <c r="N62" s="5"/>
      <c r="O62" s="5">
        <v>57732005</v>
      </c>
      <c r="P62" s="5"/>
      <c r="Q62" s="5">
        <v>668570</v>
      </c>
    </row>
    <row r="63" spans="1:17">
      <c r="A63" s="1" t="s">
        <v>229</v>
      </c>
      <c r="C63" s="5">
        <v>1509</v>
      </c>
      <c r="D63" s="5"/>
      <c r="E63" s="5">
        <f>G63+I63</f>
        <v>5266377</v>
      </c>
      <c r="F63" s="5"/>
      <c r="G63" s="5">
        <v>4979700</v>
      </c>
      <c r="H63" s="5"/>
      <c r="I63" s="5">
        <v>286677</v>
      </c>
      <c r="J63" s="5"/>
      <c r="K63" s="5">
        <v>1509</v>
      </c>
      <c r="L63" s="5"/>
      <c r="M63" s="5">
        <f t="shared" si="2"/>
        <v>6036461</v>
      </c>
      <c r="N63" s="5"/>
      <c r="O63" s="5">
        <v>4979700</v>
      </c>
      <c r="P63" s="5"/>
      <c r="Q63" s="5">
        <v>1056761</v>
      </c>
    </row>
    <row r="64" spans="1:17">
      <c r="A64" s="1" t="s">
        <v>230</v>
      </c>
      <c r="C64" s="5">
        <v>21942000</v>
      </c>
      <c r="D64" s="5"/>
      <c r="E64" s="5">
        <f t="shared" ref="E64:E70" si="3">I64+G64</f>
        <v>36162762464</v>
      </c>
      <c r="F64" s="5"/>
      <c r="G64" s="5">
        <v>24162168000</v>
      </c>
      <c r="H64" s="5"/>
      <c r="I64" s="5">
        <v>12000594464</v>
      </c>
      <c r="J64" s="5"/>
      <c r="K64" s="5">
        <v>21942000</v>
      </c>
      <c r="L64" s="5"/>
      <c r="M64" s="5">
        <f t="shared" si="2"/>
        <v>37574019310</v>
      </c>
      <c r="N64" s="5"/>
      <c r="O64" s="5">
        <v>24162168000</v>
      </c>
      <c r="P64" s="5"/>
      <c r="Q64" s="5">
        <v>13411851310</v>
      </c>
    </row>
    <row r="65" spans="1:19">
      <c r="A65" s="1" t="s">
        <v>231</v>
      </c>
      <c r="C65" s="5">
        <v>2807469</v>
      </c>
      <c r="D65" s="5"/>
      <c r="E65" s="5">
        <f t="shared" si="3"/>
        <v>4053816682</v>
      </c>
      <c r="F65" s="5"/>
      <c r="G65" s="5">
        <v>2749138000</v>
      </c>
      <c r="H65" s="5"/>
      <c r="I65" s="5">
        <v>1304678682</v>
      </c>
      <c r="J65" s="5"/>
      <c r="K65" s="5">
        <v>2807469</v>
      </c>
      <c r="L65" s="5"/>
      <c r="M65" s="5">
        <f t="shared" si="2"/>
        <v>4229272125</v>
      </c>
      <c r="N65" s="5"/>
      <c r="O65" s="5">
        <v>2749138000</v>
      </c>
      <c r="P65" s="5"/>
      <c r="Q65" s="5">
        <v>1480134125</v>
      </c>
    </row>
    <row r="66" spans="1:19">
      <c r="A66" s="1" t="s">
        <v>232</v>
      </c>
      <c r="C66" s="5">
        <v>111000</v>
      </c>
      <c r="D66" s="5"/>
      <c r="E66" s="5">
        <f t="shared" si="3"/>
        <v>644783478</v>
      </c>
      <c r="F66" s="5"/>
      <c r="G66" s="5">
        <v>589290000</v>
      </c>
      <c r="H66" s="5"/>
      <c r="I66" s="5">
        <v>55493478</v>
      </c>
      <c r="J66" s="5"/>
      <c r="K66" s="5">
        <v>111000</v>
      </c>
      <c r="L66" s="5"/>
      <c r="M66" s="5">
        <f t="shared" si="2"/>
        <v>512658255</v>
      </c>
      <c r="N66" s="5"/>
      <c r="O66" s="5">
        <v>589290000</v>
      </c>
      <c r="P66" s="5"/>
      <c r="Q66" s="5">
        <v>-76631745</v>
      </c>
    </row>
    <row r="67" spans="1:19">
      <c r="A67" s="1" t="s">
        <v>233</v>
      </c>
      <c r="C67" s="5">
        <v>19000</v>
      </c>
      <c r="D67" s="5"/>
      <c r="E67" s="5">
        <f t="shared" si="3"/>
        <v>103453437</v>
      </c>
      <c r="F67" s="5"/>
      <c r="G67" s="5">
        <v>90155000</v>
      </c>
      <c r="H67" s="5"/>
      <c r="I67" s="5">
        <v>13298437</v>
      </c>
      <c r="J67" s="5"/>
      <c r="K67" s="5">
        <v>19000</v>
      </c>
      <c r="L67" s="5"/>
      <c r="M67" s="5">
        <f t="shared" si="2"/>
        <v>106218706</v>
      </c>
      <c r="N67" s="5"/>
      <c r="O67" s="5">
        <v>90155000</v>
      </c>
      <c r="P67" s="5"/>
      <c r="Q67" s="5">
        <v>16063706</v>
      </c>
    </row>
    <row r="68" spans="1:19">
      <c r="A68" s="1" t="s">
        <v>234</v>
      </c>
      <c r="C68" s="5">
        <v>3803000</v>
      </c>
      <c r="D68" s="5"/>
      <c r="E68" s="5">
        <f t="shared" si="3"/>
        <v>4284485438</v>
      </c>
      <c r="F68" s="5"/>
      <c r="G68" s="5">
        <v>2470663000</v>
      </c>
      <c r="H68" s="5"/>
      <c r="I68" s="5">
        <v>1813822438</v>
      </c>
      <c r="J68" s="5"/>
      <c r="K68" s="5">
        <v>3803000</v>
      </c>
      <c r="L68" s="5"/>
      <c r="M68" s="5">
        <f t="shared" si="2"/>
        <v>4321509836</v>
      </c>
      <c r="N68" s="5"/>
      <c r="O68" s="5">
        <v>2470663000</v>
      </c>
      <c r="P68" s="5"/>
      <c r="Q68" s="5">
        <v>1850846836</v>
      </c>
    </row>
    <row r="69" spans="1:19">
      <c r="A69" s="1" t="s">
        <v>235</v>
      </c>
      <c r="C69" s="5">
        <v>1401000</v>
      </c>
      <c r="D69" s="5"/>
      <c r="E69" s="5">
        <f t="shared" si="3"/>
        <v>11472713025</v>
      </c>
      <c r="F69" s="5"/>
      <c r="G69" s="5">
        <v>8264800000</v>
      </c>
      <c r="H69" s="5"/>
      <c r="I69" s="5">
        <v>3207913025</v>
      </c>
      <c r="J69" s="5"/>
      <c r="K69" s="5">
        <v>1401000</v>
      </c>
      <c r="L69" s="5"/>
      <c r="M69" s="5">
        <f t="shared" si="2"/>
        <v>10926258470</v>
      </c>
      <c r="N69" s="5"/>
      <c r="O69" s="5">
        <v>8264800000</v>
      </c>
      <c r="P69" s="5"/>
      <c r="Q69" s="5">
        <v>2661458470</v>
      </c>
    </row>
    <row r="70" spans="1:19">
      <c r="A70" s="1" t="s">
        <v>236</v>
      </c>
      <c r="C70" s="5">
        <v>250000</v>
      </c>
      <c r="D70" s="5"/>
      <c r="E70" s="5">
        <f t="shared" si="3"/>
        <v>804971212</v>
      </c>
      <c r="F70" s="5"/>
      <c r="G70" s="5">
        <v>560000000</v>
      </c>
      <c r="H70" s="5"/>
      <c r="I70" s="5">
        <v>244971212</v>
      </c>
      <c r="J70" s="5"/>
      <c r="K70" s="5">
        <v>250000</v>
      </c>
      <c r="L70" s="5"/>
      <c r="M70" s="5">
        <f t="shared" si="2"/>
        <v>795038187</v>
      </c>
      <c r="N70" s="5"/>
      <c r="O70" s="5">
        <v>560000000</v>
      </c>
      <c r="P70" s="5"/>
      <c r="Q70" s="5">
        <v>235038187</v>
      </c>
    </row>
    <row r="71" spans="1:19" ht="24.75" thickBot="1">
      <c r="C71" s="5"/>
      <c r="D71" s="5"/>
      <c r="E71" s="6">
        <f>SUM(E8:E70)</f>
        <v>19938992080591</v>
      </c>
      <c r="F71" s="5"/>
      <c r="G71" s="6">
        <f>SUM(G8:G70)</f>
        <v>19714931171686</v>
      </c>
      <c r="H71" s="5"/>
      <c r="I71" s="6">
        <f>SUM(I8:I70)</f>
        <v>224060908905</v>
      </c>
      <c r="J71" s="5"/>
      <c r="K71" s="5"/>
      <c r="L71" s="5"/>
      <c r="M71" s="6">
        <f>SUM(M8:M70)</f>
        <v>19941538026778</v>
      </c>
      <c r="N71" s="5"/>
      <c r="O71" s="6">
        <f>SUM(O8:O70)</f>
        <v>19481139537672</v>
      </c>
      <c r="P71" s="5"/>
      <c r="Q71" s="6">
        <f>SUM(Q8:Q70)</f>
        <v>460398489106</v>
      </c>
    </row>
    <row r="72" spans="1:19" ht="24.75" thickTop="1">
      <c r="I72" s="13"/>
      <c r="J72" s="13"/>
      <c r="K72" s="13"/>
      <c r="L72" s="13"/>
      <c r="M72" s="13"/>
      <c r="N72" s="13"/>
      <c r="O72" s="13"/>
      <c r="P72" s="13"/>
      <c r="Q72" s="13"/>
      <c r="S72" s="4"/>
    </row>
    <row r="73" spans="1:19">
      <c r="G73" s="2"/>
      <c r="S73" s="4"/>
    </row>
    <row r="74" spans="1:19">
      <c r="G74" s="2"/>
    </row>
    <row r="76" spans="1:19">
      <c r="I76" s="13"/>
      <c r="J76" s="13"/>
      <c r="K76" s="13"/>
      <c r="L76" s="13"/>
      <c r="M76" s="13"/>
      <c r="N76" s="13"/>
      <c r="O76" s="13"/>
      <c r="P76" s="13"/>
      <c r="Q76" s="1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تعدیل قیمت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2023-07-30T12:52:16Z</dcterms:created>
  <dcterms:modified xsi:type="dcterms:W3CDTF">2023-08-01T14:29:31Z</dcterms:modified>
</cp:coreProperties>
</file>