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تارنما\"/>
    </mc:Choice>
  </mc:AlternateContent>
  <xr:revisionPtr revIDLastSave="0" documentId="13_ncr:1_{D2DA6F86-2B81-4B3D-9F31-890EF2CE163D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تاییدیه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0" l="1"/>
  <c r="G48" i="10"/>
  <c r="E48" i="10"/>
  <c r="I38" i="10"/>
  <c r="I39" i="10"/>
  <c r="I40" i="10"/>
  <c r="E42" i="10"/>
  <c r="Q48" i="10"/>
  <c r="O48" i="10"/>
  <c r="M48" i="10"/>
  <c r="M47" i="10"/>
  <c r="M46" i="10"/>
  <c r="M45" i="10"/>
  <c r="M44" i="10"/>
  <c r="M39" i="10"/>
  <c r="M38" i="10"/>
  <c r="M43" i="10"/>
  <c r="M42" i="10"/>
  <c r="M41" i="10"/>
  <c r="Q64" i="9"/>
  <c r="G64" i="9"/>
  <c r="M63" i="9"/>
  <c r="M62" i="9"/>
  <c r="M61" i="9"/>
  <c r="M60" i="9"/>
  <c r="M59" i="9"/>
  <c r="M58" i="9"/>
  <c r="M57" i="9"/>
  <c r="E61" i="9"/>
  <c r="E59" i="9"/>
  <c r="E58" i="9"/>
  <c r="E57" i="9"/>
  <c r="K10" i="13"/>
  <c r="E10" i="13"/>
  <c r="G9" i="13" s="1"/>
  <c r="I10" i="13"/>
  <c r="K8" i="13" s="1"/>
  <c r="G10" i="15"/>
  <c r="C9" i="15"/>
  <c r="C8" i="15"/>
  <c r="C7" i="15"/>
  <c r="K9" i="13"/>
  <c r="Q6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Q34" i="12"/>
  <c r="Q35" i="12"/>
  <c r="Q36" i="12"/>
  <c r="Q37" i="12"/>
  <c r="Q38" i="12"/>
  <c r="Q39" i="12"/>
  <c r="Q40" i="12"/>
  <c r="Q41" i="12"/>
  <c r="Q42" i="12"/>
  <c r="Q43" i="12"/>
  <c r="Q44" i="12"/>
  <c r="Q45" i="12"/>
  <c r="Q46" i="12"/>
  <c r="Q47" i="12"/>
  <c r="Q48" i="12"/>
  <c r="Q49" i="12"/>
  <c r="Q50" i="12"/>
  <c r="Q51" i="12"/>
  <c r="Q52" i="12"/>
  <c r="Q53" i="12"/>
  <c r="Q54" i="12"/>
  <c r="Q55" i="12"/>
  <c r="Q56" i="12"/>
  <c r="Q57" i="12"/>
  <c r="Q58" i="12"/>
  <c r="Q59" i="12"/>
  <c r="Q60" i="12"/>
  <c r="Q61" i="12"/>
  <c r="Q62" i="12"/>
  <c r="Q63" i="12"/>
  <c r="Q64" i="12"/>
  <c r="Q65" i="12"/>
  <c r="Q66" i="12"/>
  <c r="Q8" i="12"/>
  <c r="I9" i="12"/>
  <c r="I10" i="12"/>
  <c r="I11" i="12"/>
  <c r="I12" i="12"/>
  <c r="I67" i="12" s="1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8" i="12"/>
  <c r="C67" i="12"/>
  <c r="E67" i="12"/>
  <c r="G67" i="12"/>
  <c r="K67" i="12"/>
  <c r="M67" i="12"/>
  <c r="O67" i="12"/>
  <c r="S17" i="11"/>
  <c r="M18" i="11"/>
  <c r="O18" i="11"/>
  <c r="Q18" i="11"/>
  <c r="S18" i="11"/>
  <c r="U11" i="11" s="1"/>
  <c r="S16" i="11"/>
  <c r="I18" i="11"/>
  <c r="I9" i="11"/>
  <c r="I10" i="11"/>
  <c r="I11" i="11"/>
  <c r="I12" i="11"/>
  <c r="I13" i="11"/>
  <c r="I14" i="11"/>
  <c r="I15" i="11"/>
  <c r="I16" i="11"/>
  <c r="I17" i="11"/>
  <c r="I8" i="11"/>
  <c r="J49" i="10"/>
  <c r="P49" i="10"/>
  <c r="J53" i="10"/>
  <c r="P53" i="10"/>
  <c r="J65" i="9"/>
  <c r="P65" i="9"/>
  <c r="J68" i="9"/>
  <c r="P68" i="9"/>
  <c r="U9" i="11"/>
  <c r="U10" i="11"/>
  <c r="U13" i="11"/>
  <c r="U14" i="11"/>
  <c r="U15" i="11"/>
  <c r="U17" i="11"/>
  <c r="U8" i="11"/>
  <c r="S8" i="11"/>
  <c r="S9" i="11"/>
  <c r="S10" i="11"/>
  <c r="S11" i="11"/>
  <c r="S12" i="11"/>
  <c r="S13" i="11"/>
  <c r="S14" i="11"/>
  <c r="S15" i="11"/>
  <c r="G18" i="11"/>
  <c r="E18" i="11"/>
  <c r="C18" i="11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8" i="10"/>
  <c r="M64" i="9"/>
  <c r="O64" i="9"/>
  <c r="I13" i="8"/>
  <c r="K13" i="8"/>
  <c r="M13" i="8"/>
  <c r="O13" i="8"/>
  <c r="Q13" i="8"/>
  <c r="S13" i="8"/>
  <c r="S34" i="7"/>
  <c r="Q34" i="7"/>
  <c r="O34" i="7"/>
  <c r="K34" i="7"/>
  <c r="M34" i="7"/>
  <c r="I34" i="7"/>
  <c r="S10" i="6"/>
  <c r="K10" i="6"/>
  <c r="M10" i="6"/>
  <c r="O10" i="6"/>
  <c r="Q10" i="6"/>
  <c r="K31" i="4"/>
  <c r="AK57" i="3"/>
  <c r="Q57" i="3"/>
  <c r="S57" i="3"/>
  <c r="W57" i="3"/>
  <c r="AA57" i="3"/>
  <c r="AG57" i="3"/>
  <c r="AI57" i="3"/>
  <c r="W19" i="1"/>
  <c r="Y19" i="1" s="1"/>
  <c r="E19" i="1"/>
  <c r="G19" i="1"/>
  <c r="K19" i="1"/>
  <c r="O19" i="1"/>
  <c r="U19" i="1"/>
  <c r="E64" i="9" l="1"/>
  <c r="C10" i="15"/>
  <c r="G8" i="13"/>
  <c r="G10" i="13" s="1"/>
  <c r="U16" i="11"/>
  <c r="U12" i="11"/>
  <c r="U18" i="11" s="1"/>
  <c r="K12" i="11"/>
  <c r="K16" i="11"/>
  <c r="K9" i="11"/>
  <c r="K13" i="11"/>
  <c r="K17" i="11"/>
  <c r="K15" i="11"/>
  <c r="K10" i="11"/>
  <c r="K14" i="11"/>
  <c r="K11" i="11"/>
  <c r="K8" i="11"/>
  <c r="E7" i="15" l="1"/>
  <c r="E8" i="15"/>
  <c r="E9" i="15"/>
  <c r="K18" i="11"/>
  <c r="E10" i="15" l="1"/>
  <c r="I60" i="9"/>
  <c r="I64" i="9" s="1"/>
  <c r="Q40" i="10"/>
</calcChain>
</file>

<file path=xl/sharedStrings.xml><?xml version="1.0" encoding="utf-8"?>
<sst xmlns="http://schemas.openxmlformats.org/spreadsheetml/2006/main" count="995" uniqueCount="273">
  <si>
    <t>صندوق سرمایه‌گذاری ثابت آوند مفید</t>
  </si>
  <si>
    <t>صورت وضعیت سبد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</si>
  <si>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</si>
  <si>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</si>
  <si>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</si>
  <si>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</si>
  <si>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</si>
  <si>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</si>
  <si>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</si>
  <si>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</si>
  <si>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</si>
  <si>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</si>
  <si>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</si>
  <si>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</si>
  <si>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</si>
  <si>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شستا-1465-1402/06/08</t>
  </si>
  <si>
    <t>0.00%</t>
  </si>
  <si>
    <t>بانک صادرات ایران</t>
  </si>
  <si>
    <t>بانک ملت</t>
  </si>
  <si>
    <t>پالایش نفت بندرعباس</t>
  </si>
  <si>
    <t>س. توسعه و عمران استان کرمان</t>
  </si>
  <si>
    <t>سایپا</t>
  </si>
  <si>
    <t>سرمایه گذاری تامین اجتماعی</t>
  </si>
  <si>
    <t>صندوق س. اهرمی مفید-س</t>
  </si>
  <si>
    <t>فولاد مبارکه اصفهان</t>
  </si>
  <si>
    <t>گروه انتخاب الکترونیک آرمان</t>
  </si>
  <si>
    <t>تعداد اوراق تبعی</t>
  </si>
  <si>
    <t>قیمت اعمال</t>
  </si>
  <si>
    <t>تاریخ اعمال</t>
  </si>
  <si>
    <t>نرخ موثر</t>
  </si>
  <si>
    <t>اختیار ف.ت.انتخاب-40032-031123</t>
  </si>
  <si>
    <t/>
  </si>
  <si>
    <t>1403/11/23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</si>
  <si>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</si>
  <si>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</si>
  <si>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</si>
  <si>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</si>
  <si>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</si>
  <si>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</si>
  <si>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</si>
  <si>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</si>
  <si>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انرژی پاسارگاد14040302</t>
  </si>
  <si>
    <t>بله</t>
  </si>
  <si>
    <t>1400/03/02</t>
  </si>
  <si>
    <t>1404/03/01</t>
  </si>
  <si>
    <t>اجاره تابان لوتوس14021206</t>
  </si>
  <si>
    <t>1398/12/06</t>
  </si>
  <si>
    <t>1402/12/06</t>
  </si>
  <si>
    <t>اسناد خزانه-م10بودجه00-031115</t>
  </si>
  <si>
    <t>1400/07/06</t>
  </si>
  <si>
    <t>1403/11/15</t>
  </si>
  <si>
    <t>اسناد خزانه-م9بودجه00-031101</t>
  </si>
  <si>
    <t>1400/06/01</t>
  </si>
  <si>
    <t>1403/11/01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</si>
  <si>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</si>
  <si>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</si>
  <si>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</si>
  <si>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</si>
  <si>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</si>
  <si>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</si>
  <si>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</si>
  <si>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</si>
  <si>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</si>
  <si>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</si>
  <si>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</si>
  <si>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</si>
  <si>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اسنادخزانه-م21بودجه98-020906</t>
  </si>
  <si>
    <t>1399/01/27</t>
  </si>
  <si>
    <t>اسنادخزانه-م2بودجه00-031024</t>
  </si>
  <si>
    <t>1403/10/24</t>
  </si>
  <si>
    <t>اسنادخزانه-م3بودجه00-030418</t>
  </si>
  <si>
    <t>1403/04/18</t>
  </si>
  <si>
    <t>اسنادخزانه-م5بودجه00-030626</t>
  </si>
  <si>
    <t>اسنادخزانه-م6بودجه00-030723</t>
  </si>
  <si>
    <t>1403/07/23</t>
  </si>
  <si>
    <t>اسنادخزانه-م7بودجه00-030912</t>
  </si>
  <si>
    <t>1400/04/14</t>
  </si>
  <si>
    <t>1403/09/12</t>
  </si>
  <si>
    <t>اسنادخزانه-م7بودجه99-020704</t>
  </si>
  <si>
    <t>1399/09/25</t>
  </si>
  <si>
    <t>1402/07/04</t>
  </si>
  <si>
    <t>اسنادخزانه-م8بودجه00-030919</t>
  </si>
  <si>
    <t>1400/06/16</t>
  </si>
  <si>
    <t>1403/09/19</t>
  </si>
  <si>
    <t>صکوک اجاره فارس147- 3ماهه18%</t>
  </si>
  <si>
    <t>1399/07/13</t>
  </si>
  <si>
    <t>1403/07/13</t>
  </si>
  <si>
    <t>صکوک مرابحه کرازی505-3ماهه18%</t>
  </si>
  <si>
    <t>1401/05/22</t>
  </si>
  <si>
    <t>1405/05/22</t>
  </si>
  <si>
    <t>صکوک منفعت نفت0312-6ماهه 18/5%</t>
  </si>
  <si>
    <t>1399/12/17</t>
  </si>
  <si>
    <t>1403/12/17</t>
  </si>
  <si>
    <t>گام بانک اقتصاد نوین0205</t>
  </si>
  <si>
    <t>1401/04/01</t>
  </si>
  <si>
    <t>گام بانک تجارت0206</t>
  </si>
  <si>
    <t>1401/07/02</t>
  </si>
  <si>
    <t>1402/06/28</t>
  </si>
  <si>
    <t>گام بانک سینا0206</t>
  </si>
  <si>
    <t>گام بانک صادرات ایران0206</t>
  </si>
  <si>
    <t>1402/06/31</t>
  </si>
  <si>
    <t>گام بانک صادرات ایران0207</t>
  </si>
  <si>
    <t>1402/07/30</t>
  </si>
  <si>
    <t>گام بانک ملت0208</t>
  </si>
  <si>
    <t>1402/02/16</t>
  </si>
  <si>
    <t>1402/08/30</t>
  </si>
  <si>
    <t>گام بانک ملت0211</t>
  </si>
  <si>
    <t>1402/11/30</t>
  </si>
  <si>
    <t>گواهی اعتبار مولد رفاه0207</t>
  </si>
  <si>
    <t>1401/08/01</t>
  </si>
  <si>
    <t>گواهی اعتبار مولد سامان0207</t>
  </si>
  <si>
    <t>گواهی اعتبار مولد سامان0208</t>
  </si>
  <si>
    <t>1401/09/01</t>
  </si>
  <si>
    <t>گواهی اعتبار مولد سپه0208</t>
  </si>
  <si>
    <t>گواهی اعتبار مولد شهر0206</t>
  </si>
  <si>
    <t>1401/07/01</t>
  </si>
  <si>
    <t>گواهی اعتبارمولد رفاه0208</t>
  </si>
  <si>
    <t>گواهی اعتبارمولد صنعت020930</t>
  </si>
  <si>
    <t>1401/10/01</t>
  </si>
  <si>
    <t>1402/09/30</t>
  </si>
  <si>
    <t>مرابحه عام دولت100-ش.خ021127</t>
  </si>
  <si>
    <t>1400/11/27</t>
  </si>
  <si>
    <t>1402/11/27</t>
  </si>
  <si>
    <t>مرابحه عام دولت112-ش.خ 040408</t>
  </si>
  <si>
    <t>1401/06/08</t>
  </si>
  <si>
    <t>1404/04/07</t>
  </si>
  <si>
    <t>مرابحه عام دولت127-ش.خ040623</t>
  </si>
  <si>
    <t>1401/12/23</t>
  </si>
  <si>
    <t>1404/06/22</t>
  </si>
  <si>
    <t>مرابحه عام دولت3-ش.خ0211</t>
  </si>
  <si>
    <t>1399/03/13</t>
  </si>
  <si>
    <t>1402/11/13</t>
  </si>
  <si>
    <t>مرابحه عام دولت5-ش.خ 0209</t>
  </si>
  <si>
    <t>1399/08/27</t>
  </si>
  <si>
    <t>1402/09/27</t>
  </si>
  <si>
    <t>مرابحه عام دولت69-ش.خ0310</t>
  </si>
  <si>
    <t>1399/10/21</t>
  </si>
  <si>
    <t>1403/10/21</t>
  </si>
  <si>
    <t>مرابحه عام دولت71-ش.خ0311</t>
  </si>
  <si>
    <t>1399/11/08</t>
  </si>
  <si>
    <t>1403/11/08</t>
  </si>
  <si>
    <t>مرابحه عام دولت72-ش.خ0311</t>
  </si>
  <si>
    <t>1399/11/13</t>
  </si>
  <si>
    <t>1403/11/13</t>
  </si>
  <si>
    <t>مرابحه عام دولت94-ش.خ030816</t>
  </si>
  <si>
    <t>1400/09/16</t>
  </si>
  <si>
    <t>1403/08/16</t>
  </si>
  <si>
    <t>مرابحه عام دولتی65-ش.خ0210</t>
  </si>
  <si>
    <t>1399/10/16</t>
  </si>
  <si>
    <t>1402/10/16</t>
  </si>
  <si>
    <t>مرابحه عام دولتی6-ش.خ0210</t>
  </si>
  <si>
    <t>اسنادخزانه-م6بودجه01-030814</t>
  </si>
  <si>
    <t>1401/12/10</t>
  </si>
  <si>
    <t>1403/08/14</t>
  </si>
  <si>
    <t>صکوک اجاره معادن212-6ماهه21%</t>
  </si>
  <si>
    <t>1398/12/14</t>
  </si>
  <si>
    <t>1402/12/14</t>
  </si>
  <si>
    <t>صکوک منفعت نفت1312-6ماهه 18/5%</t>
  </si>
  <si>
    <t>مرابحه عام دولت130-ش.خ031110</t>
  </si>
  <si>
    <t>1402/05/10</t>
  </si>
  <si>
    <t>1403/11/10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</si>
  <si>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</si>
  <si>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</si>
  <si>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</si>
  <si>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</si>
  <si>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</si>
  <si>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-1.45%</t>
  </si>
  <si>
    <t>-0.52%</t>
  </si>
  <si>
    <t>-2.97%</t>
  </si>
  <si>
    <t>0.21%</t>
  </si>
  <si>
    <t>-0.47%</t>
  </si>
  <si>
    <t>-2.81%</t>
  </si>
  <si>
    <t>-3.55%</t>
  </si>
  <si>
    <t>-2.07%</t>
  </si>
  <si>
    <t>0.50%</t>
  </si>
  <si>
    <t>-7.51%</t>
  </si>
  <si>
    <t>1.36%</t>
  </si>
  <si>
    <t>-0.48%</t>
  </si>
  <si>
    <t>2.42%</t>
  </si>
  <si>
    <t>-8.37%</t>
  </si>
  <si>
    <t>-1.31%</t>
  </si>
  <si>
    <t>-2.11%</t>
  </si>
  <si>
    <t>2.86%</t>
  </si>
  <si>
    <t>-5.19%</t>
  </si>
  <si>
    <t>-3.57%</t>
  </si>
  <si>
    <t>0.36%</t>
  </si>
  <si>
    <t>-0.83%</t>
  </si>
  <si>
    <t>-0.05%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</si>
  <si>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</si>
  <si>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</si>
  <si>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</si>
  <si>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</si>
  <si>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</si>
  <si>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</si>
  <si>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</si>
  <si>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</si>
  <si>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</si>
  <si>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</si>
  <si>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207-8100-16111111-1</t>
  </si>
  <si>
    <t>سپرده کوتاه مدت</t>
  </si>
  <si>
    <t>1401/03/02</t>
  </si>
  <si>
    <t xml:space="preserve">بانک خاورمیانه ظفر </t>
  </si>
  <si>
    <t>100910810707074692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</si>
  <si>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</si>
  <si>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</si>
  <si>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</si>
  <si>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</si>
  <si>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</si>
  <si>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</si>
  <si>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</si>
  <si>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</si>
  <si>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</si>
  <si>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</si>
  <si>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دولت101-ش.خ020711</t>
  </si>
  <si>
    <t>1402/07/11</t>
  </si>
  <si>
    <t>مرابحه عام دولت87-ش.خ030304</t>
  </si>
  <si>
    <t>1403/03/04</t>
  </si>
  <si>
    <t>مرابحه عام دولت5-ش.خ 0207</t>
  </si>
  <si>
    <t>1402/07/25</t>
  </si>
  <si>
    <t>مرابحه عام دولت106-ش.خ020624</t>
  </si>
  <si>
    <t>1402/06/24</t>
  </si>
  <si>
    <t>مرابحه عام دولت104-ش.خ020303</t>
  </si>
  <si>
    <t>1402/03/03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</si>
  <si>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</si>
  <si>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</si>
  <si>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</si>
  <si>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</si>
  <si>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</si>
  <si>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</si>
  <si>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1402/04/29</t>
  </si>
  <si>
    <t>1402/03/31</t>
  </si>
  <si>
    <t>1402/04/28</t>
  </si>
  <si>
    <t>نیان الکترونیک</t>
  </si>
  <si>
    <t>1402/04/19</t>
  </si>
  <si>
    <t>بهای فروش</t>
  </si>
  <si>
    <t>ارزش دفتری</t>
  </si>
  <si>
    <t>سود و زیان ناشی از تغییر قیمت</t>
  </si>
  <si>
    <t>سود و زیان ناشی از فروش</t>
  </si>
  <si>
    <t>اسنادخزانه-م9بودجه99-020316</t>
  </si>
  <si>
    <t>گام بانک تجارت0203</t>
  </si>
  <si>
    <t>گام بانک تجارت0204</t>
  </si>
  <si>
    <t>گواهی اعتبار مولد سامان0204</t>
  </si>
  <si>
    <t>گواهی اعتبار مولد رفاه0203</t>
  </si>
  <si>
    <t>گواهی اعتبار مولد رفاه0204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</si>
  <si>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</si>
  <si>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</si>
  <si>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</si>
  <si>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</si>
  <si>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</si>
  <si>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</si>
  <si>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</si>
  <si>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</si>
  <si>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</si>
  <si>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</si>
  <si>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سرمایه‌گذاری در سهام</t>
  </si>
  <si>
    <t>سرمایه‌گذاری در اوراق بهادار</t>
  </si>
  <si>
    <t>درآمد سپرده بانکی</t>
  </si>
  <si>
    <t>1402/05/01</t>
  </si>
  <si>
    <t>جلوگیری از نوسانات ناگهانی</t>
  </si>
  <si>
    <t>-</t>
  </si>
  <si>
    <t> اختیارخ فولاد-2153-1402/07/26</t>
  </si>
  <si>
    <t>اختیارخ فولاد-3313-1402/07/26</t>
  </si>
  <si>
    <t>اختیارخ وبصادر-2200-1402/07/12</t>
  </si>
  <si>
    <t>اختیارخ شبندر-8000-1402/06/14</t>
  </si>
  <si>
    <t>اختیارخ وبملت-3500-1402/07/26</t>
  </si>
  <si>
    <t>اختیارخ کرمان-1000-14020606</t>
  </si>
  <si>
    <t>اختیارخ شستا-1465-1402/06/08</t>
  </si>
  <si>
    <t>اختیارخ شستا-765-1402/06/08</t>
  </si>
  <si>
    <t>اختیارخ شستا-865-1402/06/08</t>
  </si>
  <si>
    <t>اختیارخ شستا-965-1402/06/08</t>
  </si>
  <si>
    <t>اختیارخ خساپا-2000-1402/06/14</t>
  </si>
  <si>
    <t>اختیارخ توان-15000-14020612</t>
  </si>
  <si>
    <t>اختیارخ توان-16000-14020612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</si>
</sst>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name val="Calibri"/>
    </font>
    <font>
      <sz val="11"/>
      <name val="Calibri"/>
    </font>
    <font>
      <b/>
      <sz val="12"/>
      <name val="B Mitra"/>
      <charset val="178"/>
    </font>
    <font>
      <sz val="16"/>
      <name val="B Mitra"/>
      <charset val="178"/>
    </font>
    <font>
      <b/>
      <sz val="16"/>
      <color rgb="FF000000"/>
      <name val="B Mitra"/>
      <charset val="178"/>
    </font>
    <font>
      <sz val="16"/>
      <color theme="1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164" fontId="3" fillId="0" borderId="0" xfId="1" applyNumberFormat="1" applyFont="1" applyAlignment="1">
      <alignment horizontal="left"/>
    </xf>
    <xf numFmtId="37" fontId="3" fillId="0" borderId="0" xfId="1" applyNumberFormat="1" applyFont="1" applyAlignment="1">
      <alignment horizontal="left"/>
    </xf>
    <xf numFmtId="37" fontId="3" fillId="0" borderId="2" xfId="0" applyNumberFormat="1" applyFont="1" applyBorder="1" applyAlignment="1">
      <alignment horizontal="center"/>
    </xf>
    <xf numFmtId="37" fontId="3" fillId="0" borderId="0" xfId="1" applyNumberFormat="1" applyFont="1" applyAlignment="1">
      <alignment horizontal="center"/>
    </xf>
    <xf numFmtId="37" fontId="3" fillId="0" borderId="0" xfId="0" applyNumberFormat="1" applyFont="1"/>
    <xf numFmtId="10" fontId="3" fillId="0" borderId="2" xfId="2" applyNumberFormat="1" applyFont="1" applyBorder="1" applyAlignment="1">
      <alignment horizontal="center"/>
    </xf>
    <xf numFmtId="164" fontId="5" fillId="0" borderId="0" xfId="1" applyNumberFormat="1" applyFont="1" applyFill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0</xdr:rowOff>
        </xdr:from>
        <xdr:to>
          <xdr:col>12</xdr:col>
          <xdr:colOff>314325</xdr:colOff>
          <xdr:row>32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528C792-5635-DB81-7473-EE7CF528BA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EC77-CD11-488A-9CA2-28CADF206B1B}">
  <dimension ref="A1"/>
  <sheetViews>
    <sheetView rightToLeft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19050</xdr:colOff>
                <xdr:row>0</xdr:row>
                <xdr:rowOff>0</xdr:rowOff>
              </from>
              <to>
                <xdr:col>12</xdr:col>
                <xdr:colOff>304800</xdr:colOff>
                <xdr:row>32</xdr:row>
                <xdr:rowOff>9525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53"/>
  <sheetViews>
    <sheetView rightToLeft="1" topLeftCell="A28" workbookViewId="0">
      <selection activeCell="I44" sqref="I44"/>
    </sheetView>
  </sheetViews>
  <sheetFormatPr defaultRowHeight="24"/>
  <cols>
    <col min="1" max="1" width="32.710937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20" width="16.5703125" style="1" bestFit="1" customWidth="1"/>
    <col min="21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204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3</v>
      </c>
      <c r="C6" s="17" t="s">
        <v>206</v>
      </c>
      <c r="D6" s="17" t="s">
        <v>206</v>
      </c>
      <c r="E6" s="17" t="s">
        <v>206</v>
      </c>
      <c r="F6" s="17" t="s">
        <v>206</v>
      </c>
      <c r="G6" s="17" t="s">
        <v>206</v>
      </c>
      <c r="H6" s="17" t="s">
        <v>206</v>
      </c>
      <c r="I6" s="17" t="s">
        <v>206</v>
      </c>
      <c r="K6" s="17" t="s">
        <v>207</v>
      </c>
      <c r="L6" s="17" t="s">
        <v>207</v>
      </c>
      <c r="M6" s="17" t="s">
        <v>207</v>
      </c>
      <c r="N6" s="17" t="s">
        <v>207</v>
      </c>
      <c r="O6" s="17" t="s">
        <v>207</v>
      </c>
      <c r="P6" s="17" t="s">
        <v>207</v>
      </c>
      <c r="Q6" s="17" t="s">
        <v>207</v>
      </c>
    </row>
    <row r="7" spans="1:17" ht="24.75">
      <c r="A7" s="17" t="s">
        <v>3</v>
      </c>
      <c r="C7" s="17" t="s">
        <v>7</v>
      </c>
      <c r="E7" s="17" t="s">
        <v>234</v>
      </c>
      <c r="G7" s="17" t="s">
        <v>235</v>
      </c>
      <c r="I7" s="17" t="s">
        <v>237</v>
      </c>
      <c r="K7" s="17" t="s">
        <v>7</v>
      </c>
      <c r="M7" s="17" t="s">
        <v>234</v>
      </c>
      <c r="O7" s="17" t="s">
        <v>235</v>
      </c>
      <c r="Q7" s="17" t="s">
        <v>237</v>
      </c>
    </row>
    <row r="8" spans="1:17">
      <c r="A8" s="1" t="s">
        <v>21</v>
      </c>
      <c r="C8" s="6">
        <v>21942000</v>
      </c>
      <c r="D8" s="6"/>
      <c r="E8" s="6">
        <v>50516075123</v>
      </c>
      <c r="F8" s="6"/>
      <c r="G8" s="6">
        <v>63426861631</v>
      </c>
      <c r="H8" s="6"/>
      <c r="I8" s="6">
        <f>E8-G8</f>
        <v>-12910786508</v>
      </c>
      <c r="J8" s="6"/>
      <c r="K8" s="6">
        <v>21942000</v>
      </c>
      <c r="L8" s="6"/>
      <c r="M8" s="6">
        <v>50516075123</v>
      </c>
      <c r="N8" s="6"/>
      <c r="O8" s="6">
        <v>63426861631</v>
      </c>
      <c r="P8" s="6"/>
      <c r="Q8" s="6">
        <f>M8-O8</f>
        <v>-12910786508</v>
      </c>
    </row>
    <row r="9" spans="1:17">
      <c r="A9" s="1" t="s">
        <v>19</v>
      </c>
      <c r="C9" s="6">
        <v>586000</v>
      </c>
      <c r="D9" s="6"/>
      <c r="E9" s="6">
        <v>5322429739</v>
      </c>
      <c r="F9" s="6"/>
      <c r="G9" s="6">
        <v>7731577280</v>
      </c>
      <c r="H9" s="6"/>
      <c r="I9" s="6">
        <f t="shared" ref="I9:I37" si="0">E9-G9</f>
        <v>-2409147541</v>
      </c>
      <c r="J9" s="6"/>
      <c r="K9" s="6">
        <v>586000</v>
      </c>
      <c r="L9" s="6"/>
      <c r="M9" s="6">
        <v>5322429739</v>
      </c>
      <c r="N9" s="6"/>
      <c r="O9" s="6">
        <v>7731577280</v>
      </c>
      <c r="P9" s="6"/>
      <c r="Q9" s="6">
        <f t="shared" ref="Q9:Q37" si="1">M9-O9</f>
        <v>-2409147541</v>
      </c>
    </row>
    <row r="10" spans="1:17">
      <c r="A10" s="1" t="s">
        <v>20</v>
      </c>
      <c r="C10" s="6">
        <v>190000</v>
      </c>
      <c r="D10" s="6"/>
      <c r="E10" s="6">
        <v>226575747</v>
      </c>
      <c r="F10" s="6"/>
      <c r="G10" s="6">
        <v>276311402</v>
      </c>
      <c r="H10" s="6"/>
      <c r="I10" s="6">
        <f t="shared" si="0"/>
        <v>-49735655</v>
      </c>
      <c r="J10" s="6"/>
      <c r="K10" s="6">
        <v>190000</v>
      </c>
      <c r="L10" s="6"/>
      <c r="M10" s="6">
        <v>226575747</v>
      </c>
      <c r="N10" s="6"/>
      <c r="O10" s="6">
        <v>276311402</v>
      </c>
      <c r="P10" s="6"/>
      <c r="Q10" s="6">
        <f t="shared" si="1"/>
        <v>-49735655</v>
      </c>
    </row>
    <row r="11" spans="1:17">
      <c r="A11" s="1" t="s">
        <v>22</v>
      </c>
      <c r="C11" s="6">
        <v>96000000</v>
      </c>
      <c r="D11" s="6"/>
      <c r="E11" s="6">
        <v>116218723787</v>
      </c>
      <c r="F11" s="6"/>
      <c r="G11" s="6">
        <v>122594601059</v>
      </c>
      <c r="H11" s="6"/>
      <c r="I11" s="6">
        <f t="shared" si="0"/>
        <v>-6375877272</v>
      </c>
      <c r="J11" s="6"/>
      <c r="K11" s="6">
        <v>96000000</v>
      </c>
      <c r="L11" s="6"/>
      <c r="M11" s="6">
        <v>116218723787</v>
      </c>
      <c r="N11" s="6"/>
      <c r="O11" s="6">
        <v>122594601059</v>
      </c>
      <c r="P11" s="6"/>
      <c r="Q11" s="6">
        <f t="shared" si="1"/>
        <v>-6375877272</v>
      </c>
    </row>
    <row r="12" spans="1:17">
      <c r="A12" s="1" t="s">
        <v>23</v>
      </c>
      <c r="C12" s="6">
        <v>130000</v>
      </c>
      <c r="D12" s="6"/>
      <c r="E12" s="6">
        <v>2134053655</v>
      </c>
      <c r="F12" s="6"/>
      <c r="G12" s="6">
        <v>2344648183</v>
      </c>
      <c r="H12" s="6"/>
      <c r="I12" s="6">
        <f t="shared" si="0"/>
        <v>-210594528</v>
      </c>
      <c r="J12" s="6"/>
      <c r="K12" s="6">
        <v>130000</v>
      </c>
      <c r="L12" s="6"/>
      <c r="M12" s="6">
        <v>2134053655</v>
      </c>
      <c r="N12" s="6"/>
      <c r="O12" s="6">
        <v>2344648183</v>
      </c>
      <c r="P12" s="6"/>
      <c r="Q12" s="6">
        <f t="shared" si="1"/>
        <v>-210594528</v>
      </c>
    </row>
    <row r="13" spans="1:17">
      <c r="A13" s="1" t="s">
        <v>232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6">
        <v>10000</v>
      </c>
      <c r="L13" s="6"/>
      <c r="M13" s="6">
        <v>1010793754</v>
      </c>
      <c r="N13" s="6"/>
      <c r="O13" s="6">
        <v>1015380588</v>
      </c>
      <c r="P13" s="6"/>
      <c r="Q13" s="6">
        <f t="shared" si="1"/>
        <v>-4586834</v>
      </c>
    </row>
    <row r="14" spans="1:17">
      <c r="A14" s="1" t="s">
        <v>73</v>
      </c>
      <c r="C14" s="6">
        <v>259480</v>
      </c>
      <c r="D14" s="6"/>
      <c r="E14" s="6">
        <v>200965216447</v>
      </c>
      <c r="F14" s="6"/>
      <c r="G14" s="6">
        <v>193079685241</v>
      </c>
      <c r="H14" s="6"/>
      <c r="I14" s="6">
        <f t="shared" si="0"/>
        <v>7885531206</v>
      </c>
      <c r="J14" s="6"/>
      <c r="K14" s="6">
        <v>621880</v>
      </c>
      <c r="L14" s="6"/>
      <c r="M14" s="6">
        <v>470998885397</v>
      </c>
      <c r="N14" s="6"/>
      <c r="O14" s="6">
        <v>462742387307</v>
      </c>
      <c r="P14" s="6"/>
      <c r="Q14" s="6">
        <f t="shared" si="1"/>
        <v>8256498090</v>
      </c>
    </row>
    <row r="15" spans="1:17">
      <c r="A15" s="1" t="s">
        <v>51</v>
      </c>
      <c r="C15" s="6">
        <v>398400</v>
      </c>
      <c r="D15" s="6"/>
      <c r="E15" s="6">
        <v>290829400252</v>
      </c>
      <c r="F15" s="6"/>
      <c r="G15" s="6">
        <v>270652321186</v>
      </c>
      <c r="H15" s="6"/>
      <c r="I15" s="6">
        <f t="shared" si="0"/>
        <v>20177079066</v>
      </c>
      <c r="J15" s="6"/>
      <c r="K15" s="6">
        <v>398400</v>
      </c>
      <c r="L15" s="6"/>
      <c r="M15" s="6">
        <v>290829400252</v>
      </c>
      <c r="N15" s="6"/>
      <c r="O15" s="6">
        <v>270652321186</v>
      </c>
      <c r="P15" s="6"/>
      <c r="Q15" s="6">
        <f t="shared" si="1"/>
        <v>20177079066</v>
      </c>
    </row>
    <row r="16" spans="1:17">
      <c r="A16" s="1" t="s">
        <v>48</v>
      </c>
      <c r="C16" s="6">
        <v>689156</v>
      </c>
      <c r="D16" s="6"/>
      <c r="E16" s="6">
        <v>499006609600</v>
      </c>
      <c r="F16" s="6"/>
      <c r="G16" s="6">
        <v>480643133030</v>
      </c>
      <c r="H16" s="6"/>
      <c r="I16" s="6">
        <f t="shared" si="0"/>
        <v>18363476570</v>
      </c>
      <c r="J16" s="6"/>
      <c r="K16" s="6">
        <v>689156</v>
      </c>
      <c r="L16" s="6"/>
      <c r="M16" s="6">
        <v>499006609600</v>
      </c>
      <c r="N16" s="6"/>
      <c r="O16" s="6">
        <v>480643133030</v>
      </c>
      <c r="P16" s="6"/>
      <c r="Q16" s="6">
        <f t="shared" si="1"/>
        <v>18363476570</v>
      </c>
    </row>
    <row r="17" spans="1:17">
      <c r="A17" s="1" t="s">
        <v>144</v>
      </c>
      <c r="C17" s="6">
        <v>855000</v>
      </c>
      <c r="D17" s="6"/>
      <c r="E17" s="6">
        <v>798572958725</v>
      </c>
      <c r="F17" s="6"/>
      <c r="G17" s="6">
        <v>821990748425</v>
      </c>
      <c r="H17" s="6"/>
      <c r="I17" s="6">
        <f t="shared" si="0"/>
        <v>-23417789700</v>
      </c>
      <c r="J17" s="6"/>
      <c r="K17" s="6">
        <v>860000</v>
      </c>
      <c r="L17" s="6"/>
      <c r="M17" s="6">
        <v>803368843013</v>
      </c>
      <c r="N17" s="6"/>
      <c r="O17" s="6">
        <v>826797711865</v>
      </c>
      <c r="P17" s="6"/>
      <c r="Q17" s="6">
        <f t="shared" si="1"/>
        <v>-23428868852</v>
      </c>
    </row>
    <row r="18" spans="1:17">
      <c r="A18" s="1" t="s">
        <v>93</v>
      </c>
      <c r="C18" s="6">
        <v>870155</v>
      </c>
      <c r="D18" s="6"/>
      <c r="E18" s="6">
        <v>870155000000</v>
      </c>
      <c r="F18" s="6"/>
      <c r="G18" s="6">
        <v>824256671579</v>
      </c>
      <c r="H18" s="6"/>
      <c r="I18" s="6">
        <f t="shared" si="0"/>
        <v>45898328421</v>
      </c>
      <c r="J18" s="6"/>
      <c r="K18" s="6">
        <v>870155</v>
      </c>
      <c r="L18" s="6"/>
      <c r="M18" s="6">
        <v>870155000000</v>
      </c>
      <c r="N18" s="6"/>
      <c r="O18" s="6">
        <v>824256671579</v>
      </c>
      <c r="P18" s="6"/>
      <c r="Q18" s="6">
        <f t="shared" si="1"/>
        <v>45898328421</v>
      </c>
    </row>
    <row r="19" spans="1:17">
      <c r="A19" s="1" t="s">
        <v>126</v>
      </c>
      <c r="C19" s="6">
        <v>5000</v>
      </c>
      <c r="D19" s="6"/>
      <c r="E19" s="6">
        <v>4799683997</v>
      </c>
      <c r="F19" s="6"/>
      <c r="G19" s="6">
        <v>4412513520</v>
      </c>
      <c r="H19" s="6"/>
      <c r="I19" s="6">
        <f t="shared" si="0"/>
        <v>387170477</v>
      </c>
      <c r="J19" s="6"/>
      <c r="K19" s="6">
        <v>5000</v>
      </c>
      <c r="L19" s="6"/>
      <c r="M19" s="6">
        <v>4799683997</v>
      </c>
      <c r="N19" s="6"/>
      <c r="O19" s="6">
        <v>4412513520</v>
      </c>
      <c r="P19" s="6"/>
      <c r="Q19" s="6">
        <f t="shared" si="1"/>
        <v>387170477</v>
      </c>
    </row>
    <row r="20" spans="1:17">
      <c r="A20" s="1" t="s">
        <v>217</v>
      </c>
      <c r="C20" s="6">
        <v>0</v>
      </c>
      <c r="D20" s="6"/>
      <c r="E20" s="6">
        <v>0</v>
      </c>
      <c r="F20" s="6"/>
      <c r="G20" s="6">
        <v>0</v>
      </c>
      <c r="H20" s="6"/>
      <c r="I20" s="6">
        <f t="shared" si="0"/>
        <v>0</v>
      </c>
      <c r="J20" s="6"/>
      <c r="K20" s="6">
        <v>10000</v>
      </c>
      <c r="L20" s="6"/>
      <c r="M20" s="6">
        <v>9738657372</v>
      </c>
      <c r="N20" s="6"/>
      <c r="O20" s="6">
        <v>9703930018</v>
      </c>
      <c r="P20" s="6"/>
      <c r="Q20" s="6">
        <f t="shared" si="1"/>
        <v>34727354</v>
      </c>
    </row>
    <row r="21" spans="1:17">
      <c r="A21" s="1" t="s">
        <v>238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11800</v>
      </c>
      <c r="L21" s="6"/>
      <c r="M21" s="6">
        <v>11800000000</v>
      </c>
      <c r="N21" s="6"/>
      <c r="O21" s="6">
        <v>11675091706</v>
      </c>
      <c r="P21" s="6"/>
      <c r="Q21" s="6">
        <f t="shared" si="1"/>
        <v>124908294</v>
      </c>
    </row>
    <row r="22" spans="1:17">
      <c r="A22" s="1" t="s">
        <v>57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132400</v>
      </c>
      <c r="L22" s="6"/>
      <c r="M22" s="6">
        <v>120138542742</v>
      </c>
      <c r="N22" s="6"/>
      <c r="O22" s="6">
        <v>118565599734</v>
      </c>
      <c r="P22" s="6"/>
      <c r="Q22" s="6">
        <f t="shared" si="1"/>
        <v>1572943008</v>
      </c>
    </row>
    <row r="23" spans="1:17">
      <c r="A23" s="1" t="s">
        <v>215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5000</v>
      </c>
      <c r="L23" s="6"/>
      <c r="M23" s="6">
        <v>4843430661</v>
      </c>
      <c r="N23" s="6"/>
      <c r="O23" s="6">
        <v>4657034874</v>
      </c>
      <c r="P23" s="6"/>
      <c r="Q23" s="6">
        <f t="shared" si="1"/>
        <v>186395787</v>
      </c>
    </row>
    <row r="24" spans="1:17">
      <c r="A24" s="1" t="s">
        <v>72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134234</v>
      </c>
      <c r="L24" s="6"/>
      <c r="M24" s="6">
        <v>99993427972</v>
      </c>
      <c r="N24" s="6"/>
      <c r="O24" s="6">
        <v>98681311776</v>
      </c>
      <c r="P24" s="6"/>
      <c r="Q24" s="6">
        <f t="shared" si="1"/>
        <v>1312116196</v>
      </c>
    </row>
    <row r="25" spans="1:17">
      <c r="A25" s="1" t="s">
        <v>70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128464</v>
      </c>
      <c r="L25" s="6"/>
      <c r="M25" s="6">
        <v>99993356515</v>
      </c>
      <c r="N25" s="6"/>
      <c r="O25" s="6">
        <v>98588602046</v>
      </c>
      <c r="P25" s="6"/>
      <c r="Q25" s="6">
        <f t="shared" si="1"/>
        <v>1404754469</v>
      </c>
    </row>
    <row r="26" spans="1:17">
      <c r="A26" s="1" t="s">
        <v>120</v>
      </c>
      <c r="C26" s="6">
        <v>0</v>
      </c>
      <c r="D26" s="6"/>
      <c r="E26" s="6">
        <v>0</v>
      </c>
      <c r="F26" s="6"/>
      <c r="G26" s="6">
        <v>0</v>
      </c>
      <c r="H26" s="6"/>
      <c r="I26" s="6">
        <f t="shared" si="0"/>
        <v>0</v>
      </c>
      <c r="J26" s="6"/>
      <c r="K26" s="6">
        <v>15000</v>
      </c>
      <c r="L26" s="6"/>
      <c r="M26" s="6">
        <v>14561939574</v>
      </c>
      <c r="N26" s="6"/>
      <c r="O26" s="6">
        <v>14120868201</v>
      </c>
      <c r="P26" s="6"/>
      <c r="Q26" s="6">
        <f t="shared" si="1"/>
        <v>441071373</v>
      </c>
    </row>
    <row r="27" spans="1:17">
      <c r="A27" s="1" t="s">
        <v>213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5000</v>
      </c>
      <c r="L27" s="6"/>
      <c r="M27" s="6">
        <v>4945672865</v>
      </c>
      <c r="N27" s="6"/>
      <c r="O27" s="6">
        <v>4842869239</v>
      </c>
      <c r="P27" s="6"/>
      <c r="Q27" s="6">
        <f t="shared" si="1"/>
        <v>102803626</v>
      </c>
    </row>
    <row r="28" spans="1:17">
      <c r="A28" s="1" t="s">
        <v>221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296420</v>
      </c>
      <c r="L28" s="6"/>
      <c r="M28" s="6">
        <v>296420000000</v>
      </c>
      <c r="N28" s="6"/>
      <c r="O28" s="6">
        <v>293211125946</v>
      </c>
      <c r="P28" s="6"/>
      <c r="Q28" s="6">
        <f t="shared" si="1"/>
        <v>3208874054</v>
      </c>
    </row>
    <row r="29" spans="1:17">
      <c r="A29" s="1" t="s">
        <v>239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822479</v>
      </c>
      <c r="L29" s="6"/>
      <c r="M29" s="6">
        <v>822479000000</v>
      </c>
      <c r="N29" s="6"/>
      <c r="O29" s="6">
        <v>808245641009</v>
      </c>
      <c r="P29" s="6"/>
      <c r="Q29" s="6">
        <f t="shared" si="1"/>
        <v>14233358991</v>
      </c>
    </row>
    <row r="30" spans="1:17">
      <c r="A30" s="1" t="s">
        <v>219</v>
      </c>
      <c r="C30" s="6">
        <v>0</v>
      </c>
      <c r="D30" s="6"/>
      <c r="E30" s="6">
        <v>0</v>
      </c>
      <c r="F30" s="6"/>
      <c r="G30" s="6">
        <v>0</v>
      </c>
      <c r="H30" s="6"/>
      <c r="I30" s="6">
        <f t="shared" si="0"/>
        <v>0</v>
      </c>
      <c r="J30" s="6"/>
      <c r="K30" s="6">
        <v>30000</v>
      </c>
      <c r="L30" s="6"/>
      <c r="M30" s="6">
        <v>29484451641</v>
      </c>
      <c r="N30" s="6"/>
      <c r="O30" s="6">
        <v>29363260880</v>
      </c>
      <c r="P30" s="6"/>
      <c r="Q30" s="6">
        <f t="shared" si="1"/>
        <v>121190761</v>
      </c>
    </row>
    <row r="31" spans="1:17">
      <c r="A31" s="1" t="s">
        <v>240</v>
      </c>
      <c r="C31" s="6">
        <v>0</v>
      </c>
      <c r="D31" s="6"/>
      <c r="E31" s="6">
        <v>0</v>
      </c>
      <c r="F31" s="6"/>
      <c r="G31" s="6">
        <v>0</v>
      </c>
      <c r="H31" s="6"/>
      <c r="I31" s="6">
        <f t="shared" si="0"/>
        <v>0</v>
      </c>
      <c r="J31" s="6"/>
      <c r="K31" s="6">
        <v>1439583</v>
      </c>
      <c r="L31" s="6"/>
      <c r="M31" s="6">
        <v>1434843850800</v>
      </c>
      <c r="N31" s="6"/>
      <c r="O31" s="6">
        <v>1383805535326</v>
      </c>
      <c r="P31" s="6"/>
      <c r="Q31" s="6">
        <f t="shared" si="1"/>
        <v>51038315474</v>
      </c>
    </row>
    <row r="32" spans="1:17">
      <c r="A32" s="1" t="s">
        <v>123</v>
      </c>
      <c r="C32" s="6">
        <v>0</v>
      </c>
      <c r="D32" s="6"/>
      <c r="E32" s="6">
        <v>0</v>
      </c>
      <c r="F32" s="6"/>
      <c r="G32" s="6">
        <v>0</v>
      </c>
      <c r="H32" s="6"/>
      <c r="I32" s="6">
        <f t="shared" si="0"/>
        <v>0</v>
      </c>
      <c r="J32" s="6"/>
      <c r="K32" s="6">
        <v>5000</v>
      </c>
      <c r="L32" s="6"/>
      <c r="M32" s="6">
        <v>4775535840</v>
      </c>
      <c r="N32" s="6"/>
      <c r="O32" s="6">
        <v>4759847033</v>
      </c>
      <c r="P32" s="6"/>
      <c r="Q32" s="6">
        <f t="shared" si="1"/>
        <v>15688807</v>
      </c>
    </row>
    <row r="33" spans="1:20">
      <c r="A33" s="1" t="s">
        <v>241</v>
      </c>
      <c r="C33" s="6">
        <v>0</v>
      </c>
      <c r="D33" s="6"/>
      <c r="E33" s="6">
        <v>0</v>
      </c>
      <c r="F33" s="6"/>
      <c r="G33" s="6">
        <v>0</v>
      </c>
      <c r="H33" s="6"/>
      <c r="I33" s="6">
        <f t="shared" si="0"/>
        <v>0</v>
      </c>
      <c r="J33" s="6"/>
      <c r="K33" s="6">
        <v>822700</v>
      </c>
      <c r="L33" s="6"/>
      <c r="M33" s="6">
        <v>822700000000</v>
      </c>
      <c r="N33" s="6"/>
      <c r="O33" s="6">
        <v>790724572636</v>
      </c>
      <c r="P33" s="6"/>
      <c r="Q33" s="6">
        <f t="shared" si="1"/>
        <v>31975427364</v>
      </c>
    </row>
    <row r="34" spans="1:20">
      <c r="A34" s="1" t="s">
        <v>242</v>
      </c>
      <c r="C34" s="6">
        <v>0</v>
      </c>
      <c r="D34" s="6"/>
      <c r="E34" s="6">
        <v>0</v>
      </c>
      <c r="F34" s="6"/>
      <c r="G34" s="6">
        <v>0</v>
      </c>
      <c r="H34" s="6"/>
      <c r="I34" s="6">
        <f t="shared" si="0"/>
        <v>0</v>
      </c>
      <c r="J34" s="6"/>
      <c r="K34" s="6">
        <v>40000</v>
      </c>
      <c r="L34" s="6"/>
      <c r="M34" s="6">
        <v>40000000000</v>
      </c>
      <c r="N34" s="6"/>
      <c r="O34" s="6">
        <v>35917261100</v>
      </c>
      <c r="P34" s="6"/>
      <c r="Q34" s="6">
        <f t="shared" si="1"/>
        <v>4082738900</v>
      </c>
    </row>
    <row r="35" spans="1:20">
      <c r="A35" s="1" t="s">
        <v>243</v>
      </c>
      <c r="C35" s="6">
        <v>0</v>
      </c>
      <c r="D35" s="6"/>
      <c r="E35" s="6">
        <v>0</v>
      </c>
      <c r="F35" s="6"/>
      <c r="G35" s="6">
        <v>0</v>
      </c>
      <c r="H35" s="6"/>
      <c r="I35" s="6">
        <f t="shared" si="0"/>
        <v>0</v>
      </c>
      <c r="J35" s="6"/>
      <c r="K35" s="6">
        <v>150000</v>
      </c>
      <c r="L35" s="6"/>
      <c r="M35" s="6">
        <v>150000000000</v>
      </c>
      <c r="N35" s="6"/>
      <c r="O35" s="6">
        <v>143464060031</v>
      </c>
      <c r="P35" s="6"/>
      <c r="Q35" s="6">
        <f t="shared" si="1"/>
        <v>6535939969</v>
      </c>
    </row>
    <row r="36" spans="1:20">
      <c r="A36" s="1" t="s">
        <v>114</v>
      </c>
      <c r="C36" s="6">
        <v>0</v>
      </c>
      <c r="D36" s="6"/>
      <c r="E36" s="6">
        <v>0</v>
      </c>
      <c r="F36" s="6"/>
      <c r="G36" s="6">
        <v>0</v>
      </c>
      <c r="H36" s="6"/>
      <c r="I36" s="6">
        <f t="shared" si="0"/>
        <v>0</v>
      </c>
      <c r="J36" s="6"/>
      <c r="K36" s="6">
        <v>110000</v>
      </c>
      <c r="L36" s="6"/>
      <c r="M36" s="6">
        <v>101317383617</v>
      </c>
      <c r="N36" s="6"/>
      <c r="O36" s="6">
        <v>101137287693</v>
      </c>
      <c r="P36" s="6"/>
      <c r="Q36" s="6">
        <f t="shared" si="1"/>
        <v>180095924</v>
      </c>
    </row>
    <row r="37" spans="1:20">
      <c r="A37" s="1" t="s">
        <v>116</v>
      </c>
      <c r="C37" s="6">
        <v>0</v>
      </c>
      <c r="D37" s="6"/>
      <c r="E37" s="6">
        <v>0</v>
      </c>
      <c r="F37" s="6"/>
      <c r="G37" s="6">
        <v>0</v>
      </c>
      <c r="H37" s="6"/>
      <c r="I37" s="6">
        <f t="shared" si="0"/>
        <v>0</v>
      </c>
      <c r="J37" s="6"/>
      <c r="K37" s="6">
        <v>340000</v>
      </c>
      <c r="L37" s="6"/>
      <c r="M37" s="6">
        <v>299202361284</v>
      </c>
      <c r="N37" s="6"/>
      <c r="O37" s="6">
        <v>296204237484</v>
      </c>
      <c r="P37" s="6"/>
      <c r="Q37" s="6">
        <f t="shared" si="1"/>
        <v>2998123800</v>
      </c>
    </row>
    <row r="38" spans="1:20">
      <c r="A38" s="1" t="s">
        <v>267</v>
      </c>
      <c r="C38" s="6">
        <v>0</v>
      </c>
      <c r="D38" s="6"/>
      <c r="E38" s="6">
        <v>0</v>
      </c>
      <c r="F38" s="6"/>
      <c r="G38" s="6">
        <v>0</v>
      </c>
      <c r="H38" s="6"/>
      <c r="I38" s="6">
        <f t="shared" ref="I38:I40" si="2">E38-G38</f>
        <v>0</v>
      </c>
      <c r="J38" s="6"/>
      <c r="K38" s="6">
        <v>1000000</v>
      </c>
      <c r="L38" s="6"/>
      <c r="M38" s="6">
        <f>Q38+O38</f>
        <v>611964272</v>
      </c>
      <c r="N38" s="6"/>
      <c r="O38" s="6">
        <v>580066700</v>
      </c>
      <c r="P38" s="6"/>
      <c r="Q38" s="6">
        <v>31897572</v>
      </c>
    </row>
    <row r="39" spans="1:20">
      <c r="A39" s="1" t="s">
        <v>268</v>
      </c>
      <c r="C39" s="6">
        <v>0</v>
      </c>
      <c r="D39" s="6"/>
      <c r="E39" s="6">
        <v>0</v>
      </c>
      <c r="F39" s="6"/>
      <c r="G39" s="6">
        <v>0</v>
      </c>
      <c r="H39" s="6"/>
      <c r="I39" s="6">
        <f t="shared" si="2"/>
        <v>0</v>
      </c>
      <c r="J39" s="6"/>
      <c r="K39" s="6">
        <v>8000000</v>
      </c>
      <c r="L39" s="6"/>
      <c r="M39" s="6">
        <f>Q39+O39</f>
        <v>3927991504</v>
      </c>
      <c r="N39" s="6"/>
      <c r="O39" s="6">
        <v>3876345687</v>
      </c>
      <c r="P39" s="6"/>
      <c r="Q39" s="6">
        <v>51645817</v>
      </c>
    </row>
    <row r="40" spans="1:20">
      <c r="A40" s="1" t="s">
        <v>269</v>
      </c>
      <c r="C40" s="6">
        <v>0</v>
      </c>
      <c r="D40" s="6"/>
      <c r="E40" s="6">
        <v>0</v>
      </c>
      <c r="F40" s="6"/>
      <c r="G40" s="6">
        <v>0</v>
      </c>
      <c r="H40" s="6"/>
      <c r="I40" s="6">
        <f t="shared" si="2"/>
        <v>0</v>
      </c>
      <c r="J40" s="6"/>
      <c r="K40" s="6">
        <v>4557000</v>
      </c>
      <c r="L40" s="6"/>
      <c r="M40" s="6">
        <v>3221213756</v>
      </c>
      <c r="N40" s="6"/>
      <c r="O40" s="6">
        <v>3312703808</v>
      </c>
      <c r="P40" s="6"/>
      <c r="Q40" s="6">
        <f>M40-O40</f>
        <v>-91490052</v>
      </c>
    </row>
    <row r="41" spans="1:20">
      <c r="A41" s="1" t="s">
        <v>266</v>
      </c>
      <c r="C41" s="6">
        <v>10450000</v>
      </c>
      <c r="D41" s="6"/>
      <c r="E41" s="6">
        <v>22043616802</v>
      </c>
      <c r="F41" s="6"/>
      <c r="G41" s="6">
        <v>12100035561</v>
      </c>
      <c r="H41" s="6"/>
      <c r="I41" s="6">
        <v>9943581241</v>
      </c>
      <c r="J41" s="6"/>
      <c r="K41" s="6">
        <v>10450000</v>
      </c>
      <c r="L41" s="6"/>
      <c r="M41" s="6">
        <f t="shared" ref="M41:M47" si="3">Q41+O41</f>
        <v>22043616802</v>
      </c>
      <c r="N41" s="6"/>
      <c r="O41" s="6">
        <v>12100035561</v>
      </c>
      <c r="P41" s="6"/>
      <c r="Q41" s="6">
        <v>9943581241</v>
      </c>
    </row>
    <row r="42" spans="1:20">
      <c r="A42" s="1" t="s">
        <v>15</v>
      </c>
      <c r="C42" s="6">
        <v>91575000</v>
      </c>
      <c r="D42" s="6"/>
      <c r="E42" s="6">
        <f>I42+G42</f>
        <v>24269336000</v>
      </c>
      <c r="F42" s="6"/>
      <c r="G42" s="6">
        <v>14697789770</v>
      </c>
      <c r="H42" s="6"/>
      <c r="I42" s="6">
        <v>9571546230</v>
      </c>
      <c r="J42" s="6"/>
      <c r="K42" s="6">
        <v>91575000</v>
      </c>
      <c r="L42" s="6"/>
      <c r="M42" s="6">
        <f t="shared" si="3"/>
        <v>24294747373</v>
      </c>
      <c r="N42" s="6"/>
      <c r="O42" s="6">
        <v>14697789770</v>
      </c>
      <c r="P42" s="6"/>
      <c r="Q42" s="6">
        <v>9596957603</v>
      </c>
    </row>
    <row r="43" spans="1:20">
      <c r="A43" s="1" t="s">
        <v>270</v>
      </c>
      <c r="C43" s="6">
        <v>18945000</v>
      </c>
      <c r="D43" s="6"/>
      <c r="E43" s="6">
        <v>41405236418</v>
      </c>
      <c r="F43" s="6"/>
      <c r="G43" s="6">
        <v>24162167945</v>
      </c>
      <c r="H43" s="6"/>
      <c r="I43" s="6">
        <v>17243068473</v>
      </c>
      <c r="J43" s="6"/>
      <c r="K43" s="6">
        <v>18945000</v>
      </c>
      <c r="L43" s="6"/>
      <c r="M43" s="6">
        <f t="shared" si="3"/>
        <v>41405236418</v>
      </c>
      <c r="N43" s="6"/>
      <c r="O43" s="6">
        <v>24162167945</v>
      </c>
      <c r="P43" s="6"/>
      <c r="Q43" s="6">
        <v>17243068473</v>
      </c>
    </row>
    <row r="44" spans="1:20">
      <c r="A44" s="1" t="s">
        <v>265</v>
      </c>
      <c r="C44" s="6">
        <v>4907000</v>
      </c>
      <c r="D44" s="6"/>
      <c r="E44" s="6">
        <v>2811712525</v>
      </c>
      <c r="F44" s="6"/>
      <c r="G44" s="6">
        <v>2749137965</v>
      </c>
      <c r="H44" s="6"/>
      <c r="I44" s="6">
        <v>62574560</v>
      </c>
      <c r="J44" s="6"/>
      <c r="K44" s="6">
        <v>4907000</v>
      </c>
      <c r="L44" s="6"/>
      <c r="M44" s="6">
        <f t="shared" si="3"/>
        <v>2811712525</v>
      </c>
      <c r="N44" s="6"/>
      <c r="O44" s="6">
        <v>2749137965</v>
      </c>
      <c r="P44" s="6"/>
      <c r="Q44" s="6">
        <v>62574560</v>
      </c>
    </row>
    <row r="45" spans="1:20">
      <c r="A45" s="1" t="s">
        <v>271</v>
      </c>
      <c r="C45" s="6">
        <v>111000</v>
      </c>
      <c r="D45" s="6"/>
      <c r="E45" s="6">
        <v>956554462</v>
      </c>
      <c r="F45" s="6"/>
      <c r="G45" s="6">
        <v>589289996</v>
      </c>
      <c r="H45" s="6"/>
      <c r="I45" s="6">
        <v>367264466</v>
      </c>
      <c r="J45" s="6"/>
      <c r="K45" s="6">
        <v>111000</v>
      </c>
      <c r="L45" s="6"/>
      <c r="M45" s="6">
        <f t="shared" si="3"/>
        <v>956554462</v>
      </c>
      <c r="N45" s="6"/>
      <c r="O45" s="6">
        <v>589289996</v>
      </c>
      <c r="P45" s="6"/>
      <c r="Q45" s="6">
        <v>367264466</v>
      </c>
    </row>
    <row r="46" spans="1:20">
      <c r="A46" s="1" t="s">
        <v>272</v>
      </c>
      <c r="C46" s="6">
        <v>19000</v>
      </c>
      <c r="D46" s="6"/>
      <c r="E46" s="6">
        <v>161307809</v>
      </c>
      <c r="F46" s="6"/>
      <c r="G46" s="6">
        <v>90154997</v>
      </c>
      <c r="H46" s="6"/>
      <c r="I46" s="6">
        <v>71152812</v>
      </c>
      <c r="J46" s="6"/>
      <c r="K46" s="6">
        <v>19000</v>
      </c>
      <c r="L46" s="6"/>
      <c r="M46" s="6">
        <f t="shared" si="3"/>
        <v>161307809</v>
      </c>
      <c r="N46" s="6"/>
      <c r="O46" s="6">
        <v>90154997</v>
      </c>
      <c r="P46" s="6"/>
      <c r="Q46" s="6">
        <v>71152812</v>
      </c>
    </row>
    <row r="47" spans="1:20">
      <c r="A47" s="1" t="s">
        <v>263</v>
      </c>
      <c r="C47" s="6">
        <v>993000</v>
      </c>
      <c r="D47" s="6"/>
      <c r="E47" s="6">
        <v>3484426451</v>
      </c>
      <c r="F47" s="6"/>
      <c r="G47" s="6">
        <v>2406879650</v>
      </c>
      <c r="H47" s="6"/>
      <c r="I47" s="6">
        <v>1077546801</v>
      </c>
      <c r="J47" s="6"/>
      <c r="K47" s="6">
        <v>993000</v>
      </c>
      <c r="L47" s="6"/>
      <c r="M47" s="6">
        <f t="shared" si="3"/>
        <v>3484426451</v>
      </c>
      <c r="N47" s="6"/>
      <c r="O47" s="6">
        <v>2406879650</v>
      </c>
      <c r="P47" s="6"/>
      <c r="Q47" s="6">
        <v>1077546801</v>
      </c>
    </row>
    <row r="48" spans="1:20" ht="24.75" thickBot="1">
      <c r="C48" s="6"/>
      <c r="D48" s="6"/>
      <c r="E48" s="12">
        <f>SUM(E8:E47)</f>
        <v>2933878917539</v>
      </c>
      <c r="F48" s="6"/>
      <c r="G48" s="12">
        <f>SUM(G8:G47)</f>
        <v>2848204528420</v>
      </c>
      <c r="H48" s="6"/>
      <c r="I48" s="12">
        <f>SUM(I8:I47)</f>
        <v>85674389119</v>
      </c>
      <c r="J48" s="6"/>
      <c r="K48" s="6"/>
      <c r="L48" s="6"/>
      <c r="M48" s="12">
        <f>SUM(M8:M47)</f>
        <v>7584743456319</v>
      </c>
      <c r="N48" s="6"/>
      <c r="O48" s="12">
        <f>SUM(O8:O47)</f>
        <v>7379126827441</v>
      </c>
      <c r="P48" s="6"/>
      <c r="Q48" s="12">
        <f>SUM(Q8:Q47)</f>
        <v>205616628878</v>
      </c>
      <c r="T48" s="2"/>
    </row>
    <row r="49" spans="3:20" ht="24.75" thickTop="1">
      <c r="C49" s="6"/>
      <c r="D49" s="6"/>
      <c r="E49" s="6"/>
      <c r="F49" s="6"/>
      <c r="G49" s="6"/>
      <c r="H49" s="6"/>
      <c r="I49" s="6"/>
      <c r="J49" s="6">
        <f t="shared" ref="J49:P49" si="4">SUM(J8:J13)</f>
        <v>0</v>
      </c>
      <c r="K49" s="6"/>
      <c r="L49" s="6"/>
      <c r="M49" s="6"/>
      <c r="N49" s="6"/>
      <c r="O49" s="6"/>
      <c r="P49" s="6">
        <f t="shared" si="4"/>
        <v>0</v>
      </c>
      <c r="Q49" s="6"/>
      <c r="T49" s="2"/>
    </row>
    <row r="50" spans="3:20">
      <c r="E50" s="2"/>
      <c r="T50" s="2"/>
    </row>
    <row r="51" spans="3:20">
      <c r="E51" s="2"/>
      <c r="T51" s="2"/>
    </row>
    <row r="52" spans="3:20">
      <c r="E52" s="2"/>
      <c r="T52" s="2"/>
    </row>
    <row r="53" spans="3:20">
      <c r="E53" s="2"/>
      <c r="I53" s="14"/>
      <c r="J53" s="14">
        <f t="shared" ref="J53:P53" si="5">SUM(J14:J37)</f>
        <v>0</v>
      </c>
      <c r="K53" s="14"/>
      <c r="L53" s="14"/>
      <c r="M53" s="14"/>
      <c r="N53" s="14"/>
      <c r="O53" s="14"/>
      <c r="P53" s="14">
        <f t="shared" si="5"/>
        <v>0</v>
      </c>
      <c r="Q53" s="14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25"/>
  <sheetViews>
    <sheetView rightToLeft="1" topLeftCell="A4" workbookViewId="0">
      <selection activeCell="U14" sqref="U14"/>
    </sheetView>
  </sheetViews>
  <sheetFormatPr defaultRowHeight="24"/>
  <cols>
    <col min="1" max="1" width="29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6.71093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6.7109375" style="1" bestFit="1" customWidth="1"/>
    <col min="18" max="18" width="1" style="1" customWidth="1"/>
    <col min="19" max="19" width="16.71093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24.75">
      <c r="A3" s="18" t="s">
        <v>204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6" spans="1:21" ht="24.75">
      <c r="A6" s="18" t="s">
        <v>3</v>
      </c>
      <c r="C6" s="17" t="s">
        <v>206</v>
      </c>
      <c r="D6" s="17" t="s">
        <v>206</v>
      </c>
      <c r="E6" s="17" t="s">
        <v>206</v>
      </c>
      <c r="F6" s="17" t="s">
        <v>206</v>
      </c>
      <c r="G6" s="17" t="s">
        <v>206</v>
      </c>
      <c r="H6" s="17" t="s">
        <v>206</v>
      </c>
      <c r="I6" s="17" t="s">
        <v>206</v>
      </c>
      <c r="J6" s="17" t="s">
        <v>206</v>
      </c>
      <c r="K6" s="17" t="s">
        <v>206</v>
      </c>
      <c r="M6" s="17" t="s">
        <v>207</v>
      </c>
      <c r="N6" s="17" t="s">
        <v>207</v>
      </c>
      <c r="O6" s="17" t="s">
        <v>207</v>
      </c>
      <c r="P6" s="17" t="s">
        <v>207</v>
      </c>
      <c r="Q6" s="17" t="s">
        <v>207</v>
      </c>
      <c r="R6" s="17" t="s">
        <v>207</v>
      </c>
      <c r="S6" s="17" t="s">
        <v>207</v>
      </c>
      <c r="T6" s="17" t="s">
        <v>207</v>
      </c>
      <c r="U6" s="17" t="s">
        <v>207</v>
      </c>
    </row>
    <row r="7" spans="1:21" ht="24.75">
      <c r="A7" s="17" t="s">
        <v>3</v>
      </c>
      <c r="C7" s="17" t="s">
        <v>244</v>
      </c>
      <c r="E7" s="17" t="s">
        <v>245</v>
      </c>
      <c r="G7" s="17" t="s">
        <v>246</v>
      </c>
      <c r="I7" s="17" t="s">
        <v>194</v>
      </c>
      <c r="K7" s="17" t="s">
        <v>247</v>
      </c>
      <c r="M7" s="17" t="s">
        <v>244</v>
      </c>
      <c r="O7" s="17" t="s">
        <v>245</v>
      </c>
      <c r="Q7" s="17" t="s">
        <v>246</v>
      </c>
      <c r="S7" s="17" t="s">
        <v>194</v>
      </c>
      <c r="U7" s="17" t="s">
        <v>247</v>
      </c>
    </row>
    <row r="8" spans="1:21">
      <c r="A8" s="1" t="s">
        <v>21</v>
      </c>
      <c r="C8" s="6">
        <v>0</v>
      </c>
      <c r="D8" s="6"/>
      <c r="E8" s="6">
        <v>0</v>
      </c>
      <c r="F8" s="6"/>
      <c r="G8" s="6">
        <v>-12910786508</v>
      </c>
      <c r="H8" s="6"/>
      <c r="I8" s="6">
        <f>G8+E8+C8</f>
        <v>-12910786508</v>
      </c>
      <c r="J8" s="6"/>
      <c r="K8" s="7">
        <f>I8/$I$18</f>
        <v>0.53915514135523823</v>
      </c>
      <c r="L8" s="6"/>
      <c r="M8" s="6">
        <v>0</v>
      </c>
      <c r="N8" s="6"/>
      <c r="O8" s="6">
        <v>0</v>
      </c>
      <c r="P8" s="6"/>
      <c r="Q8" s="6">
        <v>-12910786508</v>
      </c>
      <c r="R8" s="6"/>
      <c r="S8" s="6">
        <f>M8+O8+Q8</f>
        <v>-12910786508</v>
      </c>
      <c r="T8" s="6"/>
      <c r="U8" s="7">
        <f>S8/$S$18</f>
        <v>0.45597958922045612</v>
      </c>
    </row>
    <row r="9" spans="1:21">
      <c r="A9" s="1" t="s">
        <v>19</v>
      </c>
      <c r="C9" s="6">
        <v>0</v>
      </c>
      <c r="D9" s="6"/>
      <c r="E9" s="6">
        <v>773730254</v>
      </c>
      <c r="F9" s="6"/>
      <c r="G9" s="6">
        <v>-2409147541</v>
      </c>
      <c r="H9" s="6"/>
      <c r="I9" s="6">
        <f t="shared" ref="I9:I17" si="0">G9+E9+C9</f>
        <v>-1635417287</v>
      </c>
      <c r="J9" s="6"/>
      <c r="K9" s="7">
        <f t="shared" ref="K9:K17" si="1">I9/$I$18</f>
        <v>6.829511416681891E-2</v>
      </c>
      <c r="L9" s="6"/>
      <c r="M9" s="6">
        <v>2802000000</v>
      </c>
      <c r="N9" s="6"/>
      <c r="O9" s="6">
        <v>-3149680552</v>
      </c>
      <c r="P9" s="6"/>
      <c r="Q9" s="6">
        <v>-2409147541</v>
      </c>
      <c r="R9" s="6"/>
      <c r="S9" s="6">
        <f t="shared" ref="S9:S15" si="2">M9+O9+Q9</f>
        <v>-2756828093</v>
      </c>
      <c r="T9" s="6"/>
      <c r="U9" s="7">
        <f t="shared" ref="U9:U17" si="3">S9/$S$18</f>
        <v>9.7364892574022061E-2</v>
      </c>
    </row>
    <row r="10" spans="1:21">
      <c r="A10" s="1" t="s">
        <v>20</v>
      </c>
      <c r="C10" s="6">
        <v>0</v>
      </c>
      <c r="D10" s="6"/>
      <c r="E10" s="6">
        <v>-826158874</v>
      </c>
      <c r="F10" s="6"/>
      <c r="G10" s="6">
        <v>-49735655</v>
      </c>
      <c r="H10" s="6"/>
      <c r="I10" s="6">
        <f t="shared" si="0"/>
        <v>-875894529</v>
      </c>
      <c r="J10" s="6"/>
      <c r="K10" s="7">
        <f t="shared" si="1"/>
        <v>3.6577402802118644E-2</v>
      </c>
      <c r="L10" s="6"/>
      <c r="M10" s="6">
        <v>0</v>
      </c>
      <c r="N10" s="6"/>
      <c r="O10" s="6">
        <v>-1967747230</v>
      </c>
      <c r="P10" s="6"/>
      <c r="Q10" s="6">
        <v>-49735655</v>
      </c>
      <c r="R10" s="6"/>
      <c r="S10" s="6">
        <f t="shared" si="2"/>
        <v>-2017482885</v>
      </c>
      <c r="T10" s="6"/>
      <c r="U10" s="7">
        <f t="shared" si="3"/>
        <v>7.1252902880206206E-2</v>
      </c>
    </row>
    <row r="11" spans="1:21">
      <c r="A11" s="1" t="s">
        <v>22</v>
      </c>
      <c r="C11" s="6">
        <v>0</v>
      </c>
      <c r="D11" s="6"/>
      <c r="E11" s="6">
        <v>0</v>
      </c>
      <c r="F11" s="6"/>
      <c r="G11" s="6">
        <v>-6375877272</v>
      </c>
      <c r="H11" s="6"/>
      <c r="I11" s="6">
        <f t="shared" si="0"/>
        <v>-6375877272</v>
      </c>
      <c r="J11" s="6"/>
      <c r="K11" s="7">
        <f t="shared" si="1"/>
        <v>0.26625697897790773</v>
      </c>
      <c r="L11" s="6"/>
      <c r="M11" s="6">
        <v>0</v>
      </c>
      <c r="N11" s="6"/>
      <c r="O11" s="6">
        <v>0</v>
      </c>
      <c r="P11" s="6"/>
      <c r="Q11" s="6">
        <v>-6375877272</v>
      </c>
      <c r="R11" s="6"/>
      <c r="S11" s="6">
        <f t="shared" si="2"/>
        <v>-6375877272</v>
      </c>
      <c r="T11" s="6"/>
      <c r="U11" s="7">
        <f t="shared" si="3"/>
        <v>0.22518147113695594</v>
      </c>
    </row>
    <row r="12" spans="1:21">
      <c r="A12" s="1" t="s">
        <v>23</v>
      </c>
      <c r="C12" s="6">
        <v>0</v>
      </c>
      <c r="D12" s="6"/>
      <c r="E12" s="6">
        <v>0</v>
      </c>
      <c r="F12" s="6"/>
      <c r="G12" s="6">
        <v>-210594528</v>
      </c>
      <c r="H12" s="6"/>
      <c r="I12" s="6">
        <f t="shared" si="0"/>
        <v>-210594528</v>
      </c>
      <c r="J12" s="6"/>
      <c r="K12" s="7">
        <f t="shared" si="1"/>
        <v>8.7944388548384846E-3</v>
      </c>
      <c r="L12" s="6"/>
      <c r="M12" s="6">
        <v>0</v>
      </c>
      <c r="N12" s="6"/>
      <c r="O12" s="6">
        <v>0</v>
      </c>
      <c r="P12" s="6"/>
      <c r="Q12" s="6">
        <v>-210594528</v>
      </c>
      <c r="R12" s="6"/>
      <c r="S12" s="6">
        <f t="shared" si="2"/>
        <v>-210594528</v>
      </c>
      <c r="T12" s="6"/>
      <c r="U12" s="7">
        <f t="shared" si="3"/>
        <v>7.4377193294935277E-3</v>
      </c>
    </row>
    <row r="13" spans="1:21">
      <c r="A13" s="1" t="s">
        <v>232</v>
      </c>
      <c r="C13" s="6">
        <v>0</v>
      </c>
      <c r="D13" s="6"/>
      <c r="E13" s="6">
        <v>0</v>
      </c>
      <c r="F13" s="6"/>
      <c r="G13" s="6">
        <v>0</v>
      </c>
      <c r="H13" s="6"/>
      <c r="I13" s="6">
        <f t="shared" si="0"/>
        <v>0</v>
      </c>
      <c r="J13" s="6"/>
      <c r="K13" s="7">
        <f t="shared" si="1"/>
        <v>0</v>
      </c>
      <c r="L13" s="6"/>
      <c r="M13" s="6">
        <v>43320000</v>
      </c>
      <c r="N13" s="6"/>
      <c r="O13" s="6">
        <v>0</v>
      </c>
      <c r="P13" s="6"/>
      <c r="Q13" s="6">
        <v>-4586834</v>
      </c>
      <c r="R13" s="6"/>
      <c r="S13" s="6">
        <f t="shared" si="2"/>
        <v>38733166</v>
      </c>
      <c r="T13" s="6"/>
      <c r="U13" s="7">
        <f t="shared" si="3"/>
        <v>-1.3679672505578183E-3</v>
      </c>
    </row>
    <row r="14" spans="1:21">
      <c r="A14" s="1" t="s">
        <v>24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7">
        <f t="shared" si="1"/>
        <v>0</v>
      </c>
      <c r="L14" s="6"/>
      <c r="M14" s="6">
        <v>7443041</v>
      </c>
      <c r="N14" s="6"/>
      <c r="O14" s="6">
        <v>-10672848</v>
      </c>
      <c r="P14" s="6"/>
      <c r="Q14" s="6">
        <v>0</v>
      </c>
      <c r="R14" s="6"/>
      <c r="S14" s="6">
        <f t="shared" si="2"/>
        <v>-3229807</v>
      </c>
      <c r="T14" s="6"/>
      <c r="U14" s="7">
        <f t="shared" si="3"/>
        <v>1.1406943087540005E-4</v>
      </c>
    </row>
    <row r="15" spans="1:21">
      <c r="A15" s="1" t="s">
        <v>18</v>
      </c>
      <c r="C15" s="6">
        <v>0</v>
      </c>
      <c r="D15" s="6"/>
      <c r="E15" s="6">
        <v>3729683</v>
      </c>
      <c r="F15" s="6"/>
      <c r="G15" s="6">
        <v>0</v>
      </c>
      <c r="H15" s="6"/>
      <c r="I15" s="6">
        <f t="shared" si="0"/>
        <v>3729683</v>
      </c>
      <c r="J15" s="6"/>
      <c r="K15" s="7">
        <f t="shared" si="1"/>
        <v>-1.5575176336695017E-4</v>
      </c>
      <c r="L15" s="6"/>
      <c r="M15" s="6">
        <v>32500000</v>
      </c>
      <c r="N15" s="6"/>
      <c r="O15" s="6">
        <v>-216777298</v>
      </c>
      <c r="P15" s="6"/>
      <c r="Q15" s="6">
        <v>0</v>
      </c>
      <c r="R15" s="6"/>
      <c r="S15" s="6">
        <f t="shared" si="2"/>
        <v>-184277298</v>
      </c>
      <c r="T15" s="6"/>
      <c r="U15" s="7">
        <f t="shared" si="3"/>
        <v>6.5082546746961963E-3</v>
      </c>
    </row>
    <row r="16" spans="1:21">
      <c r="A16" s="1" t="s">
        <v>17</v>
      </c>
      <c r="C16" s="6">
        <v>0</v>
      </c>
      <c r="D16" s="6"/>
      <c r="E16" s="6">
        <v>-113471859</v>
      </c>
      <c r="F16" s="6"/>
      <c r="G16" s="6">
        <v>0</v>
      </c>
      <c r="H16" s="6"/>
      <c r="I16" s="6">
        <f t="shared" si="0"/>
        <v>-113471859</v>
      </c>
      <c r="J16" s="6"/>
      <c r="K16" s="7">
        <f t="shared" si="1"/>
        <v>4.738590955793277E-3</v>
      </c>
      <c r="L16" s="6"/>
      <c r="M16" s="6">
        <v>11226000</v>
      </c>
      <c r="N16" s="6"/>
      <c r="O16" s="6">
        <v>-2077261542</v>
      </c>
      <c r="P16" s="6"/>
      <c r="Q16" s="6">
        <v>0</v>
      </c>
      <c r="R16" s="6"/>
      <c r="S16" s="6">
        <f>M16+O16+Q16</f>
        <v>-2066035542</v>
      </c>
      <c r="T16" s="6"/>
      <c r="U16" s="7">
        <f t="shared" si="3"/>
        <v>7.2967672199697589E-2</v>
      </c>
    </row>
    <row r="17" spans="1:21">
      <c r="A17" s="1" t="s">
        <v>25</v>
      </c>
      <c r="C17" s="6">
        <v>0</v>
      </c>
      <c r="D17" s="6"/>
      <c r="E17" s="6">
        <v>-1828016906</v>
      </c>
      <c r="F17" s="6"/>
      <c r="G17" s="6">
        <v>0</v>
      </c>
      <c r="H17" s="6"/>
      <c r="I17" s="6">
        <f t="shared" si="0"/>
        <v>-1828016906</v>
      </c>
      <c r="J17" s="6"/>
      <c r="K17" s="7">
        <f t="shared" si="1"/>
        <v>7.6338084650651658E-2</v>
      </c>
      <c r="L17" s="6"/>
      <c r="M17" s="6">
        <v>0</v>
      </c>
      <c r="N17" s="6"/>
      <c r="O17" s="6">
        <v>-1828016906</v>
      </c>
      <c r="P17" s="6"/>
      <c r="Q17" s="6">
        <v>0</v>
      </c>
      <c r="R17" s="6"/>
      <c r="S17" s="6">
        <f>M17+O17+Q17</f>
        <v>-1828016906</v>
      </c>
      <c r="T17" s="6"/>
      <c r="U17" s="7">
        <f t="shared" si="3"/>
        <v>6.4561395804154764E-2</v>
      </c>
    </row>
    <row r="18" spans="1:21" ht="24.75" thickBot="1">
      <c r="C18" s="12">
        <f>SUM(C8:C17)</f>
        <v>0</v>
      </c>
      <c r="D18" s="6"/>
      <c r="E18" s="12">
        <f>SUM(E8:E17)</f>
        <v>-1990187702</v>
      </c>
      <c r="F18" s="6"/>
      <c r="G18" s="12">
        <f>SUM(G8:G17)</f>
        <v>-21956141504</v>
      </c>
      <c r="H18" s="6"/>
      <c r="I18" s="12">
        <f>SUM(I8:I17)</f>
        <v>-23946329206</v>
      </c>
      <c r="J18" s="6"/>
      <c r="K18" s="15">
        <f>SUM(K8:K17)</f>
        <v>0.99999999999999989</v>
      </c>
      <c r="L18" s="6"/>
      <c r="M18" s="12">
        <f>SUM(M8:M17)</f>
        <v>2896489041</v>
      </c>
      <c r="N18" s="6"/>
      <c r="O18" s="12">
        <f>SUM(O8:O17)</f>
        <v>-9250156376</v>
      </c>
      <c r="P18" s="6"/>
      <c r="Q18" s="12">
        <f>SUM(Q8:Q17)</f>
        <v>-21960728338</v>
      </c>
      <c r="R18" s="6"/>
      <c r="S18" s="12">
        <f>SUM(S8:S17)</f>
        <v>-28314395673</v>
      </c>
      <c r="T18" s="6"/>
      <c r="U18" s="15">
        <f>SUM(U8:U17)</f>
        <v>1</v>
      </c>
    </row>
    <row r="19" spans="1:21" ht="24.75" thickTop="1"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</sheetData>
  <mergeCells count="16">
    <mergeCell ref="A4:U4"/>
    <mergeCell ref="A3:U3"/>
    <mergeCell ref="A2:U2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68"/>
  <sheetViews>
    <sheetView rightToLeft="1" topLeftCell="A56" workbookViewId="0">
      <selection activeCell="A68" sqref="A68:XFD68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9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ht="24.75">
      <c r="A3" s="18" t="s">
        <v>204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24.75">
      <c r="A6" s="18" t="s">
        <v>208</v>
      </c>
      <c r="C6" s="17" t="s">
        <v>206</v>
      </c>
      <c r="D6" s="17" t="s">
        <v>206</v>
      </c>
      <c r="E6" s="17" t="s">
        <v>206</v>
      </c>
      <c r="F6" s="17" t="s">
        <v>206</v>
      </c>
      <c r="G6" s="17" t="s">
        <v>206</v>
      </c>
      <c r="H6" s="17" t="s">
        <v>206</v>
      </c>
      <c r="I6" s="17" t="s">
        <v>206</v>
      </c>
      <c r="K6" s="17" t="s">
        <v>207</v>
      </c>
      <c r="L6" s="17" t="s">
        <v>207</v>
      </c>
      <c r="M6" s="17" t="s">
        <v>207</v>
      </c>
      <c r="N6" s="17" t="s">
        <v>207</v>
      </c>
      <c r="O6" s="17" t="s">
        <v>207</v>
      </c>
      <c r="P6" s="17" t="s">
        <v>207</v>
      </c>
      <c r="Q6" s="17" t="s">
        <v>207</v>
      </c>
    </row>
    <row r="7" spans="1:17" ht="24.75">
      <c r="A7" s="17" t="s">
        <v>208</v>
      </c>
      <c r="C7" s="17" t="s">
        <v>248</v>
      </c>
      <c r="E7" s="17" t="s">
        <v>245</v>
      </c>
      <c r="G7" s="17" t="s">
        <v>246</v>
      </c>
      <c r="I7" s="17" t="s">
        <v>249</v>
      </c>
      <c r="K7" s="17" t="s">
        <v>248</v>
      </c>
      <c r="M7" s="17" t="s">
        <v>245</v>
      </c>
      <c r="O7" s="17" t="s">
        <v>246</v>
      </c>
      <c r="Q7" s="17" t="s">
        <v>249</v>
      </c>
    </row>
    <row r="8" spans="1:17">
      <c r="A8" s="1" t="s">
        <v>73</v>
      </c>
      <c r="C8" s="6">
        <v>0</v>
      </c>
      <c r="D8" s="6"/>
      <c r="E8" s="6">
        <v>-6828313661</v>
      </c>
      <c r="F8" s="6"/>
      <c r="G8" s="6">
        <v>7885531206</v>
      </c>
      <c r="H8" s="6"/>
      <c r="I8" s="6">
        <f>C8+E8+G8</f>
        <v>1057217545</v>
      </c>
      <c r="J8" s="6"/>
      <c r="K8" s="6">
        <v>0</v>
      </c>
      <c r="L8" s="6"/>
      <c r="M8" s="6">
        <v>3782077524</v>
      </c>
      <c r="N8" s="6"/>
      <c r="O8" s="6">
        <v>8256498090</v>
      </c>
      <c r="P8" s="6"/>
      <c r="Q8" s="6">
        <f>K8+M8+O8</f>
        <v>12038575614</v>
      </c>
    </row>
    <row r="9" spans="1:17">
      <c r="A9" s="1" t="s">
        <v>51</v>
      </c>
      <c r="C9" s="6">
        <v>0</v>
      </c>
      <c r="D9" s="6"/>
      <c r="E9" s="6">
        <v>0</v>
      </c>
      <c r="F9" s="6"/>
      <c r="G9" s="6">
        <v>20177079066</v>
      </c>
      <c r="H9" s="6"/>
      <c r="I9" s="6">
        <f t="shared" ref="I9:I66" si="0">C9+E9+G9</f>
        <v>20177079066</v>
      </c>
      <c r="J9" s="6"/>
      <c r="K9" s="6">
        <v>0</v>
      </c>
      <c r="L9" s="6"/>
      <c r="M9" s="6">
        <v>0</v>
      </c>
      <c r="N9" s="6"/>
      <c r="O9" s="6">
        <v>20177079066</v>
      </c>
      <c r="P9" s="6"/>
      <c r="Q9" s="6">
        <f t="shared" ref="Q9:Q66" si="1">K9+M9+O9</f>
        <v>20177079066</v>
      </c>
    </row>
    <row r="10" spans="1:17">
      <c r="A10" s="1" t="s">
        <v>48</v>
      </c>
      <c r="C10" s="6">
        <v>0</v>
      </c>
      <c r="D10" s="6"/>
      <c r="E10" s="6">
        <v>0</v>
      </c>
      <c r="F10" s="6"/>
      <c r="G10" s="6">
        <v>18363476570</v>
      </c>
      <c r="H10" s="6"/>
      <c r="I10" s="6">
        <f t="shared" si="0"/>
        <v>18363476570</v>
      </c>
      <c r="J10" s="6"/>
      <c r="K10" s="6">
        <v>0</v>
      </c>
      <c r="L10" s="6"/>
      <c r="M10" s="6">
        <v>0</v>
      </c>
      <c r="N10" s="6"/>
      <c r="O10" s="6">
        <v>18363476570</v>
      </c>
      <c r="P10" s="6"/>
      <c r="Q10" s="6">
        <f t="shared" si="1"/>
        <v>18363476570</v>
      </c>
    </row>
    <row r="11" spans="1:17">
      <c r="A11" s="1" t="s">
        <v>144</v>
      </c>
      <c r="C11" s="6">
        <v>9645662757</v>
      </c>
      <c r="D11" s="6"/>
      <c r="E11" s="6">
        <v>0</v>
      </c>
      <c r="F11" s="6"/>
      <c r="G11" s="6">
        <v>-23417789700</v>
      </c>
      <c r="H11" s="6"/>
      <c r="I11" s="6">
        <f t="shared" si="0"/>
        <v>-13772126943</v>
      </c>
      <c r="J11" s="6"/>
      <c r="K11" s="6">
        <v>33682575518</v>
      </c>
      <c r="L11" s="6"/>
      <c r="M11" s="6">
        <v>0</v>
      </c>
      <c r="N11" s="6"/>
      <c r="O11" s="6">
        <v>-23428868852</v>
      </c>
      <c r="P11" s="6"/>
      <c r="Q11" s="6">
        <f t="shared" si="1"/>
        <v>10253706666</v>
      </c>
    </row>
    <row r="12" spans="1:17">
      <c r="A12" s="1" t="s">
        <v>93</v>
      </c>
      <c r="C12" s="6">
        <v>0</v>
      </c>
      <c r="D12" s="6"/>
      <c r="E12" s="6">
        <v>0</v>
      </c>
      <c r="F12" s="6"/>
      <c r="G12" s="6">
        <v>45898328421</v>
      </c>
      <c r="H12" s="6"/>
      <c r="I12" s="6">
        <f t="shared" si="0"/>
        <v>45898328421</v>
      </c>
      <c r="J12" s="6"/>
      <c r="K12" s="6">
        <v>0</v>
      </c>
      <c r="L12" s="6"/>
      <c r="M12" s="6">
        <v>0</v>
      </c>
      <c r="N12" s="6"/>
      <c r="O12" s="6">
        <v>45898328421</v>
      </c>
      <c r="P12" s="6"/>
      <c r="Q12" s="6">
        <f t="shared" si="1"/>
        <v>45898328421</v>
      </c>
    </row>
    <row r="13" spans="1:17">
      <c r="A13" s="1" t="s">
        <v>126</v>
      </c>
      <c r="C13" s="6">
        <v>41237103</v>
      </c>
      <c r="D13" s="6"/>
      <c r="E13" s="6">
        <v>0</v>
      </c>
      <c r="F13" s="6"/>
      <c r="G13" s="6">
        <v>387170477</v>
      </c>
      <c r="H13" s="6"/>
      <c r="I13" s="6">
        <f t="shared" si="0"/>
        <v>428407580</v>
      </c>
      <c r="J13" s="6"/>
      <c r="K13" s="6">
        <v>195166404</v>
      </c>
      <c r="L13" s="6"/>
      <c r="M13" s="6">
        <v>0</v>
      </c>
      <c r="N13" s="6"/>
      <c r="O13" s="6">
        <v>387170477</v>
      </c>
      <c r="P13" s="6"/>
      <c r="Q13" s="6">
        <f t="shared" si="1"/>
        <v>582336881</v>
      </c>
    </row>
    <row r="14" spans="1:17">
      <c r="A14" s="1" t="s">
        <v>217</v>
      </c>
      <c r="C14" s="6">
        <v>0</v>
      </c>
      <c r="D14" s="6"/>
      <c r="E14" s="6">
        <v>0</v>
      </c>
      <c r="F14" s="6"/>
      <c r="G14" s="6">
        <v>0</v>
      </c>
      <c r="H14" s="6"/>
      <c r="I14" s="6">
        <f t="shared" si="0"/>
        <v>0</v>
      </c>
      <c r="J14" s="6"/>
      <c r="K14" s="6">
        <v>9098736</v>
      </c>
      <c r="L14" s="6"/>
      <c r="M14" s="6">
        <v>0</v>
      </c>
      <c r="N14" s="6"/>
      <c r="O14" s="6">
        <v>34727354</v>
      </c>
      <c r="P14" s="6"/>
      <c r="Q14" s="6">
        <f t="shared" si="1"/>
        <v>43826090</v>
      </c>
    </row>
    <row r="15" spans="1:17">
      <c r="A15" s="1" t="s">
        <v>238</v>
      </c>
      <c r="C15" s="6">
        <v>0</v>
      </c>
      <c r="D15" s="6"/>
      <c r="E15" s="6">
        <v>0</v>
      </c>
      <c r="F15" s="6"/>
      <c r="G15" s="6">
        <v>0</v>
      </c>
      <c r="H15" s="6"/>
      <c r="I15" s="6">
        <f t="shared" si="0"/>
        <v>0</v>
      </c>
      <c r="J15" s="6"/>
      <c r="K15" s="6">
        <v>0</v>
      </c>
      <c r="L15" s="6"/>
      <c r="M15" s="6">
        <v>0</v>
      </c>
      <c r="N15" s="6"/>
      <c r="O15" s="6">
        <v>124908294</v>
      </c>
      <c r="P15" s="6"/>
      <c r="Q15" s="6">
        <f t="shared" si="1"/>
        <v>124908294</v>
      </c>
    </row>
    <row r="16" spans="1:17">
      <c r="A16" s="1" t="s">
        <v>57</v>
      </c>
      <c r="C16" s="6">
        <v>0</v>
      </c>
      <c r="D16" s="6"/>
      <c r="E16" s="6">
        <v>16516556242</v>
      </c>
      <c r="F16" s="6"/>
      <c r="G16" s="6">
        <v>0</v>
      </c>
      <c r="H16" s="6"/>
      <c r="I16" s="6">
        <f t="shared" si="0"/>
        <v>16516556242</v>
      </c>
      <c r="J16" s="6"/>
      <c r="K16" s="6">
        <v>0</v>
      </c>
      <c r="L16" s="6"/>
      <c r="M16" s="6">
        <v>49748122162</v>
      </c>
      <c r="N16" s="6"/>
      <c r="O16" s="6">
        <v>1572943008</v>
      </c>
      <c r="P16" s="6"/>
      <c r="Q16" s="6">
        <f t="shared" si="1"/>
        <v>51321065170</v>
      </c>
    </row>
    <row r="17" spans="1:17">
      <c r="A17" s="1" t="s">
        <v>215</v>
      </c>
      <c r="C17" s="6">
        <v>0</v>
      </c>
      <c r="D17" s="6"/>
      <c r="E17" s="6">
        <v>0</v>
      </c>
      <c r="F17" s="6"/>
      <c r="G17" s="6">
        <v>0</v>
      </c>
      <c r="H17" s="6"/>
      <c r="I17" s="6">
        <f t="shared" si="0"/>
        <v>0</v>
      </c>
      <c r="J17" s="6"/>
      <c r="K17" s="6">
        <v>64013201</v>
      </c>
      <c r="L17" s="6"/>
      <c r="M17" s="6">
        <v>0</v>
      </c>
      <c r="N17" s="6"/>
      <c r="O17" s="6">
        <v>186395787</v>
      </c>
      <c r="P17" s="6"/>
      <c r="Q17" s="6">
        <f t="shared" si="1"/>
        <v>250408988</v>
      </c>
    </row>
    <row r="18" spans="1:17">
      <c r="A18" s="1" t="s">
        <v>72</v>
      </c>
      <c r="C18" s="6">
        <v>0</v>
      </c>
      <c r="D18" s="6"/>
      <c r="E18" s="6">
        <v>-6487184</v>
      </c>
      <c r="F18" s="6"/>
      <c r="G18" s="6">
        <v>0</v>
      </c>
      <c r="H18" s="6"/>
      <c r="I18" s="6">
        <f t="shared" si="0"/>
        <v>-6487184</v>
      </c>
      <c r="J18" s="6"/>
      <c r="K18" s="6">
        <v>0</v>
      </c>
      <c r="L18" s="6"/>
      <c r="M18" s="6">
        <v>259070804</v>
      </c>
      <c r="N18" s="6"/>
      <c r="O18" s="6">
        <v>1312116196</v>
      </c>
      <c r="P18" s="6"/>
      <c r="Q18" s="6">
        <f t="shared" si="1"/>
        <v>1571187000</v>
      </c>
    </row>
    <row r="19" spans="1:17">
      <c r="A19" s="1" t="s">
        <v>70</v>
      </c>
      <c r="C19" s="6">
        <v>0</v>
      </c>
      <c r="D19" s="6"/>
      <c r="E19" s="6">
        <v>-28272243</v>
      </c>
      <c r="F19" s="6"/>
      <c r="G19" s="6">
        <v>0</v>
      </c>
      <c r="H19" s="6"/>
      <c r="I19" s="6">
        <f t="shared" si="0"/>
        <v>-28272243</v>
      </c>
      <c r="J19" s="6"/>
      <c r="K19" s="6">
        <v>0</v>
      </c>
      <c r="L19" s="6"/>
      <c r="M19" s="6">
        <v>802760385</v>
      </c>
      <c r="N19" s="6"/>
      <c r="O19" s="6">
        <v>1404754469</v>
      </c>
      <c r="P19" s="6"/>
      <c r="Q19" s="6">
        <f t="shared" si="1"/>
        <v>2207514854</v>
      </c>
    </row>
    <row r="20" spans="1:17">
      <c r="A20" s="1" t="s">
        <v>120</v>
      </c>
      <c r="C20" s="6">
        <v>5491130733</v>
      </c>
      <c r="D20" s="6"/>
      <c r="E20" s="6">
        <v>0</v>
      </c>
      <c r="F20" s="6"/>
      <c r="G20" s="6">
        <v>0</v>
      </c>
      <c r="H20" s="6"/>
      <c r="I20" s="6">
        <f t="shared" si="0"/>
        <v>5491130733</v>
      </c>
      <c r="J20" s="6"/>
      <c r="K20" s="6">
        <v>16367532359</v>
      </c>
      <c r="L20" s="6"/>
      <c r="M20" s="6">
        <v>0</v>
      </c>
      <c r="N20" s="6"/>
      <c r="O20" s="6">
        <v>441071373</v>
      </c>
      <c r="P20" s="6"/>
      <c r="Q20" s="6">
        <f t="shared" si="1"/>
        <v>16808603732</v>
      </c>
    </row>
    <row r="21" spans="1:17">
      <c r="A21" s="1" t="s">
        <v>213</v>
      </c>
      <c r="C21" s="6">
        <v>0</v>
      </c>
      <c r="D21" s="6"/>
      <c r="E21" s="6">
        <v>0</v>
      </c>
      <c r="F21" s="6"/>
      <c r="G21" s="6">
        <v>0</v>
      </c>
      <c r="H21" s="6"/>
      <c r="I21" s="6">
        <f t="shared" si="0"/>
        <v>0</v>
      </c>
      <c r="J21" s="6"/>
      <c r="K21" s="6">
        <v>50432996</v>
      </c>
      <c r="L21" s="6"/>
      <c r="M21" s="6">
        <v>0</v>
      </c>
      <c r="N21" s="6"/>
      <c r="O21" s="6">
        <v>102803626</v>
      </c>
      <c r="P21" s="6"/>
      <c r="Q21" s="6">
        <f t="shared" si="1"/>
        <v>153236622</v>
      </c>
    </row>
    <row r="22" spans="1:17">
      <c r="A22" s="1" t="s">
        <v>221</v>
      </c>
      <c r="C22" s="6">
        <v>0</v>
      </c>
      <c r="D22" s="6"/>
      <c r="E22" s="6">
        <v>0</v>
      </c>
      <c r="F22" s="6"/>
      <c r="G22" s="6">
        <v>0</v>
      </c>
      <c r="H22" s="6"/>
      <c r="I22" s="6">
        <f t="shared" si="0"/>
        <v>0</v>
      </c>
      <c r="J22" s="6"/>
      <c r="K22" s="6">
        <v>477569164</v>
      </c>
      <c r="L22" s="6"/>
      <c r="M22" s="6">
        <v>0</v>
      </c>
      <c r="N22" s="6"/>
      <c r="O22" s="6">
        <v>3208874054</v>
      </c>
      <c r="P22" s="6"/>
      <c r="Q22" s="6">
        <f t="shared" si="1"/>
        <v>3686443218</v>
      </c>
    </row>
    <row r="23" spans="1:17">
      <c r="A23" s="1" t="s">
        <v>239</v>
      </c>
      <c r="C23" s="6">
        <v>0</v>
      </c>
      <c r="D23" s="6"/>
      <c r="E23" s="6">
        <v>0</v>
      </c>
      <c r="F23" s="6"/>
      <c r="G23" s="6">
        <v>0</v>
      </c>
      <c r="H23" s="6"/>
      <c r="I23" s="6">
        <f t="shared" si="0"/>
        <v>0</v>
      </c>
      <c r="J23" s="6"/>
      <c r="K23" s="6">
        <v>0</v>
      </c>
      <c r="L23" s="6"/>
      <c r="M23" s="6">
        <v>0</v>
      </c>
      <c r="N23" s="6"/>
      <c r="O23" s="6">
        <v>14233358991</v>
      </c>
      <c r="P23" s="6"/>
      <c r="Q23" s="6">
        <f t="shared" si="1"/>
        <v>14233358991</v>
      </c>
    </row>
    <row r="24" spans="1:17">
      <c r="A24" s="1" t="s">
        <v>219</v>
      </c>
      <c r="C24" s="6">
        <v>0</v>
      </c>
      <c r="D24" s="6"/>
      <c r="E24" s="6">
        <v>0</v>
      </c>
      <c r="F24" s="6"/>
      <c r="G24" s="6">
        <v>0</v>
      </c>
      <c r="H24" s="6"/>
      <c r="I24" s="6">
        <f t="shared" si="0"/>
        <v>0</v>
      </c>
      <c r="J24" s="6"/>
      <c r="K24" s="6">
        <v>31586302</v>
      </c>
      <c r="L24" s="6"/>
      <c r="M24" s="6">
        <v>0</v>
      </c>
      <c r="N24" s="6"/>
      <c r="O24" s="6">
        <v>121190761</v>
      </c>
      <c r="P24" s="6"/>
      <c r="Q24" s="6">
        <f t="shared" si="1"/>
        <v>152777063</v>
      </c>
    </row>
    <row r="25" spans="1:17">
      <c r="A25" s="1" t="s">
        <v>240</v>
      </c>
      <c r="C25" s="6">
        <v>0</v>
      </c>
      <c r="D25" s="6"/>
      <c r="E25" s="6">
        <v>0</v>
      </c>
      <c r="F25" s="6"/>
      <c r="G25" s="6">
        <v>0</v>
      </c>
      <c r="H25" s="6"/>
      <c r="I25" s="6">
        <f t="shared" si="0"/>
        <v>0</v>
      </c>
      <c r="J25" s="6"/>
      <c r="K25" s="6">
        <v>0</v>
      </c>
      <c r="L25" s="6"/>
      <c r="M25" s="6">
        <v>0</v>
      </c>
      <c r="N25" s="6"/>
      <c r="O25" s="6">
        <v>51038315474</v>
      </c>
      <c r="P25" s="6"/>
      <c r="Q25" s="6">
        <f t="shared" si="1"/>
        <v>51038315474</v>
      </c>
    </row>
    <row r="26" spans="1:17">
      <c r="A26" s="1" t="s">
        <v>123</v>
      </c>
      <c r="C26" s="6">
        <v>1197719871</v>
      </c>
      <c r="D26" s="6"/>
      <c r="E26" s="6">
        <v>0</v>
      </c>
      <c r="F26" s="6"/>
      <c r="G26" s="6">
        <v>0</v>
      </c>
      <c r="H26" s="6"/>
      <c r="I26" s="6">
        <f t="shared" si="0"/>
        <v>1197719871</v>
      </c>
      <c r="J26" s="6"/>
      <c r="K26" s="6">
        <v>3559894318</v>
      </c>
      <c r="L26" s="6"/>
      <c r="M26" s="6">
        <v>0</v>
      </c>
      <c r="N26" s="6"/>
      <c r="O26" s="6">
        <v>15688807</v>
      </c>
      <c r="P26" s="6"/>
      <c r="Q26" s="6">
        <f t="shared" si="1"/>
        <v>3575583125</v>
      </c>
    </row>
    <row r="27" spans="1:17">
      <c r="A27" s="1" t="s">
        <v>241</v>
      </c>
      <c r="C27" s="6">
        <v>0</v>
      </c>
      <c r="D27" s="6"/>
      <c r="E27" s="6">
        <v>0</v>
      </c>
      <c r="F27" s="6"/>
      <c r="G27" s="6">
        <v>0</v>
      </c>
      <c r="H27" s="6"/>
      <c r="I27" s="6">
        <f t="shared" si="0"/>
        <v>0</v>
      </c>
      <c r="J27" s="6"/>
      <c r="K27" s="6">
        <v>0</v>
      </c>
      <c r="L27" s="6"/>
      <c r="M27" s="6">
        <v>0</v>
      </c>
      <c r="N27" s="6"/>
      <c r="O27" s="6">
        <v>31975427364</v>
      </c>
      <c r="P27" s="6"/>
      <c r="Q27" s="6">
        <f t="shared" si="1"/>
        <v>31975427364</v>
      </c>
    </row>
    <row r="28" spans="1:17">
      <c r="A28" s="1" t="s">
        <v>242</v>
      </c>
      <c r="C28" s="6">
        <v>0</v>
      </c>
      <c r="D28" s="6"/>
      <c r="E28" s="6">
        <v>0</v>
      </c>
      <c r="F28" s="6"/>
      <c r="G28" s="6">
        <v>0</v>
      </c>
      <c r="H28" s="6"/>
      <c r="I28" s="6">
        <f t="shared" si="0"/>
        <v>0</v>
      </c>
      <c r="J28" s="6"/>
      <c r="K28" s="6">
        <v>0</v>
      </c>
      <c r="L28" s="6"/>
      <c r="M28" s="6">
        <v>0</v>
      </c>
      <c r="N28" s="6"/>
      <c r="O28" s="6">
        <v>4082738900</v>
      </c>
      <c r="P28" s="6"/>
      <c r="Q28" s="6">
        <f t="shared" si="1"/>
        <v>4082738900</v>
      </c>
    </row>
    <row r="29" spans="1:17">
      <c r="A29" s="1" t="s">
        <v>243</v>
      </c>
      <c r="C29" s="6">
        <v>0</v>
      </c>
      <c r="D29" s="6"/>
      <c r="E29" s="6">
        <v>0</v>
      </c>
      <c r="F29" s="6"/>
      <c r="G29" s="6">
        <v>0</v>
      </c>
      <c r="H29" s="6"/>
      <c r="I29" s="6">
        <f t="shared" si="0"/>
        <v>0</v>
      </c>
      <c r="J29" s="6"/>
      <c r="K29" s="6">
        <v>0</v>
      </c>
      <c r="L29" s="6"/>
      <c r="M29" s="6">
        <v>0</v>
      </c>
      <c r="N29" s="6"/>
      <c r="O29" s="6">
        <v>6535939969</v>
      </c>
      <c r="P29" s="6"/>
      <c r="Q29" s="6">
        <f t="shared" si="1"/>
        <v>6535939969</v>
      </c>
    </row>
    <row r="30" spans="1:17">
      <c r="A30" s="1" t="s">
        <v>114</v>
      </c>
      <c r="C30" s="6">
        <v>0</v>
      </c>
      <c r="D30" s="6"/>
      <c r="E30" s="6">
        <v>2339664867</v>
      </c>
      <c r="F30" s="6"/>
      <c r="G30" s="6">
        <v>0</v>
      </c>
      <c r="H30" s="6"/>
      <c r="I30" s="6">
        <f t="shared" si="0"/>
        <v>2339664867</v>
      </c>
      <c r="J30" s="6"/>
      <c r="K30" s="6">
        <v>0</v>
      </c>
      <c r="L30" s="6"/>
      <c r="M30" s="6">
        <v>6233771918</v>
      </c>
      <c r="N30" s="6"/>
      <c r="O30" s="6">
        <v>180095924</v>
      </c>
      <c r="P30" s="6"/>
      <c r="Q30" s="6">
        <f t="shared" si="1"/>
        <v>6413867842</v>
      </c>
    </row>
    <row r="31" spans="1:17">
      <c r="A31" s="1" t="s">
        <v>116</v>
      </c>
      <c r="C31" s="6">
        <v>0</v>
      </c>
      <c r="D31" s="6"/>
      <c r="E31" s="6">
        <v>27147099222</v>
      </c>
      <c r="F31" s="6"/>
      <c r="G31" s="6">
        <v>0</v>
      </c>
      <c r="H31" s="6"/>
      <c r="I31" s="6">
        <f t="shared" si="0"/>
        <v>27147099222</v>
      </c>
      <c r="J31" s="6"/>
      <c r="K31" s="6">
        <v>0</v>
      </c>
      <c r="L31" s="6"/>
      <c r="M31" s="6">
        <v>72116614344</v>
      </c>
      <c r="N31" s="6"/>
      <c r="O31" s="6">
        <v>2998123800</v>
      </c>
      <c r="P31" s="6"/>
      <c r="Q31" s="6">
        <f t="shared" si="1"/>
        <v>75114738144</v>
      </c>
    </row>
    <row r="32" spans="1:17">
      <c r="A32" s="1" t="s">
        <v>129</v>
      </c>
      <c r="C32" s="6">
        <v>3230574946</v>
      </c>
      <c r="D32" s="6"/>
      <c r="E32" s="6">
        <v>-11888371</v>
      </c>
      <c r="F32" s="6"/>
      <c r="G32" s="6">
        <v>0</v>
      </c>
      <c r="H32" s="6"/>
      <c r="I32" s="6">
        <f t="shared" si="0"/>
        <v>3218686575</v>
      </c>
      <c r="J32" s="6"/>
      <c r="K32" s="6">
        <v>4322992335</v>
      </c>
      <c r="L32" s="6"/>
      <c r="M32" s="6">
        <v>-542691261</v>
      </c>
      <c r="N32" s="6"/>
      <c r="O32" s="6">
        <v>0</v>
      </c>
      <c r="P32" s="6"/>
      <c r="Q32" s="6">
        <f t="shared" si="1"/>
        <v>3780301074</v>
      </c>
    </row>
    <row r="33" spans="1:17">
      <c r="A33" s="1" t="s">
        <v>41</v>
      </c>
      <c r="C33" s="6">
        <v>23238772241</v>
      </c>
      <c r="D33" s="6"/>
      <c r="E33" s="6">
        <v>8475693419</v>
      </c>
      <c r="F33" s="6"/>
      <c r="G33" s="6">
        <v>0</v>
      </c>
      <c r="H33" s="6"/>
      <c r="I33" s="6">
        <f t="shared" si="0"/>
        <v>31714465660</v>
      </c>
      <c r="J33" s="6"/>
      <c r="K33" s="6">
        <v>52488222181</v>
      </c>
      <c r="L33" s="6"/>
      <c r="M33" s="6">
        <v>-50451304620</v>
      </c>
      <c r="N33" s="6"/>
      <c r="O33" s="6">
        <v>0</v>
      </c>
      <c r="P33" s="6"/>
      <c r="Q33" s="6">
        <f t="shared" si="1"/>
        <v>2036917561</v>
      </c>
    </row>
    <row r="34" spans="1:17">
      <c r="A34" s="1" t="s">
        <v>157</v>
      </c>
      <c r="C34" s="6">
        <v>27135827</v>
      </c>
      <c r="D34" s="6"/>
      <c r="E34" s="6">
        <v>-690305</v>
      </c>
      <c r="F34" s="6"/>
      <c r="G34" s="6">
        <v>0</v>
      </c>
      <c r="H34" s="6"/>
      <c r="I34" s="6">
        <f t="shared" si="0"/>
        <v>26445522</v>
      </c>
      <c r="J34" s="6"/>
      <c r="K34" s="6">
        <v>27135827</v>
      </c>
      <c r="L34" s="6"/>
      <c r="M34" s="6">
        <v>-690305</v>
      </c>
      <c r="N34" s="6"/>
      <c r="O34" s="6">
        <v>0</v>
      </c>
      <c r="P34" s="6"/>
      <c r="Q34" s="6">
        <f t="shared" si="1"/>
        <v>26445522</v>
      </c>
    </row>
    <row r="35" spans="1:17">
      <c r="A35" s="1" t="s">
        <v>90</v>
      </c>
      <c r="C35" s="6">
        <v>12576359375</v>
      </c>
      <c r="D35" s="6"/>
      <c r="E35" s="6">
        <v>2861101663</v>
      </c>
      <c r="F35" s="6"/>
      <c r="G35" s="6">
        <v>0</v>
      </c>
      <c r="H35" s="6"/>
      <c r="I35" s="6">
        <f t="shared" si="0"/>
        <v>15437461038</v>
      </c>
      <c r="J35" s="6"/>
      <c r="K35" s="6">
        <v>36613779680</v>
      </c>
      <c r="L35" s="6"/>
      <c r="M35" s="6">
        <v>8774045043</v>
      </c>
      <c r="N35" s="6"/>
      <c r="O35" s="6">
        <v>0</v>
      </c>
      <c r="P35" s="6"/>
      <c r="Q35" s="6">
        <f t="shared" si="1"/>
        <v>45387824723</v>
      </c>
    </row>
    <row r="36" spans="1:17">
      <c r="A36" s="1" t="s">
        <v>141</v>
      </c>
      <c r="C36" s="6">
        <v>151027455</v>
      </c>
      <c r="D36" s="6"/>
      <c r="E36" s="6">
        <v>0</v>
      </c>
      <c r="F36" s="6"/>
      <c r="G36" s="6">
        <v>0</v>
      </c>
      <c r="H36" s="6"/>
      <c r="I36" s="6">
        <f t="shared" si="0"/>
        <v>151027455</v>
      </c>
      <c r="J36" s="6"/>
      <c r="K36" s="6">
        <v>471144570</v>
      </c>
      <c r="L36" s="6"/>
      <c r="M36" s="6">
        <v>0</v>
      </c>
      <c r="N36" s="6"/>
      <c r="O36" s="6">
        <v>0</v>
      </c>
      <c r="P36" s="6"/>
      <c r="Q36" s="6">
        <f t="shared" si="1"/>
        <v>471144570</v>
      </c>
    </row>
    <row r="37" spans="1:17">
      <c r="A37" s="1" t="s">
        <v>138</v>
      </c>
      <c r="C37" s="6">
        <v>294646782</v>
      </c>
      <c r="D37" s="6"/>
      <c r="E37" s="6">
        <v>0</v>
      </c>
      <c r="F37" s="6"/>
      <c r="G37" s="6">
        <v>0</v>
      </c>
      <c r="H37" s="6"/>
      <c r="I37" s="6">
        <f t="shared" si="0"/>
        <v>294646782</v>
      </c>
      <c r="J37" s="6"/>
      <c r="K37" s="6">
        <v>937904948</v>
      </c>
      <c r="L37" s="6"/>
      <c r="M37" s="6">
        <v>0</v>
      </c>
      <c r="N37" s="6"/>
      <c r="O37" s="6">
        <v>0</v>
      </c>
      <c r="P37" s="6"/>
      <c r="Q37" s="6">
        <f t="shared" si="1"/>
        <v>937904948</v>
      </c>
    </row>
    <row r="38" spans="1:17">
      <c r="A38" s="1" t="s">
        <v>135</v>
      </c>
      <c r="C38" s="6">
        <v>142897727</v>
      </c>
      <c r="D38" s="6"/>
      <c r="E38" s="6">
        <v>0</v>
      </c>
      <c r="F38" s="6"/>
      <c r="G38" s="6">
        <v>0</v>
      </c>
      <c r="H38" s="6"/>
      <c r="I38" s="6">
        <f t="shared" si="0"/>
        <v>142897727</v>
      </c>
      <c r="J38" s="6"/>
      <c r="K38" s="6">
        <v>461008675</v>
      </c>
      <c r="L38" s="6"/>
      <c r="M38" s="6">
        <v>0</v>
      </c>
      <c r="N38" s="6"/>
      <c r="O38" s="6">
        <v>0</v>
      </c>
      <c r="P38" s="6"/>
      <c r="Q38" s="6">
        <f t="shared" si="1"/>
        <v>461008675</v>
      </c>
    </row>
    <row r="39" spans="1:17">
      <c r="A39" s="1" t="s">
        <v>147</v>
      </c>
      <c r="C39" s="6">
        <v>68078435</v>
      </c>
      <c r="D39" s="6"/>
      <c r="E39" s="6">
        <v>0</v>
      </c>
      <c r="F39" s="6"/>
      <c r="G39" s="6">
        <v>0</v>
      </c>
      <c r="H39" s="6"/>
      <c r="I39" s="6">
        <f t="shared" si="0"/>
        <v>68078435</v>
      </c>
      <c r="J39" s="6"/>
      <c r="K39" s="6">
        <v>209375374</v>
      </c>
      <c r="L39" s="6"/>
      <c r="M39" s="6">
        <v>-726218</v>
      </c>
      <c r="N39" s="6"/>
      <c r="O39" s="6">
        <v>0</v>
      </c>
      <c r="P39" s="6"/>
      <c r="Q39" s="6">
        <f t="shared" si="1"/>
        <v>208649156</v>
      </c>
    </row>
    <row r="40" spans="1:17">
      <c r="A40" s="1" t="s">
        <v>150</v>
      </c>
      <c r="C40" s="6">
        <v>1147483628</v>
      </c>
      <c r="D40" s="6"/>
      <c r="E40" s="6">
        <v>0</v>
      </c>
      <c r="F40" s="6"/>
      <c r="G40" s="6">
        <v>0</v>
      </c>
      <c r="H40" s="6"/>
      <c r="I40" s="6">
        <f t="shared" si="0"/>
        <v>1147483628</v>
      </c>
      <c r="J40" s="6"/>
      <c r="K40" s="6">
        <v>1293047319</v>
      </c>
      <c r="L40" s="6"/>
      <c r="M40" s="6">
        <v>-12199954</v>
      </c>
      <c r="N40" s="6"/>
      <c r="O40" s="6">
        <v>0</v>
      </c>
      <c r="P40" s="6"/>
      <c r="Q40" s="6">
        <f t="shared" si="1"/>
        <v>1280847365</v>
      </c>
    </row>
    <row r="41" spans="1:17">
      <c r="A41" s="1" t="s">
        <v>132</v>
      </c>
      <c r="C41" s="6">
        <v>142916185</v>
      </c>
      <c r="D41" s="6"/>
      <c r="E41" s="6">
        <v>0</v>
      </c>
      <c r="F41" s="6"/>
      <c r="G41" s="6">
        <v>0</v>
      </c>
      <c r="H41" s="6"/>
      <c r="I41" s="6">
        <f t="shared" si="0"/>
        <v>142916185</v>
      </c>
      <c r="J41" s="6"/>
      <c r="K41" s="6">
        <v>416342555</v>
      </c>
      <c r="L41" s="6"/>
      <c r="M41" s="6">
        <v>0</v>
      </c>
      <c r="N41" s="6"/>
      <c r="O41" s="6">
        <v>0</v>
      </c>
      <c r="P41" s="6"/>
      <c r="Q41" s="6">
        <f t="shared" si="1"/>
        <v>416342555</v>
      </c>
    </row>
    <row r="42" spans="1:17">
      <c r="A42" s="1" t="s">
        <v>84</v>
      </c>
      <c r="C42" s="6">
        <v>15093251941</v>
      </c>
      <c r="D42" s="6"/>
      <c r="E42" s="6">
        <v>4395316931</v>
      </c>
      <c r="F42" s="6"/>
      <c r="G42" s="6">
        <v>0</v>
      </c>
      <c r="H42" s="6"/>
      <c r="I42" s="6">
        <f t="shared" si="0"/>
        <v>19488568872</v>
      </c>
      <c r="J42" s="6"/>
      <c r="K42" s="6">
        <v>36660142347</v>
      </c>
      <c r="L42" s="6"/>
      <c r="M42" s="6">
        <v>-1935575722</v>
      </c>
      <c r="N42" s="6"/>
      <c r="O42" s="6">
        <v>0</v>
      </c>
      <c r="P42" s="6"/>
      <c r="Q42" s="6">
        <f t="shared" si="1"/>
        <v>34724566625</v>
      </c>
    </row>
    <row r="43" spans="1:17">
      <c r="A43" s="1" t="s">
        <v>154</v>
      </c>
      <c r="C43" s="6">
        <v>1247078375</v>
      </c>
      <c r="D43" s="6"/>
      <c r="E43" s="6">
        <v>-32703290</v>
      </c>
      <c r="F43" s="6"/>
      <c r="G43" s="6">
        <v>0</v>
      </c>
      <c r="H43" s="6"/>
      <c r="I43" s="6">
        <f t="shared" si="0"/>
        <v>1214375085</v>
      </c>
      <c r="J43" s="6"/>
      <c r="K43" s="6">
        <v>1247078375</v>
      </c>
      <c r="L43" s="6"/>
      <c r="M43" s="6">
        <v>-32703290</v>
      </c>
      <c r="N43" s="6"/>
      <c r="O43" s="6">
        <v>0</v>
      </c>
      <c r="P43" s="6"/>
      <c r="Q43" s="6">
        <f t="shared" si="1"/>
        <v>1214375085</v>
      </c>
    </row>
    <row r="44" spans="1:17">
      <c r="A44" s="1" t="s">
        <v>45</v>
      </c>
      <c r="C44" s="6">
        <v>2427540947</v>
      </c>
      <c r="D44" s="6"/>
      <c r="E44" s="6">
        <v>0</v>
      </c>
      <c r="F44" s="6"/>
      <c r="G44" s="6">
        <v>0</v>
      </c>
      <c r="H44" s="6"/>
      <c r="I44" s="6">
        <f t="shared" si="0"/>
        <v>2427540947</v>
      </c>
      <c r="J44" s="6"/>
      <c r="K44" s="6">
        <v>7188620278</v>
      </c>
      <c r="L44" s="6"/>
      <c r="M44" s="6">
        <v>1487886540</v>
      </c>
      <c r="N44" s="6"/>
      <c r="O44" s="6">
        <v>0</v>
      </c>
      <c r="P44" s="6"/>
      <c r="Q44" s="6">
        <f t="shared" si="1"/>
        <v>8676506818</v>
      </c>
    </row>
    <row r="45" spans="1:17">
      <c r="A45" s="1" t="s">
        <v>158</v>
      </c>
      <c r="C45" s="6">
        <v>8778997395</v>
      </c>
      <c r="D45" s="6"/>
      <c r="E45" s="6">
        <v>-60231819</v>
      </c>
      <c r="F45" s="6"/>
      <c r="G45" s="6">
        <v>0</v>
      </c>
      <c r="H45" s="6"/>
      <c r="I45" s="6">
        <f t="shared" si="0"/>
        <v>8718765576</v>
      </c>
      <c r="J45" s="6"/>
      <c r="K45" s="6">
        <v>8778997395</v>
      </c>
      <c r="L45" s="6"/>
      <c r="M45" s="6">
        <v>-60231819</v>
      </c>
      <c r="N45" s="6"/>
      <c r="O45" s="6">
        <v>0</v>
      </c>
      <c r="P45" s="6"/>
      <c r="Q45" s="6">
        <f t="shared" si="1"/>
        <v>8718765576</v>
      </c>
    </row>
    <row r="46" spans="1:17">
      <c r="A46" s="1" t="s">
        <v>87</v>
      </c>
      <c r="C46" s="6">
        <v>14708167312</v>
      </c>
      <c r="D46" s="6"/>
      <c r="E46" s="6">
        <v>68233296814</v>
      </c>
      <c r="F46" s="6"/>
      <c r="G46" s="6">
        <v>0</v>
      </c>
      <c r="H46" s="6"/>
      <c r="I46" s="6">
        <f t="shared" si="0"/>
        <v>82941464126</v>
      </c>
      <c r="J46" s="6"/>
      <c r="K46" s="6">
        <v>43570044323</v>
      </c>
      <c r="L46" s="6"/>
      <c r="M46" s="6">
        <v>24089213057</v>
      </c>
      <c r="N46" s="6"/>
      <c r="O46" s="6">
        <v>0</v>
      </c>
      <c r="P46" s="6"/>
      <c r="Q46" s="6">
        <f t="shared" si="1"/>
        <v>67659257380</v>
      </c>
    </row>
    <row r="47" spans="1:17">
      <c r="A47" s="1" t="s">
        <v>66</v>
      </c>
      <c r="C47" s="6">
        <v>0</v>
      </c>
      <c r="D47" s="6"/>
      <c r="E47" s="6">
        <v>3241216838</v>
      </c>
      <c r="F47" s="6"/>
      <c r="G47" s="6">
        <v>0</v>
      </c>
      <c r="H47" s="6"/>
      <c r="I47" s="6">
        <f t="shared" si="0"/>
        <v>3241216838</v>
      </c>
      <c r="J47" s="6"/>
      <c r="K47" s="6">
        <v>0</v>
      </c>
      <c r="L47" s="6"/>
      <c r="M47" s="6">
        <v>11189620726</v>
      </c>
      <c r="N47" s="6"/>
      <c r="O47" s="6">
        <v>0</v>
      </c>
      <c r="P47" s="6"/>
      <c r="Q47" s="6">
        <f t="shared" si="1"/>
        <v>11189620726</v>
      </c>
    </row>
    <row r="48" spans="1:17">
      <c r="A48" s="1" t="s">
        <v>78</v>
      </c>
      <c r="C48" s="6">
        <v>0</v>
      </c>
      <c r="D48" s="6"/>
      <c r="E48" s="6">
        <v>76382175</v>
      </c>
      <c r="F48" s="6"/>
      <c r="G48" s="6">
        <v>0</v>
      </c>
      <c r="H48" s="6"/>
      <c r="I48" s="6">
        <f t="shared" si="0"/>
        <v>76382175</v>
      </c>
      <c r="J48" s="6"/>
      <c r="K48" s="6">
        <v>0</v>
      </c>
      <c r="L48" s="6"/>
      <c r="M48" s="6">
        <v>641339094</v>
      </c>
      <c r="N48" s="6"/>
      <c r="O48" s="6">
        <v>0</v>
      </c>
      <c r="P48" s="6"/>
      <c r="Q48" s="6">
        <f t="shared" si="1"/>
        <v>641339094</v>
      </c>
    </row>
    <row r="49" spans="1:17">
      <c r="A49" s="1" t="s">
        <v>54</v>
      </c>
      <c r="C49" s="6">
        <v>0</v>
      </c>
      <c r="D49" s="6"/>
      <c r="E49" s="6">
        <v>1662373</v>
      </c>
      <c r="F49" s="6"/>
      <c r="G49" s="6">
        <v>0</v>
      </c>
      <c r="H49" s="6"/>
      <c r="I49" s="6">
        <f t="shared" si="0"/>
        <v>1662373</v>
      </c>
      <c r="J49" s="6"/>
      <c r="K49" s="6">
        <v>0</v>
      </c>
      <c r="L49" s="6"/>
      <c r="M49" s="6">
        <v>6674491</v>
      </c>
      <c r="N49" s="6"/>
      <c r="O49" s="6">
        <v>0</v>
      </c>
      <c r="P49" s="6"/>
      <c r="Q49" s="6">
        <f t="shared" si="1"/>
        <v>6674491</v>
      </c>
    </row>
    <row r="50" spans="1:17">
      <c r="A50" s="1" t="s">
        <v>60</v>
      </c>
      <c r="C50" s="6">
        <v>0</v>
      </c>
      <c r="D50" s="6"/>
      <c r="E50" s="6">
        <v>11670872523</v>
      </c>
      <c r="F50" s="6"/>
      <c r="G50" s="6">
        <v>0</v>
      </c>
      <c r="H50" s="6"/>
      <c r="I50" s="6">
        <f t="shared" si="0"/>
        <v>11670872523</v>
      </c>
      <c r="J50" s="6"/>
      <c r="K50" s="6">
        <v>0</v>
      </c>
      <c r="L50" s="6"/>
      <c r="M50" s="6">
        <v>35193258902</v>
      </c>
      <c r="N50" s="6"/>
      <c r="O50" s="6">
        <v>0</v>
      </c>
      <c r="P50" s="6"/>
      <c r="Q50" s="6">
        <f t="shared" si="1"/>
        <v>35193258902</v>
      </c>
    </row>
    <row r="51" spans="1:17">
      <c r="A51" s="1" t="s">
        <v>63</v>
      </c>
      <c r="C51" s="6">
        <v>0</v>
      </c>
      <c r="D51" s="6"/>
      <c r="E51" s="6">
        <v>-1601252452</v>
      </c>
      <c r="F51" s="6"/>
      <c r="G51" s="6">
        <v>0</v>
      </c>
      <c r="H51" s="6"/>
      <c r="I51" s="6">
        <f t="shared" si="0"/>
        <v>-1601252452</v>
      </c>
      <c r="J51" s="6"/>
      <c r="K51" s="6">
        <v>0</v>
      </c>
      <c r="L51" s="6"/>
      <c r="M51" s="6">
        <v>9294421311</v>
      </c>
      <c r="N51" s="6"/>
      <c r="O51" s="6">
        <v>0</v>
      </c>
      <c r="P51" s="6"/>
      <c r="Q51" s="6">
        <f t="shared" si="1"/>
        <v>9294421311</v>
      </c>
    </row>
    <row r="52" spans="1:17">
      <c r="A52" s="1" t="s">
        <v>68</v>
      </c>
      <c r="C52" s="6">
        <v>0</v>
      </c>
      <c r="D52" s="6"/>
      <c r="E52" s="6">
        <v>9359219918</v>
      </c>
      <c r="F52" s="6"/>
      <c r="G52" s="6">
        <v>0</v>
      </c>
      <c r="H52" s="6"/>
      <c r="I52" s="6">
        <f t="shared" si="0"/>
        <v>9359219918</v>
      </c>
      <c r="J52" s="6"/>
      <c r="K52" s="6">
        <v>0</v>
      </c>
      <c r="L52" s="6"/>
      <c r="M52" s="6">
        <v>28194638249</v>
      </c>
      <c r="N52" s="6"/>
      <c r="O52" s="6">
        <v>0</v>
      </c>
      <c r="P52" s="6"/>
      <c r="Q52" s="6">
        <f t="shared" si="1"/>
        <v>28194638249</v>
      </c>
    </row>
    <row r="53" spans="1:17">
      <c r="A53" s="1" t="s">
        <v>75</v>
      </c>
      <c r="C53" s="6">
        <v>0</v>
      </c>
      <c r="D53" s="6"/>
      <c r="E53" s="6">
        <v>-337474265</v>
      </c>
      <c r="F53" s="6"/>
      <c r="G53" s="6">
        <v>0</v>
      </c>
      <c r="H53" s="6"/>
      <c r="I53" s="6">
        <f t="shared" si="0"/>
        <v>-337474265</v>
      </c>
      <c r="J53" s="6"/>
      <c r="K53" s="6">
        <v>0</v>
      </c>
      <c r="L53" s="6"/>
      <c r="M53" s="6">
        <v>14612635702</v>
      </c>
      <c r="N53" s="6"/>
      <c r="O53" s="6">
        <v>0</v>
      </c>
      <c r="P53" s="6"/>
      <c r="Q53" s="6">
        <f t="shared" si="1"/>
        <v>14612635702</v>
      </c>
    </row>
    <row r="54" spans="1:17">
      <c r="A54" s="1" t="s">
        <v>81</v>
      </c>
      <c r="C54" s="6">
        <v>0</v>
      </c>
      <c r="D54" s="6"/>
      <c r="E54" s="6">
        <v>359172611</v>
      </c>
      <c r="F54" s="6"/>
      <c r="G54" s="6">
        <v>0</v>
      </c>
      <c r="H54" s="6"/>
      <c r="I54" s="6">
        <f t="shared" si="0"/>
        <v>359172611</v>
      </c>
      <c r="J54" s="6"/>
      <c r="K54" s="6">
        <v>0</v>
      </c>
      <c r="L54" s="6"/>
      <c r="M54" s="6">
        <v>8153218270</v>
      </c>
      <c r="N54" s="6"/>
      <c r="O54" s="6">
        <v>0</v>
      </c>
      <c r="P54" s="6"/>
      <c r="Q54" s="6">
        <f t="shared" si="1"/>
        <v>8153218270</v>
      </c>
    </row>
    <row r="55" spans="1:17">
      <c r="A55" s="1" t="s">
        <v>95</v>
      </c>
      <c r="C55" s="6">
        <v>0</v>
      </c>
      <c r="D55" s="6"/>
      <c r="E55" s="6">
        <v>1841765324</v>
      </c>
      <c r="F55" s="6"/>
      <c r="G55" s="6">
        <v>0</v>
      </c>
      <c r="H55" s="6"/>
      <c r="I55" s="6">
        <f t="shared" si="0"/>
        <v>1841765324</v>
      </c>
      <c r="J55" s="6"/>
      <c r="K55" s="6">
        <v>0</v>
      </c>
      <c r="L55" s="6"/>
      <c r="M55" s="6">
        <v>4821671884</v>
      </c>
      <c r="N55" s="6"/>
      <c r="O55" s="6">
        <v>0</v>
      </c>
      <c r="P55" s="6"/>
      <c r="Q55" s="6">
        <f t="shared" si="1"/>
        <v>4821671884</v>
      </c>
    </row>
    <row r="56" spans="1:17">
      <c r="A56" s="1" t="s">
        <v>113</v>
      </c>
      <c r="C56" s="6">
        <v>0</v>
      </c>
      <c r="D56" s="6"/>
      <c r="E56" s="6">
        <v>15637339568</v>
      </c>
      <c r="F56" s="6"/>
      <c r="G56" s="6">
        <v>0</v>
      </c>
      <c r="H56" s="6"/>
      <c r="I56" s="6">
        <f t="shared" si="0"/>
        <v>15637339568</v>
      </c>
      <c r="J56" s="6"/>
      <c r="K56" s="6">
        <v>0</v>
      </c>
      <c r="L56" s="6"/>
      <c r="M56" s="6">
        <v>43662686128</v>
      </c>
      <c r="N56" s="6"/>
      <c r="O56" s="6">
        <v>0</v>
      </c>
      <c r="P56" s="6"/>
      <c r="Q56" s="6">
        <f t="shared" si="1"/>
        <v>43662686128</v>
      </c>
    </row>
    <row r="57" spans="1:17">
      <c r="A57" s="1" t="s">
        <v>108</v>
      </c>
      <c r="C57" s="6">
        <v>0</v>
      </c>
      <c r="D57" s="6"/>
      <c r="E57" s="6">
        <v>4773311285</v>
      </c>
      <c r="F57" s="6"/>
      <c r="G57" s="6">
        <v>0</v>
      </c>
      <c r="H57" s="6"/>
      <c r="I57" s="6">
        <f t="shared" si="0"/>
        <v>4773311285</v>
      </c>
      <c r="J57" s="6"/>
      <c r="K57" s="6">
        <v>0</v>
      </c>
      <c r="L57" s="6"/>
      <c r="M57" s="6">
        <v>15018516304</v>
      </c>
      <c r="N57" s="6"/>
      <c r="O57" s="6">
        <v>0</v>
      </c>
      <c r="P57" s="6"/>
      <c r="Q57" s="6">
        <f t="shared" si="1"/>
        <v>15018516304</v>
      </c>
    </row>
    <row r="58" spans="1:17">
      <c r="A58" s="1" t="s">
        <v>110</v>
      </c>
      <c r="C58" s="6">
        <v>0</v>
      </c>
      <c r="D58" s="6"/>
      <c r="E58" s="6">
        <v>31395298598</v>
      </c>
      <c r="F58" s="6"/>
      <c r="G58" s="6">
        <v>0</v>
      </c>
      <c r="H58" s="6"/>
      <c r="I58" s="6">
        <f t="shared" si="0"/>
        <v>31395298598</v>
      </c>
      <c r="J58" s="6"/>
      <c r="K58" s="6">
        <v>0</v>
      </c>
      <c r="L58" s="6"/>
      <c r="M58" s="6">
        <v>90748655825</v>
      </c>
      <c r="N58" s="6"/>
      <c r="O58" s="6">
        <v>0</v>
      </c>
      <c r="P58" s="6"/>
      <c r="Q58" s="6">
        <f t="shared" si="1"/>
        <v>90748655825</v>
      </c>
    </row>
    <row r="59" spans="1:17">
      <c r="A59" s="1" t="s">
        <v>101</v>
      </c>
      <c r="C59" s="6">
        <v>0</v>
      </c>
      <c r="D59" s="6"/>
      <c r="E59" s="6">
        <v>54008948633</v>
      </c>
      <c r="F59" s="6"/>
      <c r="G59" s="6">
        <v>0</v>
      </c>
      <c r="H59" s="6"/>
      <c r="I59" s="6">
        <f t="shared" si="0"/>
        <v>54008948633</v>
      </c>
      <c r="J59" s="6"/>
      <c r="K59" s="6">
        <v>0</v>
      </c>
      <c r="L59" s="6"/>
      <c r="M59" s="6">
        <v>146119650704</v>
      </c>
      <c r="N59" s="6"/>
      <c r="O59" s="6">
        <v>0</v>
      </c>
      <c r="P59" s="6"/>
      <c r="Q59" s="6">
        <f t="shared" si="1"/>
        <v>146119650704</v>
      </c>
    </row>
    <row r="60" spans="1:17">
      <c r="A60" s="1" t="s">
        <v>99</v>
      </c>
      <c r="C60" s="6">
        <v>0</v>
      </c>
      <c r="D60" s="6"/>
      <c r="E60" s="6">
        <v>667873090</v>
      </c>
      <c r="F60" s="6"/>
      <c r="G60" s="6">
        <v>0</v>
      </c>
      <c r="H60" s="6"/>
      <c r="I60" s="6">
        <f t="shared" si="0"/>
        <v>667873090</v>
      </c>
      <c r="J60" s="6"/>
      <c r="K60" s="6">
        <v>0</v>
      </c>
      <c r="L60" s="6"/>
      <c r="M60" s="6">
        <v>2267919051</v>
      </c>
      <c r="N60" s="6"/>
      <c r="O60" s="6">
        <v>0</v>
      </c>
      <c r="P60" s="6"/>
      <c r="Q60" s="6">
        <f t="shared" si="1"/>
        <v>2267919051</v>
      </c>
    </row>
    <row r="61" spans="1:17">
      <c r="A61" s="1" t="s">
        <v>98</v>
      </c>
      <c r="C61" s="6">
        <v>0</v>
      </c>
      <c r="D61" s="6"/>
      <c r="E61" s="6">
        <v>431627086</v>
      </c>
      <c r="F61" s="6"/>
      <c r="G61" s="6">
        <v>0</v>
      </c>
      <c r="H61" s="6"/>
      <c r="I61" s="6">
        <f t="shared" si="0"/>
        <v>431627086</v>
      </c>
      <c r="J61" s="6"/>
      <c r="K61" s="6">
        <v>0</v>
      </c>
      <c r="L61" s="6"/>
      <c r="M61" s="6">
        <v>694103834</v>
      </c>
      <c r="N61" s="6"/>
      <c r="O61" s="6">
        <v>0</v>
      </c>
      <c r="P61" s="6"/>
      <c r="Q61" s="6">
        <f t="shared" si="1"/>
        <v>694103834</v>
      </c>
    </row>
    <row r="62" spans="1:17">
      <c r="A62" s="1" t="s">
        <v>111</v>
      </c>
      <c r="C62" s="6">
        <v>0</v>
      </c>
      <c r="D62" s="6"/>
      <c r="E62" s="6">
        <v>7249707847</v>
      </c>
      <c r="F62" s="6"/>
      <c r="G62" s="6">
        <v>0</v>
      </c>
      <c r="H62" s="6"/>
      <c r="I62" s="6">
        <f t="shared" si="0"/>
        <v>7249707847</v>
      </c>
      <c r="J62" s="6"/>
      <c r="K62" s="6">
        <v>0</v>
      </c>
      <c r="L62" s="6"/>
      <c r="M62" s="6">
        <v>13012329879</v>
      </c>
      <c r="N62" s="6"/>
      <c r="O62" s="6">
        <v>0</v>
      </c>
      <c r="P62" s="6"/>
      <c r="Q62" s="6">
        <f t="shared" si="1"/>
        <v>13012329879</v>
      </c>
    </row>
    <row r="63" spans="1:17">
      <c r="A63" s="1" t="s">
        <v>117</v>
      </c>
      <c r="C63" s="6">
        <v>0</v>
      </c>
      <c r="D63" s="6"/>
      <c r="E63" s="6">
        <v>3100688346</v>
      </c>
      <c r="F63" s="6"/>
      <c r="G63" s="6">
        <v>0</v>
      </c>
      <c r="H63" s="6"/>
      <c r="I63" s="6">
        <f t="shared" si="0"/>
        <v>3100688346</v>
      </c>
      <c r="J63" s="6"/>
      <c r="K63" s="6">
        <v>0</v>
      </c>
      <c r="L63" s="6"/>
      <c r="M63" s="6">
        <v>14355230122</v>
      </c>
      <c r="N63" s="6"/>
      <c r="O63" s="6">
        <v>0</v>
      </c>
      <c r="P63" s="6"/>
      <c r="Q63" s="6">
        <f t="shared" si="1"/>
        <v>14355230122</v>
      </c>
    </row>
    <row r="64" spans="1:17">
      <c r="A64" s="1" t="s">
        <v>151</v>
      </c>
      <c r="C64" s="6">
        <v>0</v>
      </c>
      <c r="D64" s="6"/>
      <c r="E64" s="6">
        <v>1782714307</v>
      </c>
      <c r="F64" s="6"/>
      <c r="G64" s="6">
        <v>0</v>
      </c>
      <c r="H64" s="6"/>
      <c r="I64" s="6">
        <f t="shared" si="0"/>
        <v>1782714307</v>
      </c>
      <c r="J64" s="6"/>
      <c r="K64" s="6">
        <v>0</v>
      </c>
      <c r="L64" s="6"/>
      <c r="M64" s="6">
        <v>1782714307</v>
      </c>
      <c r="N64" s="6"/>
      <c r="O64" s="6">
        <v>0</v>
      </c>
      <c r="P64" s="6"/>
      <c r="Q64" s="6">
        <f t="shared" si="1"/>
        <v>1782714307</v>
      </c>
    </row>
    <row r="65" spans="1:17">
      <c r="A65" s="1" t="s">
        <v>103</v>
      </c>
      <c r="C65" s="6">
        <v>0</v>
      </c>
      <c r="D65" s="6"/>
      <c r="E65" s="6">
        <v>23668124222</v>
      </c>
      <c r="F65" s="6"/>
      <c r="G65" s="6">
        <v>0</v>
      </c>
      <c r="H65" s="6"/>
      <c r="I65" s="6">
        <f t="shared" si="0"/>
        <v>23668124222</v>
      </c>
      <c r="J65" s="6"/>
      <c r="K65" s="6">
        <v>0</v>
      </c>
      <c r="L65" s="6"/>
      <c r="M65" s="6">
        <v>77692100354</v>
      </c>
      <c r="N65" s="6"/>
      <c r="O65" s="6">
        <v>0</v>
      </c>
      <c r="P65" s="6"/>
      <c r="Q65" s="6">
        <f t="shared" si="1"/>
        <v>77692100354</v>
      </c>
    </row>
    <row r="66" spans="1:17">
      <c r="A66" s="1" t="s">
        <v>106</v>
      </c>
      <c r="C66" s="6">
        <v>0</v>
      </c>
      <c r="D66" s="6"/>
      <c r="E66" s="6">
        <v>20932420024</v>
      </c>
      <c r="F66" s="6"/>
      <c r="G66" s="6">
        <v>0</v>
      </c>
      <c r="H66" s="6"/>
      <c r="I66" s="6">
        <f t="shared" si="0"/>
        <v>20932420024</v>
      </c>
      <c r="J66" s="6"/>
      <c r="K66" s="6">
        <v>0</v>
      </c>
      <c r="L66" s="6"/>
      <c r="M66" s="6">
        <v>62774094337</v>
      </c>
      <c r="N66" s="6"/>
      <c r="O66" s="6">
        <v>0</v>
      </c>
      <c r="P66" s="6"/>
      <c r="Q66" s="6">
        <f t="shared" si="1"/>
        <v>62774094337</v>
      </c>
    </row>
    <row r="67" spans="1:17" ht="24.75" thickBot="1">
      <c r="C67" s="12">
        <f>SUM(C8:C66)</f>
        <v>99650679035</v>
      </c>
      <c r="D67" s="6"/>
      <c r="E67" s="12">
        <f>SUM(E8:E66)</f>
        <v>311259760336</v>
      </c>
      <c r="F67" s="6"/>
      <c r="G67" s="12">
        <f>SUM(G8:G66)</f>
        <v>69293796040</v>
      </c>
      <c r="H67" s="6"/>
      <c r="I67" s="12">
        <f>SUM(I8:I66)</f>
        <v>480204235411</v>
      </c>
      <c r="J67" s="6"/>
      <c r="K67" s="12">
        <f>SUM(K8:K66)</f>
        <v>249123705180</v>
      </c>
      <c r="L67" s="6"/>
      <c r="M67" s="12">
        <f>SUM(M8:M66)</f>
        <v>694492918062</v>
      </c>
      <c r="N67" s="6"/>
      <c r="O67" s="12">
        <f>SUM(O8:O66)</f>
        <v>189223157923</v>
      </c>
      <c r="P67" s="6"/>
      <c r="Q67" s="12">
        <f>SUM(Q8:Q66)</f>
        <v>1132839781165</v>
      </c>
    </row>
    <row r="68" spans="1:17" ht="24.75" thickTop="1">
      <c r="C68" s="14"/>
      <c r="E68" s="14"/>
      <c r="G68" s="14"/>
      <c r="K68" s="14"/>
      <c r="M68" s="14"/>
      <c r="O68" s="1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K11" sqref="K11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24.75">
      <c r="A3" s="18" t="s">
        <v>204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6" spans="1:11" ht="24.75">
      <c r="A6" s="17" t="s">
        <v>250</v>
      </c>
      <c r="B6" s="17" t="s">
        <v>250</v>
      </c>
      <c r="C6" s="17" t="s">
        <v>250</v>
      </c>
      <c r="E6" s="17" t="s">
        <v>206</v>
      </c>
      <c r="F6" s="17" t="s">
        <v>206</v>
      </c>
      <c r="G6" s="17" t="s">
        <v>206</v>
      </c>
      <c r="I6" s="17" t="s">
        <v>207</v>
      </c>
      <c r="J6" s="17" t="s">
        <v>207</v>
      </c>
      <c r="K6" s="17" t="s">
        <v>207</v>
      </c>
    </row>
    <row r="7" spans="1:11" ht="24.75">
      <c r="A7" s="17" t="s">
        <v>251</v>
      </c>
      <c r="C7" s="17" t="s">
        <v>191</v>
      </c>
      <c r="E7" s="17" t="s">
        <v>252</v>
      </c>
      <c r="G7" s="17" t="s">
        <v>253</v>
      </c>
      <c r="I7" s="17" t="s">
        <v>252</v>
      </c>
      <c r="K7" s="17" t="s">
        <v>253</v>
      </c>
    </row>
    <row r="8" spans="1:11">
      <c r="A8" s="1" t="s">
        <v>197</v>
      </c>
      <c r="C8" s="3" t="s">
        <v>198</v>
      </c>
      <c r="D8" s="3"/>
      <c r="E8" s="4">
        <v>1100854</v>
      </c>
      <c r="F8" s="3"/>
      <c r="G8" s="7">
        <f>E8/$E$10</f>
        <v>0.63053235214604175</v>
      </c>
      <c r="H8" s="3"/>
      <c r="I8" s="4">
        <v>1181480</v>
      </c>
      <c r="J8" s="3"/>
      <c r="K8" s="7">
        <f>I8/$I$10</f>
        <v>0.21332665024905384</v>
      </c>
    </row>
    <row r="9" spans="1:11">
      <c r="A9" s="1" t="s">
        <v>201</v>
      </c>
      <c r="C9" s="3" t="s">
        <v>202</v>
      </c>
      <c r="D9" s="3"/>
      <c r="E9" s="4">
        <v>645058</v>
      </c>
      <c r="F9" s="3"/>
      <c r="G9" s="7">
        <f>E9/$E$10</f>
        <v>0.36946764785395825</v>
      </c>
      <c r="H9" s="3"/>
      <c r="I9" s="4">
        <v>4356881</v>
      </c>
      <c r="J9" s="3"/>
      <c r="K9" s="7">
        <f>I9/$I$10</f>
        <v>0.78667334975094616</v>
      </c>
    </row>
    <row r="10" spans="1:11" ht="24.75" thickBot="1">
      <c r="C10" s="3"/>
      <c r="D10" s="3"/>
      <c r="E10" s="5">
        <f>SUM(E8:E9)</f>
        <v>1745912</v>
      </c>
      <c r="F10" s="3"/>
      <c r="G10" s="8">
        <f>SUM(G8:G9)</f>
        <v>1</v>
      </c>
      <c r="H10" s="3"/>
      <c r="I10" s="5">
        <f>SUM(I8:I9)</f>
        <v>5538361</v>
      </c>
      <c r="J10" s="3"/>
      <c r="K10" s="8">
        <f>SUM(K8:K9)</f>
        <v>1</v>
      </c>
    </row>
    <row r="11" spans="1:11" ht="24.75" thickTop="1"/>
  </sheetData>
  <mergeCells count="12">
    <mergeCell ref="A4:K4"/>
    <mergeCell ref="A3:K3"/>
    <mergeCell ref="A2:K2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9" sqref="G9"/>
    </sheetView>
  </sheetViews>
  <sheetFormatPr defaultRowHeight="24"/>
  <cols>
    <col min="1" max="1" width="25" style="1" bestFit="1" customWidth="1"/>
    <col min="2" max="2" width="1" style="1" customWidth="1"/>
    <col min="3" max="3" width="17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8" t="s">
        <v>0</v>
      </c>
      <c r="B2" s="18"/>
      <c r="C2" s="18"/>
      <c r="D2" s="18"/>
      <c r="E2" s="18"/>
      <c r="F2" s="18"/>
      <c r="G2" s="18"/>
    </row>
    <row r="3" spans="1:7" ht="24.75">
      <c r="A3" s="18" t="s">
        <v>204</v>
      </c>
      <c r="B3" s="18"/>
      <c r="C3" s="18"/>
      <c r="D3" s="18"/>
      <c r="E3" s="18"/>
      <c r="F3" s="18"/>
      <c r="G3" s="18"/>
    </row>
    <row r="4" spans="1:7" ht="24.75">
      <c r="A4" s="18" t="s">
        <v>2</v>
      </c>
      <c r="B4" s="18"/>
      <c r="C4" s="18"/>
      <c r="D4" s="18"/>
      <c r="E4" s="18"/>
      <c r="F4" s="18"/>
      <c r="G4" s="18"/>
    </row>
    <row r="6" spans="1:7" ht="24.75">
      <c r="A6" s="17" t="s">
        <v>208</v>
      </c>
      <c r="C6" s="17" t="s">
        <v>194</v>
      </c>
      <c r="E6" s="17" t="s">
        <v>247</v>
      </c>
      <c r="G6" s="17" t="s">
        <v>13</v>
      </c>
    </row>
    <row r="7" spans="1:7">
      <c r="A7" s="1" t="s">
        <v>254</v>
      </c>
      <c r="C7" s="6">
        <f>'سرمایه‌گذاری در سهام'!I18</f>
        <v>-23946329206</v>
      </c>
      <c r="E7" s="7">
        <f>C7/$C$10</f>
        <v>-5.2483994793077547E-2</v>
      </c>
      <c r="G7" s="7">
        <v>-1.2027919502347827E-3</v>
      </c>
    </row>
    <row r="8" spans="1:7">
      <c r="A8" s="1" t="s">
        <v>255</v>
      </c>
      <c r="C8" s="6">
        <f>'سرمایه‌گذاری در اوراق بهادار'!I67</f>
        <v>480204235411</v>
      </c>
      <c r="E8" s="7">
        <f t="shared" ref="E8:E9" si="0">C8/$C$10</f>
        <v>1.0524801682175917</v>
      </c>
      <c r="G8" s="7">
        <v>2.4120013712844109E-2</v>
      </c>
    </row>
    <row r="9" spans="1:7">
      <c r="A9" s="1" t="s">
        <v>256</v>
      </c>
      <c r="C9" s="6">
        <f>'درآمد سپرده بانکی'!E10</f>
        <v>1745912</v>
      </c>
      <c r="E9" s="7">
        <f t="shared" si="0"/>
        <v>3.8265754859083851E-6</v>
      </c>
      <c r="G9" s="7">
        <v>8.7694814572754685E-8</v>
      </c>
    </row>
    <row r="10" spans="1:7" ht="24.75" thickBot="1">
      <c r="C10" s="12">
        <f>SUM(C7:C9)</f>
        <v>456259652117</v>
      </c>
      <c r="E10" s="15">
        <f>SUM(E7:E9)</f>
        <v>1</v>
      </c>
      <c r="G10" s="15">
        <f>SUM(G7:G9)</f>
        <v>2.2917309457423901E-2</v>
      </c>
    </row>
    <row r="11" spans="1:7" ht="24.75" thickTop="1">
      <c r="C11" s="3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21"/>
  <sheetViews>
    <sheetView rightToLeft="1" tabSelected="1" topLeftCell="B1" workbookViewId="0">
      <selection activeCell="K13" sqref="K13"/>
    </sheetView>
  </sheetViews>
  <sheetFormatPr defaultRowHeight="24"/>
  <cols>
    <col min="1" max="1" width="40.28515625" style="1" bestFit="1" customWidth="1"/>
    <col min="2" max="2" width="1" style="1" customWidth="1"/>
    <col min="3" max="3" width="12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2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7.425781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8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spans="1:28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  <row r="4" spans="1:28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</row>
    <row r="6" spans="1:28" ht="24.75">
      <c r="A6" s="18" t="s">
        <v>3</v>
      </c>
      <c r="C6" s="17" t="s">
        <v>257</v>
      </c>
      <c r="D6" s="17" t="s">
        <v>4</v>
      </c>
      <c r="E6" s="17" t="s">
        <v>4</v>
      </c>
      <c r="F6" s="17" t="s">
        <v>4</v>
      </c>
      <c r="G6" s="17" t="s">
        <v>4</v>
      </c>
      <c r="I6" s="17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7" t="s">
        <v>6</v>
      </c>
    </row>
    <row r="7" spans="1:28" ht="24.75">
      <c r="A7" s="18" t="s">
        <v>3</v>
      </c>
      <c r="C7" s="18" t="s">
        <v>7</v>
      </c>
      <c r="E7" s="18" t="s">
        <v>8</v>
      </c>
      <c r="G7" s="18" t="s">
        <v>9</v>
      </c>
      <c r="I7" s="17" t="s">
        <v>10</v>
      </c>
      <c r="J7" s="17" t="s">
        <v>10</v>
      </c>
      <c r="K7" s="17" t="s">
        <v>10</v>
      </c>
      <c r="M7" s="17" t="s">
        <v>11</v>
      </c>
      <c r="N7" s="17" t="s">
        <v>11</v>
      </c>
      <c r="O7" s="17" t="s">
        <v>11</v>
      </c>
      <c r="Q7" s="18" t="s">
        <v>7</v>
      </c>
      <c r="S7" s="18" t="s">
        <v>12</v>
      </c>
      <c r="U7" s="18" t="s">
        <v>8</v>
      </c>
      <c r="W7" s="18" t="s">
        <v>9</v>
      </c>
      <c r="Y7" s="18" t="s">
        <v>13</v>
      </c>
    </row>
    <row r="8" spans="1:28" ht="24.75">
      <c r="A8" s="17" t="s">
        <v>3</v>
      </c>
      <c r="C8" s="17" t="s">
        <v>7</v>
      </c>
      <c r="E8" s="17" t="s">
        <v>8</v>
      </c>
      <c r="G8" s="17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17" t="s">
        <v>7</v>
      </c>
      <c r="S8" s="17" t="s">
        <v>12</v>
      </c>
      <c r="U8" s="17" t="s">
        <v>8</v>
      </c>
      <c r="W8" s="17" t="s">
        <v>9</v>
      </c>
      <c r="Y8" s="17" t="s">
        <v>13</v>
      </c>
    </row>
    <row r="9" spans="1:28">
      <c r="A9" s="1" t="s">
        <v>15</v>
      </c>
      <c r="C9" s="6">
        <v>96000000</v>
      </c>
      <c r="D9" s="6"/>
      <c r="E9" s="6">
        <v>14697789794</v>
      </c>
      <c r="F9" s="6"/>
      <c r="G9" s="6">
        <v>24093168720</v>
      </c>
      <c r="H9" s="6"/>
      <c r="I9" s="6">
        <v>0</v>
      </c>
      <c r="J9" s="6"/>
      <c r="K9" s="6">
        <v>0</v>
      </c>
      <c r="L9" s="6"/>
      <c r="M9" s="6">
        <v>0</v>
      </c>
      <c r="N9" s="6"/>
      <c r="O9" s="6">
        <v>0</v>
      </c>
      <c r="P9" s="6"/>
      <c r="Q9" s="6">
        <v>0</v>
      </c>
      <c r="R9" s="6"/>
      <c r="S9" s="6">
        <v>0</v>
      </c>
      <c r="T9" s="6"/>
      <c r="U9" s="6">
        <v>0</v>
      </c>
      <c r="V9" s="6"/>
      <c r="W9" s="6">
        <v>0</v>
      </c>
      <c r="X9" s="6"/>
      <c r="Y9" s="7">
        <v>0</v>
      </c>
      <c r="Z9" s="3"/>
      <c r="AA9" s="3"/>
      <c r="AB9" s="3"/>
    </row>
    <row r="10" spans="1:28">
      <c r="A10" s="1" t="s">
        <v>17</v>
      </c>
      <c r="C10" s="6">
        <v>3803000</v>
      </c>
      <c r="D10" s="6"/>
      <c r="E10" s="6">
        <v>9505886002</v>
      </c>
      <c r="F10" s="6"/>
      <c r="G10" s="6">
        <v>7542096319.9239998</v>
      </c>
      <c r="H10" s="6"/>
      <c r="I10" s="6">
        <v>0</v>
      </c>
      <c r="J10" s="6"/>
      <c r="K10" s="6">
        <v>0</v>
      </c>
      <c r="L10" s="6"/>
      <c r="M10" s="6">
        <v>0</v>
      </c>
      <c r="N10" s="6"/>
      <c r="O10" s="6">
        <v>0</v>
      </c>
      <c r="P10" s="6"/>
      <c r="Q10" s="6">
        <v>3803000</v>
      </c>
      <c r="R10" s="6"/>
      <c r="S10" s="6">
        <v>1964</v>
      </c>
      <c r="T10" s="6"/>
      <c r="U10" s="6">
        <v>9505886002</v>
      </c>
      <c r="V10" s="6"/>
      <c r="W10" s="6">
        <v>7428624459.5439997</v>
      </c>
      <c r="X10" s="6"/>
      <c r="Y10" s="7">
        <v>3.7312982814159077E-4</v>
      </c>
      <c r="Z10" s="3"/>
      <c r="AA10" s="3"/>
      <c r="AB10" s="3"/>
    </row>
    <row r="11" spans="1:28">
      <c r="A11" s="1" t="s">
        <v>18</v>
      </c>
      <c r="C11" s="6">
        <v>250000</v>
      </c>
      <c r="D11" s="6"/>
      <c r="E11" s="6">
        <v>1296893350</v>
      </c>
      <c r="F11" s="6"/>
      <c r="G11" s="6">
        <v>1076386369.5</v>
      </c>
      <c r="H11" s="6"/>
      <c r="I11" s="6">
        <v>0</v>
      </c>
      <c r="J11" s="6"/>
      <c r="K11" s="6">
        <v>0</v>
      </c>
      <c r="L11" s="6"/>
      <c r="M11" s="6">
        <v>0</v>
      </c>
      <c r="N11" s="6"/>
      <c r="O11" s="6">
        <v>0</v>
      </c>
      <c r="P11" s="6"/>
      <c r="Q11" s="6">
        <v>250000</v>
      </c>
      <c r="R11" s="6"/>
      <c r="S11" s="6">
        <v>4344</v>
      </c>
      <c r="T11" s="6"/>
      <c r="U11" s="6">
        <v>1296893350</v>
      </c>
      <c r="V11" s="6"/>
      <c r="W11" s="6">
        <v>1080116052</v>
      </c>
      <c r="X11" s="6"/>
      <c r="Y11" s="7">
        <v>5.4252778431671154E-5</v>
      </c>
      <c r="Z11" s="3"/>
      <c r="AA11" s="3"/>
      <c r="AB11" s="3"/>
    </row>
    <row r="12" spans="1:28">
      <c r="A12" s="1" t="s">
        <v>19</v>
      </c>
      <c r="C12" s="6">
        <v>1401000</v>
      </c>
      <c r="D12" s="6"/>
      <c r="E12" s="6">
        <v>18484538848</v>
      </c>
      <c r="F12" s="6"/>
      <c r="G12" s="6">
        <v>14561128041.9</v>
      </c>
      <c r="H12" s="6"/>
      <c r="I12" s="6">
        <v>0</v>
      </c>
      <c r="J12" s="6"/>
      <c r="K12" s="6">
        <v>0</v>
      </c>
      <c r="L12" s="6"/>
      <c r="M12" s="6">
        <v>-586000</v>
      </c>
      <c r="N12" s="6"/>
      <c r="O12" s="6">
        <v>5322429739</v>
      </c>
      <c r="P12" s="6"/>
      <c r="Q12" s="6">
        <v>815000</v>
      </c>
      <c r="R12" s="6"/>
      <c r="S12" s="6">
        <v>9380</v>
      </c>
      <c r="T12" s="6"/>
      <c r="U12" s="6">
        <v>10752961568</v>
      </c>
      <c r="V12" s="6"/>
      <c r="W12" s="6">
        <v>7603281015.3999996</v>
      </c>
      <c r="X12" s="6"/>
      <c r="Y12" s="7">
        <v>3.8190259233572419E-4</v>
      </c>
      <c r="Z12" s="3"/>
      <c r="AA12" s="3"/>
      <c r="AB12" s="3"/>
    </row>
    <row r="13" spans="1:28">
      <c r="A13" s="1" t="s">
        <v>20</v>
      </c>
      <c r="C13" s="6">
        <v>5097000</v>
      </c>
      <c r="D13" s="6"/>
      <c r="E13" s="6">
        <v>7412416925</v>
      </c>
      <c r="F13" s="6"/>
      <c r="G13" s="6">
        <v>6270828569.5979996</v>
      </c>
      <c r="H13" s="6"/>
      <c r="I13" s="6">
        <v>0</v>
      </c>
      <c r="J13" s="6"/>
      <c r="K13" s="6">
        <v>0</v>
      </c>
      <c r="L13" s="6"/>
      <c r="M13" s="6">
        <v>-190000</v>
      </c>
      <c r="N13" s="6"/>
      <c r="O13" s="6">
        <v>226575747</v>
      </c>
      <c r="P13" s="6"/>
      <c r="Q13" s="6">
        <v>4907000</v>
      </c>
      <c r="R13" s="6"/>
      <c r="S13" s="6">
        <v>1059</v>
      </c>
      <c r="T13" s="6"/>
      <c r="U13" s="6">
        <v>7136105523</v>
      </c>
      <c r="V13" s="6"/>
      <c r="W13" s="6">
        <v>5168358292.566</v>
      </c>
      <c r="X13" s="6"/>
      <c r="Y13" s="7">
        <v>2.5959969466510019E-4</v>
      </c>
      <c r="Z13" s="3"/>
      <c r="AA13" s="3"/>
      <c r="AB13" s="3"/>
    </row>
    <row r="14" spans="1:28">
      <c r="A14" s="1" t="s">
        <v>21</v>
      </c>
      <c r="C14" s="6">
        <v>21942000</v>
      </c>
      <c r="D14" s="6"/>
      <c r="E14" s="6">
        <v>63426861631</v>
      </c>
      <c r="F14" s="6"/>
      <c r="G14" s="6">
        <v>51873552065.987999</v>
      </c>
      <c r="H14" s="6"/>
      <c r="I14" s="6">
        <v>0</v>
      </c>
      <c r="J14" s="6"/>
      <c r="K14" s="6">
        <v>0</v>
      </c>
      <c r="L14" s="6"/>
      <c r="M14" s="6">
        <v>-21942000</v>
      </c>
      <c r="N14" s="6"/>
      <c r="O14" s="6">
        <v>50516075123</v>
      </c>
      <c r="P14" s="6"/>
      <c r="Q14" s="6">
        <v>0</v>
      </c>
      <c r="R14" s="6"/>
      <c r="S14" s="6">
        <v>0</v>
      </c>
      <c r="T14" s="6"/>
      <c r="U14" s="6">
        <v>0</v>
      </c>
      <c r="V14" s="6"/>
      <c r="W14" s="6">
        <v>0</v>
      </c>
      <c r="X14" s="6"/>
      <c r="Y14" s="7">
        <v>0</v>
      </c>
      <c r="Z14" s="3"/>
      <c r="AA14" s="3"/>
      <c r="AB14" s="3"/>
    </row>
    <row r="15" spans="1:28">
      <c r="A15" s="1" t="s">
        <v>22</v>
      </c>
      <c r="C15" s="6">
        <v>96000000</v>
      </c>
      <c r="D15" s="6"/>
      <c r="E15" s="6">
        <v>122594601059</v>
      </c>
      <c r="F15" s="6"/>
      <c r="G15" s="6">
        <v>112857208704</v>
      </c>
      <c r="H15" s="6"/>
      <c r="I15" s="6">
        <v>0</v>
      </c>
      <c r="J15" s="6"/>
      <c r="K15" s="6">
        <v>0</v>
      </c>
      <c r="L15" s="6"/>
      <c r="M15" s="6">
        <v>-96000000</v>
      </c>
      <c r="N15" s="6"/>
      <c r="O15" s="6">
        <v>116218723787</v>
      </c>
      <c r="P15" s="6"/>
      <c r="Q15" s="6">
        <v>0</v>
      </c>
      <c r="R15" s="6"/>
      <c r="S15" s="6">
        <v>0</v>
      </c>
      <c r="T15" s="6"/>
      <c r="U15" s="6">
        <v>0</v>
      </c>
      <c r="V15" s="6"/>
      <c r="W15" s="6">
        <v>0</v>
      </c>
      <c r="X15" s="6"/>
      <c r="Y15" s="7">
        <v>0</v>
      </c>
      <c r="Z15" s="3"/>
      <c r="AA15" s="3"/>
      <c r="AB15" s="3"/>
    </row>
    <row r="16" spans="1:28">
      <c r="A16" s="1" t="s">
        <v>23</v>
      </c>
      <c r="C16" s="6">
        <v>130000</v>
      </c>
      <c r="D16" s="6"/>
      <c r="E16" s="6">
        <v>2344648183</v>
      </c>
      <c r="F16" s="6"/>
      <c r="G16" s="6">
        <v>2131925486.5999999</v>
      </c>
      <c r="H16" s="6"/>
      <c r="I16" s="6">
        <v>0</v>
      </c>
      <c r="J16" s="6"/>
      <c r="K16" s="6">
        <v>0</v>
      </c>
      <c r="L16" s="6"/>
      <c r="M16" s="6">
        <v>-130000</v>
      </c>
      <c r="N16" s="6"/>
      <c r="O16" s="6">
        <v>2134053655</v>
      </c>
      <c r="P16" s="6"/>
      <c r="Q16" s="6">
        <v>0</v>
      </c>
      <c r="R16" s="6"/>
      <c r="S16" s="6">
        <v>0</v>
      </c>
      <c r="T16" s="6"/>
      <c r="U16" s="6">
        <v>0</v>
      </c>
      <c r="V16" s="6"/>
      <c r="W16" s="6">
        <v>0</v>
      </c>
      <c r="X16" s="6"/>
      <c r="Y16" s="7">
        <v>0</v>
      </c>
      <c r="Z16" s="3"/>
      <c r="AA16" s="3"/>
      <c r="AB16" s="3"/>
    </row>
    <row r="17" spans="1:28">
      <c r="A17" s="1" t="s">
        <v>24</v>
      </c>
      <c r="C17" s="6">
        <v>15090</v>
      </c>
      <c r="D17" s="6"/>
      <c r="E17" s="6">
        <v>85563978</v>
      </c>
      <c r="F17" s="6"/>
      <c r="G17" s="6">
        <v>74891129.476199999</v>
      </c>
      <c r="H17" s="6"/>
      <c r="I17" s="6">
        <v>0</v>
      </c>
      <c r="J17" s="6"/>
      <c r="K17" s="6">
        <v>0</v>
      </c>
      <c r="L17" s="6"/>
      <c r="M17" s="6">
        <v>0</v>
      </c>
      <c r="N17" s="6"/>
      <c r="O17" s="6">
        <v>0</v>
      </c>
      <c r="P17" s="6"/>
      <c r="Q17" s="6">
        <v>15090</v>
      </c>
      <c r="R17" s="6"/>
      <c r="S17" s="6">
        <v>4990</v>
      </c>
      <c r="T17" s="6"/>
      <c r="U17" s="6">
        <v>85563978</v>
      </c>
      <c r="V17" s="6"/>
      <c r="W17" s="6">
        <v>74891129.476199999</v>
      </c>
      <c r="X17" s="6"/>
      <c r="Y17" s="7">
        <v>3.7616808364680012E-6</v>
      </c>
      <c r="Z17" s="3"/>
      <c r="AA17" s="3"/>
      <c r="AB17" s="3"/>
    </row>
    <row r="18" spans="1:28">
      <c r="A18" s="1" t="s">
        <v>25</v>
      </c>
      <c r="C18" s="6">
        <v>0</v>
      </c>
      <c r="D18" s="6"/>
      <c r="E18" s="6">
        <v>0</v>
      </c>
      <c r="F18" s="6"/>
      <c r="G18" s="6">
        <v>0</v>
      </c>
      <c r="H18" s="6"/>
      <c r="I18" s="6">
        <v>17240000</v>
      </c>
      <c r="J18" s="6"/>
      <c r="K18" s="6">
        <v>500056494080</v>
      </c>
      <c r="L18" s="6"/>
      <c r="M18" s="6">
        <v>0</v>
      </c>
      <c r="N18" s="6"/>
      <c r="O18" s="6">
        <v>0</v>
      </c>
      <c r="P18" s="6"/>
      <c r="Q18" s="6">
        <v>17240000</v>
      </c>
      <c r="R18" s="6"/>
      <c r="S18" s="6">
        <v>29058</v>
      </c>
      <c r="T18" s="6"/>
      <c r="U18" s="6">
        <v>500073736060</v>
      </c>
      <c r="V18" s="6"/>
      <c r="W18" s="6">
        <v>498245719153.44</v>
      </c>
      <c r="X18" s="6"/>
      <c r="Y18" s="7">
        <v>2.5026213207097338E-2</v>
      </c>
      <c r="Z18" s="3"/>
      <c r="AA18" s="3"/>
      <c r="AB18" s="3"/>
    </row>
    <row r="19" spans="1:28" ht="24.75" thickBot="1">
      <c r="C19" s="3"/>
      <c r="D19" s="3"/>
      <c r="E19" s="5">
        <f>SUM(E9:E18)</f>
        <v>239849199770</v>
      </c>
      <c r="F19" s="3"/>
      <c r="G19" s="5">
        <f>SUM(G9:G18)</f>
        <v>220481185406.98621</v>
      </c>
      <c r="H19" s="3"/>
      <c r="I19" s="3"/>
      <c r="J19" s="3"/>
      <c r="K19" s="5">
        <f>SUM(K9:K18)</f>
        <v>500056494080</v>
      </c>
      <c r="L19" s="3"/>
      <c r="M19" s="3"/>
      <c r="N19" s="3"/>
      <c r="O19" s="5">
        <f>SUM(O9:O18)</f>
        <v>174417858051</v>
      </c>
      <c r="P19" s="3"/>
      <c r="Q19" s="3"/>
      <c r="R19" s="3"/>
      <c r="S19" s="3"/>
      <c r="T19" s="3"/>
      <c r="U19" s="5">
        <f>SUM(U9:U18)</f>
        <v>528851146481</v>
      </c>
      <c r="V19" s="3"/>
      <c r="W19" s="5">
        <f>SUM(W9:W18)</f>
        <v>519600990102.42621</v>
      </c>
      <c r="X19" s="3"/>
      <c r="Y19" s="5">
        <f>SUM(W19:X19)</f>
        <v>519600990102.42621</v>
      </c>
      <c r="Z19" s="3"/>
      <c r="AA19" s="3"/>
      <c r="AB19" s="3"/>
    </row>
    <row r="20" spans="1:28" ht="24.75" thickTop="1"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4"/>
      <c r="Z21" s="3"/>
      <c r="AA21" s="3"/>
      <c r="AB21" s="3"/>
    </row>
  </sheetData>
  <mergeCells count="21">
    <mergeCell ref="A4:Y4"/>
    <mergeCell ref="A3:Y3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T9"/>
  <sheetViews>
    <sheetView rightToLeft="1" workbookViewId="0">
      <selection activeCell="K15" sqref="K15"/>
    </sheetView>
  </sheetViews>
  <sheetFormatPr defaultRowHeight="24"/>
  <cols>
    <col min="1" max="1" width="32.71093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3.570312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3.42578125" style="1" bestFit="1" customWidth="1"/>
    <col min="14" max="14" width="1" style="1" customWidth="1"/>
    <col min="15" max="15" width="13.5703125" style="1" bestFit="1" customWidth="1"/>
    <col min="16" max="16" width="1" style="1" customWidth="1"/>
    <col min="17" max="17" width="10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20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20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20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20" ht="24.75">
      <c r="A6" s="18" t="s">
        <v>3</v>
      </c>
      <c r="C6" s="17" t="s">
        <v>257</v>
      </c>
      <c r="D6" s="17" t="s">
        <v>4</v>
      </c>
      <c r="E6" s="17" t="s">
        <v>4</v>
      </c>
      <c r="F6" s="17" t="s">
        <v>4</v>
      </c>
      <c r="G6" s="17" t="s">
        <v>4</v>
      </c>
      <c r="H6" s="17" t="s">
        <v>4</v>
      </c>
      <c r="I6" s="17" t="s">
        <v>4</v>
      </c>
      <c r="K6" s="17" t="s">
        <v>6</v>
      </c>
      <c r="L6" s="17" t="s">
        <v>6</v>
      </c>
      <c r="M6" s="17" t="s">
        <v>6</v>
      </c>
      <c r="N6" s="17" t="s">
        <v>6</v>
      </c>
      <c r="O6" s="17" t="s">
        <v>6</v>
      </c>
      <c r="P6" s="17" t="s">
        <v>6</v>
      </c>
      <c r="Q6" s="17" t="s">
        <v>6</v>
      </c>
    </row>
    <row r="7" spans="1:20" ht="24.75">
      <c r="A7" s="17" t="s">
        <v>3</v>
      </c>
      <c r="C7" s="17" t="s">
        <v>26</v>
      </c>
      <c r="E7" s="17" t="s">
        <v>27</v>
      </c>
      <c r="G7" s="17" t="s">
        <v>28</v>
      </c>
      <c r="I7" s="17" t="s">
        <v>29</v>
      </c>
      <c r="K7" s="17" t="s">
        <v>26</v>
      </c>
      <c r="M7" s="17" t="s">
        <v>27</v>
      </c>
      <c r="O7" s="17" t="s">
        <v>28</v>
      </c>
      <c r="Q7" s="17" t="s">
        <v>29</v>
      </c>
    </row>
    <row r="8" spans="1:20">
      <c r="A8" s="1" t="s">
        <v>30</v>
      </c>
      <c r="C8" s="4">
        <v>0</v>
      </c>
      <c r="D8" s="3"/>
      <c r="E8" s="4">
        <v>0</v>
      </c>
      <c r="F8" s="3"/>
      <c r="G8" s="3" t="s">
        <v>31</v>
      </c>
      <c r="H8" s="3"/>
      <c r="I8" s="4">
        <v>0</v>
      </c>
      <c r="J8" s="3"/>
      <c r="K8" s="4">
        <v>17240000</v>
      </c>
      <c r="L8" s="3"/>
      <c r="M8" s="4">
        <v>40032</v>
      </c>
      <c r="N8" s="3"/>
      <c r="O8" s="3" t="s">
        <v>32</v>
      </c>
      <c r="P8" s="3"/>
      <c r="Q8" s="4">
        <v>1</v>
      </c>
      <c r="R8" s="3"/>
      <c r="S8" s="3"/>
      <c r="T8" s="3"/>
    </row>
    <row r="9" spans="1:20"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59"/>
  <sheetViews>
    <sheetView rightToLeft="1" topLeftCell="H45" workbookViewId="0">
      <selection activeCell="W61" sqref="W61"/>
    </sheetView>
  </sheetViews>
  <sheetFormatPr defaultRowHeight="24"/>
  <cols>
    <col min="1" max="1" width="43.570312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10.14062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8.425781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8.42578125" style="1" bestFit="1" customWidth="1"/>
    <col min="28" max="28" width="1" style="1" customWidth="1"/>
    <col min="29" max="29" width="10.1406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</row>
    <row r="3" spans="1:37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</row>
    <row r="4" spans="1:37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</row>
    <row r="6" spans="1:37" ht="24.75">
      <c r="A6" s="17" t="s">
        <v>33</v>
      </c>
      <c r="B6" s="17" t="s">
        <v>33</v>
      </c>
      <c r="C6" s="17" t="s">
        <v>33</v>
      </c>
      <c r="D6" s="17" t="s">
        <v>33</v>
      </c>
      <c r="E6" s="17" t="s">
        <v>33</v>
      </c>
      <c r="F6" s="17" t="s">
        <v>33</v>
      </c>
      <c r="G6" s="17" t="s">
        <v>33</v>
      </c>
      <c r="H6" s="17" t="s">
        <v>33</v>
      </c>
      <c r="I6" s="17" t="s">
        <v>33</v>
      </c>
      <c r="J6" s="17" t="s">
        <v>33</v>
      </c>
      <c r="K6" s="17" t="s">
        <v>33</v>
      </c>
      <c r="L6" s="17" t="s">
        <v>33</v>
      </c>
      <c r="M6" s="17" t="s">
        <v>33</v>
      </c>
      <c r="O6" s="17" t="s">
        <v>6</v>
      </c>
      <c r="P6" s="17" t="s">
        <v>4</v>
      </c>
      <c r="Q6" s="17" t="s">
        <v>4</v>
      </c>
      <c r="R6" s="17" t="s">
        <v>4</v>
      </c>
      <c r="S6" s="17" t="s">
        <v>4</v>
      </c>
      <c r="U6" s="17" t="s">
        <v>5</v>
      </c>
      <c r="V6" s="17" t="s">
        <v>5</v>
      </c>
      <c r="W6" s="17" t="s">
        <v>5</v>
      </c>
      <c r="X6" s="17" t="s">
        <v>5</v>
      </c>
      <c r="Y6" s="17" t="s">
        <v>5</v>
      </c>
      <c r="Z6" s="17" t="s">
        <v>5</v>
      </c>
      <c r="AA6" s="17" t="s">
        <v>5</v>
      </c>
      <c r="AC6" s="17" t="s">
        <v>6</v>
      </c>
      <c r="AD6" s="17" t="s">
        <v>6</v>
      </c>
      <c r="AE6" s="17" t="s">
        <v>6</v>
      </c>
      <c r="AF6" s="17" t="s">
        <v>6</v>
      </c>
      <c r="AG6" s="17" t="s">
        <v>6</v>
      </c>
      <c r="AH6" s="17" t="s">
        <v>6</v>
      </c>
      <c r="AI6" s="17" t="s">
        <v>6</v>
      </c>
      <c r="AJ6" s="17" t="s">
        <v>6</v>
      </c>
      <c r="AK6" s="17" t="s">
        <v>6</v>
      </c>
    </row>
    <row r="7" spans="1:37" ht="24.75">
      <c r="A7" s="18" t="s">
        <v>34</v>
      </c>
      <c r="C7" s="18" t="s">
        <v>35</v>
      </c>
      <c r="E7" s="18" t="s">
        <v>36</v>
      </c>
      <c r="G7" s="18" t="s">
        <v>37</v>
      </c>
      <c r="I7" s="18" t="s">
        <v>38</v>
      </c>
      <c r="K7" s="18" t="s">
        <v>39</v>
      </c>
      <c r="M7" s="18" t="s">
        <v>29</v>
      </c>
      <c r="O7" s="18" t="s">
        <v>7</v>
      </c>
      <c r="Q7" s="18" t="s">
        <v>8</v>
      </c>
      <c r="S7" s="18" t="s">
        <v>9</v>
      </c>
      <c r="U7" s="17" t="s">
        <v>10</v>
      </c>
      <c r="V7" s="17" t="s">
        <v>10</v>
      </c>
      <c r="W7" s="17" t="s">
        <v>10</v>
      </c>
      <c r="Y7" s="17" t="s">
        <v>11</v>
      </c>
      <c r="Z7" s="17" t="s">
        <v>11</v>
      </c>
      <c r="AA7" s="17" t="s">
        <v>11</v>
      </c>
      <c r="AC7" s="18" t="s">
        <v>7</v>
      </c>
      <c r="AE7" s="18" t="s">
        <v>40</v>
      </c>
      <c r="AG7" s="18" t="s">
        <v>8</v>
      </c>
      <c r="AI7" s="18" t="s">
        <v>9</v>
      </c>
      <c r="AK7" s="18" t="s">
        <v>13</v>
      </c>
    </row>
    <row r="8" spans="1:37" ht="24.75">
      <c r="A8" s="17" t="s">
        <v>34</v>
      </c>
      <c r="C8" s="17" t="s">
        <v>35</v>
      </c>
      <c r="E8" s="17" t="s">
        <v>36</v>
      </c>
      <c r="G8" s="17" t="s">
        <v>37</v>
      </c>
      <c r="I8" s="17" t="s">
        <v>38</v>
      </c>
      <c r="K8" s="17" t="s">
        <v>39</v>
      </c>
      <c r="M8" s="17" t="s">
        <v>29</v>
      </c>
      <c r="O8" s="17" t="s">
        <v>7</v>
      </c>
      <c r="Q8" s="17" t="s">
        <v>8</v>
      </c>
      <c r="S8" s="17" t="s">
        <v>9</v>
      </c>
      <c r="U8" s="17" t="s">
        <v>7</v>
      </c>
      <c r="W8" s="17" t="s">
        <v>8</v>
      </c>
      <c r="Y8" s="17" t="s">
        <v>7</v>
      </c>
      <c r="AA8" s="17" t="s">
        <v>14</v>
      </c>
      <c r="AC8" s="17" t="s">
        <v>7</v>
      </c>
      <c r="AE8" s="17" t="s">
        <v>40</v>
      </c>
      <c r="AG8" s="17" t="s">
        <v>8</v>
      </c>
      <c r="AI8" s="17" t="s">
        <v>9</v>
      </c>
      <c r="AK8" s="17" t="s">
        <v>13</v>
      </c>
    </row>
    <row r="9" spans="1:37">
      <c r="A9" s="1" t="s">
        <v>41</v>
      </c>
      <c r="C9" s="3" t="s">
        <v>42</v>
      </c>
      <c r="D9" s="3"/>
      <c r="E9" s="3" t="s">
        <v>42</v>
      </c>
      <c r="F9" s="3"/>
      <c r="G9" s="3" t="s">
        <v>43</v>
      </c>
      <c r="H9" s="3"/>
      <c r="I9" s="3" t="s">
        <v>44</v>
      </c>
      <c r="J9" s="3"/>
      <c r="K9" s="4">
        <v>18</v>
      </c>
      <c r="L9" s="3"/>
      <c r="M9" s="4">
        <v>18</v>
      </c>
      <c r="N9" s="3"/>
      <c r="O9" s="4">
        <v>1700000</v>
      </c>
      <c r="P9" s="3"/>
      <c r="Q9" s="4">
        <v>1537547945375</v>
      </c>
      <c r="R9" s="3"/>
      <c r="S9" s="4">
        <v>1478620947335</v>
      </c>
      <c r="T9" s="3"/>
      <c r="U9" s="4">
        <v>0</v>
      </c>
      <c r="V9" s="3"/>
      <c r="W9" s="4">
        <v>0</v>
      </c>
      <c r="X9" s="3"/>
      <c r="Y9" s="4">
        <v>0</v>
      </c>
      <c r="Z9" s="3"/>
      <c r="AA9" s="4">
        <v>0</v>
      </c>
      <c r="AB9" s="3"/>
      <c r="AC9" s="4">
        <v>1700000</v>
      </c>
      <c r="AD9" s="3"/>
      <c r="AE9" s="4">
        <v>874829</v>
      </c>
      <c r="AF9" s="3"/>
      <c r="AG9" s="4">
        <v>1537547945375</v>
      </c>
      <c r="AH9" s="3"/>
      <c r="AI9" s="4">
        <v>1487096640754</v>
      </c>
      <c r="AK9" s="7">
        <v>7.4694866730218024E-2</v>
      </c>
    </row>
    <row r="10" spans="1:37">
      <c r="A10" s="1" t="s">
        <v>45</v>
      </c>
      <c r="C10" s="3" t="s">
        <v>42</v>
      </c>
      <c r="D10" s="3"/>
      <c r="E10" s="3" t="s">
        <v>42</v>
      </c>
      <c r="F10" s="3"/>
      <c r="G10" s="3" t="s">
        <v>46</v>
      </c>
      <c r="H10" s="3"/>
      <c r="I10" s="3" t="s">
        <v>47</v>
      </c>
      <c r="J10" s="3"/>
      <c r="K10" s="4">
        <v>18</v>
      </c>
      <c r="L10" s="3"/>
      <c r="M10" s="4">
        <v>18</v>
      </c>
      <c r="N10" s="3"/>
      <c r="O10" s="4">
        <v>155000</v>
      </c>
      <c r="P10" s="3"/>
      <c r="Q10" s="4">
        <v>146018312812</v>
      </c>
      <c r="R10" s="3"/>
      <c r="S10" s="4">
        <v>147486753277</v>
      </c>
      <c r="T10" s="3"/>
      <c r="U10" s="4">
        <v>0</v>
      </c>
      <c r="V10" s="3"/>
      <c r="W10" s="4">
        <v>0</v>
      </c>
      <c r="X10" s="3"/>
      <c r="Y10" s="4">
        <v>0</v>
      </c>
      <c r="Z10" s="3"/>
      <c r="AA10" s="4">
        <v>0</v>
      </c>
      <c r="AB10" s="3"/>
      <c r="AC10" s="4">
        <v>155000</v>
      </c>
      <c r="AD10" s="3"/>
      <c r="AE10" s="4">
        <v>951600</v>
      </c>
      <c r="AF10" s="3"/>
      <c r="AG10" s="4">
        <v>146018312812</v>
      </c>
      <c r="AH10" s="3"/>
      <c r="AI10" s="4">
        <v>147486753277</v>
      </c>
      <c r="AK10" s="7">
        <v>7.4080615062867622E-3</v>
      </c>
    </row>
    <row r="11" spans="1:37">
      <c r="A11" s="1" t="s">
        <v>48</v>
      </c>
      <c r="C11" s="3" t="s">
        <v>42</v>
      </c>
      <c r="D11" s="3"/>
      <c r="E11" s="3" t="s">
        <v>42</v>
      </c>
      <c r="F11" s="3"/>
      <c r="G11" s="3" t="s">
        <v>49</v>
      </c>
      <c r="H11" s="3"/>
      <c r="I11" s="3" t="s">
        <v>50</v>
      </c>
      <c r="J11" s="3"/>
      <c r="K11" s="4">
        <v>0</v>
      </c>
      <c r="L11" s="3"/>
      <c r="M11" s="4">
        <v>0</v>
      </c>
      <c r="N11" s="3"/>
      <c r="O11" s="4">
        <v>689156</v>
      </c>
      <c r="P11" s="3"/>
      <c r="Q11" s="4">
        <v>418640980194</v>
      </c>
      <c r="R11" s="3"/>
      <c r="S11" s="4">
        <v>498188350055</v>
      </c>
      <c r="T11" s="3"/>
      <c r="U11" s="4">
        <v>0</v>
      </c>
      <c r="V11" s="3"/>
      <c r="W11" s="4">
        <v>0</v>
      </c>
      <c r="X11" s="3"/>
      <c r="Y11" s="4">
        <v>689156</v>
      </c>
      <c r="Z11" s="3"/>
      <c r="AA11" s="4">
        <v>499006609600</v>
      </c>
      <c r="AB11" s="3"/>
      <c r="AC11" s="4">
        <v>0</v>
      </c>
      <c r="AD11" s="3"/>
      <c r="AE11" s="4">
        <v>0</v>
      </c>
      <c r="AF11" s="3"/>
      <c r="AG11" s="4">
        <v>0</v>
      </c>
      <c r="AH11" s="3"/>
      <c r="AI11" s="4">
        <v>0</v>
      </c>
      <c r="AK11" s="7">
        <v>0</v>
      </c>
    </row>
    <row r="12" spans="1:37">
      <c r="A12" s="1" t="s">
        <v>51</v>
      </c>
      <c r="C12" s="3" t="s">
        <v>42</v>
      </c>
      <c r="D12" s="3"/>
      <c r="E12" s="3" t="s">
        <v>42</v>
      </c>
      <c r="F12" s="3"/>
      <c r="G12" s="3" t="s">
        <v>52</v>
      </c>
      <c r="H12" s="3"/>
      <c r="I12" s="3" t="s">
        <v>53</v>
      </c>
      <c r="J12" s="3"/>
      <c r="K12" s="4">
        <v>0</v>
      </c>
      <c r="L12" s="3"/>
      <c r="M12" s="4">
        <v>0</v>
      </c>
      <c r="N12" s="3"/>
      <c r="O12" s="4">
        <v>398400</v>
      </c>
      <c r="P12" s="3"/>
      <c r="Q12" s="4">
        <v>244534505142</v>
      </c>
      <c r="R12" s="3"/>
      <c r="S12" s="4">
        <v>288817975950</v>
      </c>
      <c r="T12" s="3"/>
      <c r="U12" s="4">
        <v>0</v>
      </c>
      <c r="V12" s="3"/>
      <c r="W12" s="4">
        <v>0</v>
      </c>
      <c r="X12" s="3"/>
      <c r="Y12" s="4">
        <v>398400</v>
      </c>
      <c r="Z12" s="3"/>
      <c r="AA12" s="4">
        <v>290829400252</v>
      </c>
      <c r="AB12" s="3"/>
      <c r="AC12" s="4">
        <v>0</v>
      </c>
      <c r="AD12" s="3"/>
      <c r="AE12" s="4">
        <v>0</v>
      </c>
      <c r="AF12" s="3"/>
      <c r="AG12" s="4">
        <v>0</v>
      </c>
      <c r="AH12" s="3"/>
      <c r="AI12" s="4">
        <v>0</v>
      </c>
      <c r="AK12" s="7">
        <v>0</v>
      </c>
    </row>
    <row r="13" spans="1:37">
      <c r="A13" s="1" t="s">
        <v>54</v>
      </c>
      <c r="C13" s="3" t="s">
        <v>42</v>
      </c>
      <c r="D13" s="3"/>
      <c r="E13" s="3" t="s">
        <v>42</v>
      </c>
      <c r="F13" s="3"/>
      <c r="G13" s="3" t="s">
        <v>55</v>
      </c>
      <c r="H13" s="3"/>
      <c r="I13" s="3" t="s">
        <v>56</v>
      </c>
      <c r="J13" s="3"/>
      <c r="K13" s="4">
        <v>0</v>
      </c>
      <c r="L13" s="3"/>
      <c r="M13" s="4">
        <v>0</v>
      </c>
      <c r="N13" s="3"/>
      <c r="O13" s="4">
        <v>125</v>
      </c>
      <c r="P13" s="3"/>
      <c r="Q13" s="4">
        <v>98684866</v>
      </c>
      <c r="R13" s="3"/>
      <c r="S13" s="4">
        <v>117903509</v>
      </c>
      <c r="T13" s="3"/>
      <c r="U13" s="4">
        <v>0</v>
      </c>
      <c r="V13" s="3"/>
      <c r="W13" s="4">
        <v>0</v>
      </c>
      <c r="X13" s="3"/>
      <c r="Y13" s="4">
        <v>0</v>
      </c>
      <c r="Z13" s="3"/>
      <c r="AA13" s="4">
        <v>0</v>
      </c>
      <c r="AB13" s="3"/>
      <c r="AC13" s="4">
        <v>125</v>
      </c>
      <c r="AD13" s="3"/>
      <c r="AE13" s="4">
        <v>956600</v>
      </c>
      <c r="AF13" s="3"/>
      <c r="AG13" s="4">
        <v>98684866</v>
      </c>
      <c r="AH13" s="3"/>
      <c r="AI13" s="4">
        <v>119565882</v>
      </c>
      <c r="AK13" s="7">
        <v>6.0056336466086872E-6</v>
      </c>
    </row>
    <row r="14" spans="1:37">
      <c r="A14" s="1" t="s">
        <v>57</v>
      </c>
      <c r="C14" s="3" t="s">
        <v>42</v>
      </c>
      <c r="D14" s="3"/>
      <c r="E14" s="3" t="s">
        <v>42</v>
      </c>
      <c r="F14" s="3"/>
      <c r="G14" s="3" t="s">
        <v>58</v>
      </c>
      <c r="H14" s="3"/>
      <c r="I14" s="3" t="s">
        <v>59</v>
      </c>
      <c r="J14" s="3"/>
      <c r="K14" s="4">
        <v>0</v>
      </c>
      <c r="L14" s="3"/>
      <c r="M14" s="4">
        <v>0</v>
      </c>
      <c r="N14" s="3"/>
      <c r="O14" s="4">
        <v>1007289</v>
      </c>
      <c r="P14" s="3"/>
      <c r="Q14" s="4">
        <v>784042743542</v>
      </c>
      <c r="R14" s="3"/>
      <c r="S14" s="4">
        <v>935269514491</v>
      </c>
      <c r="T14" s="3"/>
      <c r="U14" s="4">
        <v>0</v>
      </c>
      <c r="V14" s="3"/>
      <c r="W14" s="4">
        <v>0</v>
      </c>
      <c r="X14" s="3"/>
      <c r="Y14" s="4">
        <v>0</v>
      </c>
      <c r="Z14" s="3"/>
      <c r="AA14" s="4">
        <v>0</v>
      </c>
      <c r="AB14" s="3"/>
      <c r="AC14" s="4">
        <v>1007289</v>
      </c>
      <c r="AD14" s="3"/>
      <c r="AE14" s="4">
        <v>944970</v>
      </c>
      <c r="AF14" s="3"/>
      <c r="AG14" s="4">
        <v>784042743542</v>
      </c>
      <c r="AH14" s="3"/>
      <c r="AI14" s="4">
        <v>951786070733</v>
      </c>
      <c r="AK14" s="7">
        <v>4.7806935851211978E-2</v>
      </c>
    </row>
    <row r="15" spans="1:37">
      <c r="A15" s="1" t="s">
        <v>60</v>
      </c>
      <c r="C15" s="3" t="s">
        <v>42</v>
      </c>
      <c r="D15" s="3"/>
      <c r="E15" s="3" t="s">
        <v>42</v>
      </c>
      <c r="F15" s="3"/>
      <c r="G15" s="3" t="s">
        <v>61</v>
      </c>
      <c r="H15" s="3"/>
      <c r="I15" s="3" t="s">
        <v>62</v>
      </c>
      <c r="J15" s="3"/>
      <c r="K15" s="4">
        <v>0</v>
      </c>
      <c r="L15" s="3"/>
      <c r="M15" s="4">
        <v>0</v>
      </c>
      <c r="N15" s="3"/>
      <c r="O15" s="4">
        <v>777993</v>
      </c>
      <c r="P15" s="3"/>
      <c r="Q15" s="4">
        <v>602623808177</v>
      </c>
      <c r="R15" s="3"/>
      <c r="S15" s="4">
        <v>706653638209</v>
      </c>
      <c r="T15" s="3"/>
      <c r="U15" s="4">
        <v>0</v>
      </c>
      <c r="V15" s="3"/>
      <c r="W15" s="4">
        <v>0</v>
      </c>
      <c r="X15" s="3"/>
      <c r="Y15" s="4">
        <v>0</v>
      </c>
      <c r="Z15" s="3"/>
      <c r="AA15" s="4">
        <v>0</v>
      </c>
      <c r="AB15" s="3"/>
      <c r="AC15" s="4">
        <v>777993</v>
      </c>
      <c r="AD15" s="3"/>
      <c r="AE15" s="4">
        <v>923375</v>
      </c>
      <c r="AF15" s="3"/>
      <c r="AG15" s="4">
        <v>602623808177</v>
      </c>
      <c r="AH15" s="3"/>
      <c r="AI15" s="4">
        <v>718324510732</v>
      </c>
      <c r="AK15" s="7">
        <v>3.6080475288392241E-2</v>
      </c>
    </row>
    <row r="16" spans="1:37">
      <c r="A16" s="1" t="s">
        <v>63</v>
      </c>
      <c r="C16" s="3" t="s">
        <v>42</v>
      </c>
      <c r="D16" s="3"/>
      <c r="E16" s="3" t="s">
        <v>42</v>
      </c>
      <c r="F16" s="3"/>
      <c r="G16" s="3" t="s">
        <v>64</v>
      </c>
      <c r="H16" s="3"/>
      <c r="I16" s="3" t="s">
        <v>65</v>
      </c>
      <c r="J16" s="3"/>
      <c r="K16" s="4">
        <v>0</v>
      </c>
      <c r="L16" s="3"/>
      <c r="M16" s="4">
        <v>0</v>
      </c>
      <c r="N16" s="3"/>
      <c r="O16" s="4">
        <v>407667</v>
      </c>
      <c r="P16" s="3"/>
      <c r="Q16" s="4">
        <v>257182618696</v>
      </c>
      <c r="R16" s="3"/>
      <c r="S16" s="4">
        <v>309366368573</v>
      </c>
      <c r="T16" s="3"/>
      <c r="U16" s="4">
        <v>0</v>
      </c>
      <c r="V16" s="3"/>
      <c r="W16" s="4">
        <v>0</v>
      </c>
      <c r="X16" s="3"/>
      <c r="Y16" s="4">
        <v>0</v>
      </c>
      <c r="Z16" s="3"/>
      <c r="AA16" s="4">
        <v>0</v>
      </c>
      <c r="AB16" s="3"/>
      <c r="AC16" s="4">
        <v>407667</v>
      </c>
      <c r="AD16" s="3"/>
      <c r="AE16" s="4">
        <v>755000</v>
      </c>
      <c r="AF16" s="3"/>
      <c r="AG16" s="4">
        <v>257182618696</v>
      </c>
      <c r="AH16" s="3"/>
      <c r="AI16" s="4">
        <v>307765116120</v>
      </c>
      <c r="AK16" s="7">
        <v>1.545862837881045E-2</v>
      </c>
    </row>
    <row r="17" spans="1:37">
      <c r="A17" s="1" t="s">
        <v>66</v>
      </c>
      <c r="C17" s="3" t="s">
        <v>42</v>
      </c>
      <c r="D17" s="3"/>
      <c r="E17" s="3" t="s">
        <v>42</v>
      </c>
      <c r="F17" s="3"/>
      <c r="G17" s="3" t="s">
        <v>67</v>
      </c>
      <c r="H17" s="3"/>
      <c r="I17" s="3" t="s">
        <v>59</v>
      </c>
      <c r="J17" s="3"/>
      <c r="K17" s="4">
        <v>0</v>
      </c>
      <c r="L17" s="3"/>
      <c r="M17" s="4">
        <v>0</v>
      </c>
      <c r="N17" s="3"/>
      <c r="O17" s="4">
        <v>206200</v>
      </c>
      <c r="P17" s="3"/>
      <c r="Q17" s="4">
        <v>161944709322</v>
      </c>
      <c r="R17" s="3"/>
      <c r="S17" s="4">
        <v>190367881342</v>
      </c>
      <c r="T17" s="3"/>
      <c r="U17" s="4">
        <v>0</v>
      </c>
      <c r="V17" s="3"/>
      <c r="W17" s="4">
        <v>0</v>
      </c>
      <c r="X17" s="3"/>
      <c r="Y17" s="4">
        <v>0</v>
      </c>
      <c r="Z17" s="3"/>
      <c r="AA17" s="4">
        <v>0</v>
      </c>
      <c r="AB17" s="3"/>
      <c r="AC17" s="4">
        <v>206200</v>
      </c>
      <c r="AD17" s="3"/>
      <c r="AE17" s="4">
        <v>939010</v>
      </c>
      <c r="AF17" s="3"/>
      <c r="AG17" s="4">
        <v>161944709322</v>
      </c>
      <c r="AH17" s="3"/>
      <c r="AI17" s="4">
        <v>193609098180</v>
      </c>
      <c r="AK17" s="7">
        <v>9.7247249371637031E-3</v>
      </c>
    </row>
    <row r="18" spans="1:37">
      <c r="A18" s="1" t="s">
        <v>68</v>
      </c>
      <c r="C18" s="3" t="s">
        <v>42</v>
      </c>
      <c r="D18" s="3"/>
      <c r="E18" s="3" t="s">
        <v>42</v>
      </c>
      <c r="F18" s="3"/>
      <c r="G18" s="3" t="s">
        <v>64</v>
      </c>
      <c r="H18" s="3"/>
      <c r="I18" s="3" t="s">
        <v>69</v>
      </c>
      <c r="J18" s="3"/>
      <c r="K18" s="4">
        <v>0</v>
      </c>
      <c r="L18" s="3"/>
      <c r="M18" s="4">
        <v>0</v>
      </c>
      <c r="N18" s="3"/>
      <c r="O18" s="4">
        <v>730900</v>
      </c>
      <c r="P18" s="3"/>
      <c r="Q18" s="4">
        <v>449625075537</v>
      </c>
      <c r="R18" s="3"/>
      <c r="S18" s="4">
        <v>534819201711</v>
      </c>
      <c r="T18" s="3"/>
      <c r="U18" s="4">
        <v>0</v>
      </c>
      <c r="V18" s="3"/>
      <c r="W18" s="4">
        <v>0</v>
      </c>
      <c r="X18" s="3"/>
      <c r="Y18" s="4">
        <v>0</v>
      </c>
      <c r="Z18" s="3"/>
      <c r="AA18" s="4">
        <v>0</v>
      </c>
      <c r="AB18" s="3"/>
      <c r="AC18" s="4">
        <v>730900</v>
      </c>
      <c r="AD18" s="3"/>
      <c r="AE18" s="4">
        <v>744588</v>
      </c>
      <c r="AF18" s="3"/>
      <c r="AG18" s="4">
        <v>449625075537</v>
      </c>
      <c r="AH18" s="3"/>
      <c r="AI18" s="4">
        <v>544178421629</v>
      </c>
      <c r="AK18" s="7">
        <v>2.7333351153580175E-2</v>
      </c>
    </row>
    <row r="19" spans="1:37">
      <c r="A19" s="1" t="s">
        <v>70</v>
      </c>
      <c r="C19" s="3" t="s">
        <v>42</v>
      </c>
      <c r="D19" s="3"/>
      <c r="E19" s="3" t="s">
        <v>42</v>
      </c>
      <c r="F19" s="3"/>
      <c r="G19" s="3" t="s">
        <v>64</v>
      </c>
      <c r="H19" s="3"/>
      <c r="I19" s="3" t="s">
        <v>71</v>
      </c>
      <c r="J19" s="3"/>
      <c r="K19" s="4">
        <v>0</v>
      </c>
      <c r="L19" s="3"/>
      <c r="M19" s="4">
        <v>0</v>
      </c>
      <c r="N19" s="3"/>
      <c r="O19" s="4">
        <v>17136</v>
      </c>
      <c r="P19" s="3"/>
      <c r="Q19" s="4">
        <v>11867566544</v>
      </c>
      <c r="R19" s="3"/>
      <c r="S19" s="4">
        <v>13981909798</v>
      </c>
      <c r="T19" s="3"/>
      <c r="U19" s="4">
        <v>0</v>
      </c>
      <c r="V19" s="3"/>
      <c r="W19" s="4">
        <v>0</v>
      </c>
      <c r="X19" s="3"/>
      <c r="Y19" s="4">
        <v>0</v>
      </c>
      <c r="Z19" s="3"/>
      <c r="AA19" s="4">
        <v>0</v>
      </c>
      <c r="AB19" s="3"/>
      <c r="AC19" s="4">
        <v>17136</v>
      </c>
      <c r="AD19" s="3"/>
      <c r="AE19" s="4">
        <v>814350</v>
      </c>
      <c r="AF19" s="3"/>
      <c r="AG19" s="4">
        <v>11867566544</v>
      </c>
      <c r="AH19" s="3"/>
      <c r="AI19" s="4">
        <v>13953637554</v>
      </c>
      <c r="AK19" s="7">
        <v>7.0087247118609422E-4</v>
      </c>
    </row>
    <row r="20" spans="1:37">
      <c r="A20" s="1" t="s">
        <v>72</v>
      </c>
      <c r="C20" s="3" t="s">
        <v>42</v>
      </c>
      <c r="D20" s="3"/>
      <c r="E20" s="3" t="s">
        <v>42</v>
      </c>
      <c r="F20" s="3"/>
      <c r="G20" s="3" t="s">
        <v>64</v>
      </c>
      <c r="H20" s="3"/>
      <c r="I20" s="3" t="s">
        <v>69</v>
      </c>
      <c r="J20" s="3"/>
      <c r="K20" s="4">
        <v>0</v>
      </c>
      <c r="L20" s="3"/>
      <c r="M20" s="4">
        <v>0</v>
      </c>
      <c r="N20" s="3"/>
      <c r="O20" s="4">
        <v>5952</v>
      </c>
      <c r="P20" s="3"/>
      <c r="Q20" s="4">
        <v>3940430651</v>
      </c>
      <c r="R20" s="3"/>
      <c r="S20" s="4">
        <v>4641134726</v>
      </c>
      <c r="T20" s="3"/>
      <c r="U20" s="4">
        <v>0</v>
      </c>
      <c r="V20" s="3"/>
      <c r="W20" s="4">
        <v>0</v>
      </c>
      <c r="X20" s="3"/>
      <c r="Y20" s="4">
        <v>0</v>
      </c>
      <c r="Z20" s="3"/>
      <c r="AA20" s="4">
        <v>0</v>
      </c>
      <c r="AB20" s="3"/>
      <c r="AC20" s="4">
        <v>5952</v>
      </c>
      <c r="AD20" s="3"/>
      <c r="AE20" s="4">
        <v>778730</v>
      </c>
      <c r="AF20" s="3"/>
      <c r="AG20" s="4">
        <v>3940430651</v>
      </c>
      <c r="AH20" s="3"/>
      <c r="AI20" s="4">
        <v>4634647541</v>
      </c>
      <c r="AK20" s="7">
        <v>2.3279212051814091E-4</v>
      </c>
    </row>
    <row r="21" spans="1:37">
      <c r="A21" s="1" t="s">
        <v>73</v>
      </c>
      <c r="C21" s="3" t="s">
        <v>42</v>
      </c>
      <c r="D21" s="3"/>
      <c r="E21" s="3" t="s">
        <v>42</v>
      </c>
      <c r="F21" s="3"/>
      <c r="G21" s="3" t="s">
        <v>64</v>
      </c>
      <c r="H21" s="3"/>
      <c r="I21" s="3" t="s">
        <v>74</v>
      </c>
      <c r="J21" s="3"/>
      <c r="K21" s="4">
        <v>0</v>
      </c>
      <c r="L21" s="3"/>
      <c r="M21" s="4">
        <v>0</v>
      </c>
      <c r="N21" s="3"/>
      <c r="O21" s="4">
        <v>390626</v>
      </c>
      <c r="P21" s="3"/>
      <c r="Q21" s="4">
        <v>252125792184</v>
      </c>
      <c r="R21" s="3"/>
      <c r="S21" s="4">
        <v>301276126993</v>
      </c>
      <c r="T21" s="3"/>
      <c r="U21" s="4">
        <v>0</v>
      </c>
      <c r="V21" s="3"/>
      <c r="W21" s="4">
        <v>0</v>
      </c>
      <c r="X21" s="3"/>
      <c r="Y21" s="4">
        <v>259480</v>
      </c>
      <c r="Z21" s="3"/>
      <c r="AA21" s="4">
        <v>200965216447</v>
      </c>
      <c r="AB21" s="3"/>
      <c r="AC21" s="4">
        <v>131146</v>
      </c>
      <c r="AD21" s="3"/>
      <c r="AE21" s="4">
        <v>773000</v>
      </c>
      <c r="AF21" s="3"/>
      <c r="AG21" s="4">
        <v>84646923507</v>
      </c>
      <c r="AH21" s="3"/>
      <c r="AI21" s="4">
        <v>101368128090</v>
      </c>
      <c r="AK21" s="7">
        <v>5.0915849117480119E-3</v>
      </c>
    </row>
    <row r="22" spans="1:37">
      <c r="A22" s="1" t="s">
        <v>75</v>
      </c>
      <c r="C22" s="3" t="s">
        <v>42</v>
      </c>
      <c r="D22" s="3"/>
      <c r="E22" s="3" t="s">
        <v>42</v>
      </c>
      <c r="F22" s="3"/>
      <c r="G22" s="3" t="s">
        <v>76</v>
      </c>
      <c r="H22" s="3"/>
      <c r="I22" s="3" t="s">
        <v>77</v>
      </c>
      <c r="J22" s="3"/>
      <c r="K22" s="4">
        <v>0</v>
      </c>
      <c r="L22" s="3"/>
      <c r="M22" s="4">
        <v>0</v>
      </c>
      <c r="N22" s="3"/>
      <c r="O22" s="4">
        <v>337500</v>
      </c>
      <c r="P22" s="3"/>
      <c r="Q22" s="4">
        <v>213016192997</v>
      </c>
      <c r="R22" s="3"/>
      <c r="S22" s="4">
        <v>251418327890</v>
      </c>
      <c r="T22" s="3"/>
      <c r="U22" s="4">
        <v>0</v>
      </c>
      <c r="V22" s="3"/>
      <c r="W22" s="4">
        <v>0</v>
      </c>
      <c r="X22" s="3"/>
      <c r="Y22" s="4">
        <v>0</v>
      </c>
      <c r="Z22" s="3"/>
      <c r="AA22" s="4">
        <v>0</v>
      </c>
      <c r="AB22" s="3"/>
      <c r="AC22" s="4">
        <v>337500</v>
      </c>
      <c r="AD22" s="3"/>
      <c r="AE22" s="4">
        <v>744000</v>
      </c>
      <c r="AF22" s="3"/>
      <c r="AG22" s="4">
        <v>213016192997</v>
      </c>
      <c r="AH22" s="3"/>
      <c r="AI22" s="4">
        <v>251080853625</v>
      </c>
      <c r="AK22" s="7">
        <v>1.2611454014528416E-2</v>
      </c>
    </row>
    <row r="23" spans="1:37">
      <c r="A23" s="1" t="s">
        <v>78</v>
      </c>
      <c r="C23" s="3" t="s">
        <v>42</v>
      </c>
      <c r="D23" s="3"/>
      <c r="E23" s="3" t="s">
        <v>42</v>
      </c>
      <c r="F23" s="3"/>
      <c r="G23" s="3" t="s">
        <v>79</v>
      </c>
      <c r="H23" s="3"/>
      <c r="I23" s="3" t="s">
        <v>80</v>
      </c>
      <c r="J23" s="3"/>
      <c r="K23" s="4">
        <v>0</v>
      </c>
      <c r="L23" s="3"/>
      <c r="M23" s="4">
        <v>0</v>
      </c>
      <c r="N23" s="3"/>
      <c r="O23" s="4">
        <v>11300</v>
      </c>
      <c r="P23" s="3"/>
      <c r="Q23" s="4">
        <v>9323210839</v>
      </c>
      <c r="R23" s="3"/>
      <c r="S23" s="4">
        <v>10971463362</v>
      </c>
      <c r="T23" s="3"/>
      <c r="U23" s="4">
        <v>0</v>
      </c>
      <c r="V23" s="3"/>
      <c r="W23" s="4">
        <v>0</v>
      </c>
      <c r="X23" s="3"/>
      <c r="Y23" s="4">
        <v>0</v>
      </c>
      <c r="Z23" s="3"/>
      <c r="AA23" s="4">
        <v>0</v>
      </c>
      <c r="AB23" s="3"/>
      <c r="AC23" s="4">
        <v>11300</v>
      </c>
      <c r="AD23" s="3"/>
      <c r="AE23" s="4">
        <v>977760</v>
      </c>
      <c r="AF23" s="3"/>
      <c r="AG23" s="4">
        <v>9323210839</v>
      </c>
      <c r="AH23" s="3"/>
      <c r="AI23" s="4">
        <v>11047845537</v>
      </c>
      <c r="AK23" s="7">
        <v>5.5491844136225095E-4</v>
      </c>
    </row>
    <row r="24" spans="1:37">
      <c r="A24" s="1" t="s">
        <v>81</v>
      </c>
      <c r="C24" s="3" t="s">
        <v>42</v>
      </c>
      <c r="D24" s="3"/>
      <c r="E24" s="3" t="s">
        <v>42</v>
      </c>
      <c r="F24" s="3"/>
      <c r="G24" s="3" t="s">
        <v>82</v>
      </c>
      <c r="H24" s="3"/>
      <c r="I24" s="3" t="s">
        <v>83</v>
      </c>
      <c r="J24" s="3"/>
      <c r="K24" s="4">
        <v>0</v>
      </c>
      <c r="L24" s="3"/>
      <c r="M24" s="4">
        <v>0</v>
      </c>
      <c r="N24" s="3"/>
      <c r="O24" s="4">
        <v>179600</v>
      </c>
      <c r="P24" s="3"/>
      <c r="Q24" s="4">
        <v>112861149859</v>
      </c>
      <c r="R24" s="3"/>
      <c r="S24" s="4">
        <v>133073452375</v>
      </c>
      <c r="T24" s="3"/>
      <c r="U24" s="4">
        <v>0</v>
      </c>
      <c r="V24" s="3"/>
      <c r="W24" s="4">
        <v>0</v>
      </c>
      <c r="X24" s="3"/>
      <c r="Y24" s="4">
        <v>0</v>
      </c>
      <c r="Z24" s="3"/>
      <c r="AA24" s="4">
        <v>0</v>
      </c>
      <c r="AB24" s="3"/>
      <c r="AC24" s="4">
        <v>179600</v>
      </c>
      <c r="AD24" s="3"/>
      <c r="AE24" s="4">
        <v>743000</v>
      </c>
      <c r="AF24" s="3"/>
      <c r="AG24" s="4">
        <v>112861149859</v>
      </c>
      <c r="AH24" s="3"/>
      <c r="AI24" s="4">
        <v>133432624986</v>
      </c>
      <c r="AK24" s="7">
        <v>6.7021415203648198E-3</v>
      </c>
    </row>
    <row r="25" spans="1:37">
      <c r="A25" s="1" t="s">
        <v>84</v>
      </c>
      <c r="C25" s="3" t="s">
        <v>42</v>
      </c>
      <c r="D25" s="3"/>
      <c r="E25" s="3" t="s">
        <v>42</v>
      </c>
      <c r="F25" s="3"/>
      <c r="G25" s="3" t="s">
        <v>85</v>
      </c>
      <c r="H25" s="3"/>
      <c r="I25" s="3" t="s">
        <v>86</v>
      </c>
      <c r="J25" s="3"/>
      <c r="K25" s="4">
        <v>18</v>
      </c>
      <c r="L25" s="3"/>
      <c r="M25" s="4">
        <v>18</v>
      </c>
      <c r="N25" s="3"/>
      <c r="O25" s="4">
        <v>1000000</v>
      </c>
      <c r="P25" s="3"/>
      <c r="Q25" s="4">
        <v>931011250000</v>
      </c>
      <c r="R25" s="3"/>
      <c r="S25" s="4">
        <v>924680357346</v>
      </c>
      <c r="T25" s="3"/>
      <c r="U25" s="4">
        <v>0</v>
      </c>
      <c r="V25" s="3"/>
      <c r="W25" s="4">
        <v>0</v>
      </c>
      <c r="X25" s="3"/>
      <c r="Y25" s="4">
        <v>0</v>
      </c>
      <c r="Z25" s="3"/>
      <c r="AA25" s="4">
        <v>0</v>
      </c>
      <c r="AB25" s="3"/>
      <c r="AC25" s="4">
        <v>1000000</v>
      </c>
      <c r="AD25" s="3"/>
      <c r="AE25" s="4">
        <v>929146</v>
      </c>
      <c r="AF25" s="3"/>
      <c r="AG25" s="4">
        <v>931011250000</v>
      </c>
      <c r="AH25" s="3"/>
      <c r="AI25" s="4">
        <v>929075674277</v>
      </c>
      <c r="AK25" s="7">
        <v>4.6666223142849433E-2</v>
      </c>
    </row>
    <row r="26" spans="1:37">
      <c r="A26" s="1" t="s">
        <v>87</v>
      </c>
      <c r="C26" s="3" t="s">
        <v>42</v>
      </c>
      <c r="D26" s="3"/>
      <c r="E26" s="3" t="s">
        <v>42</v>
      </c>
      <c r="F26" s="3"/>
      <c r="G26" s="3" t="s">
        <v>88</v>
      </c>
      <c r="H26" s="3"/>
      <c r="I26" s="3" t="s">
        <v>89</v>
      </c>
      <c r="J26" s="3"/>
      <c r="K26" s="4">
        <v>18</v>
      </c>
      <c r="L26" s="3"/>
      <c r="M26" s="4">
        <v>18</v>
      </c>
      <c r="N26" s="3"/>
      <c r="O26" s="4">
        <v>950000</v>
      </c>
      <c r="P26" s="3"/>
      <c r="Q26" s="4">
        <v>950011250000</v>
      </c>
      <c r="R26" s="3"/>
      <c r="S26" s="4">
        <v>870960084229</v>
      </c>
      <c r="T26" s="3"/>
      <c r="U26" s="4">
        <v>0</v>
      </c>
      <c r="V26" s="3"/>
      <c r="W26" s="4">
        <v>0</v>
      </c>
      <c r="X26" s="3"/>
      <c r="Y26" s="4">
        <v>0</v>
      </c>
      <c r="Z26" s="3"/>
      <c r="AA26" s="4">
        <v>0</v>
      </c>
      <c r="AB26" s="3"/>
      <c r="AC26" s="4">
        <v>950000</v>
      </c>
      <c r="AD26" s="3"/>
      <c r="AE26" s="4">
        <v>988700</v>
      </c>
      <c r="AF26" s="3"/>
      <c r="AG26" s="4">
        <v>950011250000</v>
      </c>
      <c r="AH26" s="3"/>
      <c r="AI26" s="4">
        <v>939193381043</v>
      </c>
      <c r="AK26" s="7">
        <v>4.7174421963148437E-2</v>
      </c>
    </row>
    <row r="27" spans="1:37">
      <c r="A27" s="1" t="s">
        <v>90</v>
      </c>
      <c r="C27" s="3" t="s">
        <v>42</v>
      </c>
      <c r="D27" s="3"/>
      <c r="E27" s="3" t="s">
        <v>42</v>
      </c>
      <c r="F27" s="3"/>
      <c r="G27" s="3" t="s">
        <v>91</v>
      </c>
      <c r="H27" s="3"/>
      <c r="I27" s="3" t="s">
        <v>92</v>
      </c>
      <c r="J27" s="3"/>
      <c r="K27" s="4">
        <v>18.5</v>
      </c>
      <c r="L27" s="3"/>
      <c r="M27" s="4">
        <v>18.5</v>
      </c>
      <c r="N27" s="3"/>
      <c r="O27" s="4">
        <v>755000</v>
      </c>
      <c r="P27" s="3"/>
      <c r="Q27" s="4">
        <v>702916250000</v>
      </c>
      <c r="R27" s="3"/>
      <c r="S27" s="4">
        <v>681420553287</v>
      </c>
      <c r="T27" s="3"/>
      <c r="U27" s="4">
        <v>0</v>
      </c>
      <c r="V27" s="3"/>
      <c r="W27" s="4">
        <v>0</v>
      </c>
      <c r="X27" s="3"/>
      <c r="Y27" s="4">
        <v>0</v>
      </c>
      <c r="Z27" s="3"/>
      <c r="AA27" s="4">
        <v>0</v>
      </c>
      <c r="AB27" s="3"/>
      <c r="AC27" s="4">
        <v>755000</v>
      </c>
      <c r="AD27" s="3"/>
      <c r="AE27" s="4">
        <v>906402</v>
      </c>
      <c r="AF27" s="3"/>
      <c r="AG27" s="4">
        <v>702916250000</v>
      </c>
      <c r="AH27" s="3"/>
      <c r="AI27" s="4">
        <v>684281654950</v>
      </c>
      <c r="AK27" s="7">
        <v>3.4370548370351972E-2</v>
      </c>
    </row>
    <row r="28" spans="1:37">
      <c r="A28" s="1" t="s">
        <v>93</v>
      </c>
      <c r="C28" s="3" t="s">
        <v>42</v>
      </c>
      <c r="D28" s="3"/>
      <c r="E28" s="3" t="s">
        <v>42</v>
      </c>
      <c r="F28" s="3"/>
      <c r="G28" s="3" t="s">
        <v>94</v>
      </c>
      <c r="H28" s="3"/>
      <c r="I28" s="3" t="s">
        <v>6</v>
      </c>
      <c r="J28" s="3"/>
      <c r="K28" s="4">
        <v>0</v>
      </c>
      <c r="L28" s="3"/>
      <c r="M28" s="4">
        <v>0</v>
      </c>
      <c r="N28" s="3"/>
      <c r="O28" s="4">
        <v>870155</v>
      </c>
      <c r="P28" s="3"/>
      <c r="Q28" s="4">
        <v>718791652419</v>
      </c>
      <c r="R28" s="3"/>
      <c r="S28" s="4">
        <v>854870092363</v>
      </c>
      <c r="T28" s="3"/>
      <c r="U28" s="4">
        <v>0</v>
      </c>
      <c r="V28" s="3"/>
      <c r="W28" s="4">
        <v>0</v>
      </c>
      <c r="X28" s="3"/>
      <c r="Y28" s="4">
        <v>870155</v>
      </c>
      <c r="Z28" s="3"/>
      <c r="AA28" s="4">
        <v>870155000000</v>
      </c>
      <c r="AB28" s="3"/>
      <c r="AC28" s="4">
        <v>0</v>
      </c>
      <c r="AD28" s="3"/>
      <c r="AE28" s="4">
        <v>0</v>
      </c>
      <c r="AF28" s="3"/>
      <c r="AG28" s="4">
        <v>0</v>
      </c>
      <c r="AH28" s="3"/>
      <c r="AI28" s="4">
        <v>0</v>
      </c>
      <c r="AK28" s="7">
        <v>0</v>
      </c>
    </row>
    <row r="29" spans="1:37">
      <c r="A29" s="1" t="s">
        <v>95</v>
      </c>
      <c r="C29" s="3" t="s">
        <v>42</v>
      </c>
      <c r="D29" s="3"/>
      <c r="E29" s="3" t="s">
        <v>42</v>
      </c>
      <c r="F29" s="3"/>
      <c r="G29" s="3" t="s">
        <v>96</v>
      </c>
      <c r="H29" s="3"/>
      <c r="I29" s="3" t="s">
        <v>97</v>
      </c>
      <c r="J29" s="3"/>
      <c r="K29" s="4">
        <v>0</v>
      </c>
      <c r="L29" s="3"/>
      <c r="M29" s="4">
        <v>0</v>
      </c>
      <c r="N29" s="3"/>
      <c r="O29" s="4">
        <v>83081</v>
      </c>
      <c r="P29" s="3"/>
      <c r="Q29" s="4">
        <v>75866810097</v>
      </c>
      <c r="R29" s="3"/>
      <c r="S29" s="4">
        <v>79662788579</v>
      </c>
      <c r="T29" s="3"/>
      <c r="U29" s="4">
        <v>0</v>
      </c>
      <c r="V29" s="3"/>
      <c r="W29" s="4">
        <v>0</v>
      </c>
      <c r="X29" s="3"/>
      <c r="Y29" s="4">
        <v>0</v>
      </c>
      <c r="Z29" s="3"/>
      <c r="AA29" s="4">
        <v>0</v>
      </c>
      <c r="AB29" s="3"/>
      <c r="AC29" s="4">
        <v>83081</v>
      </c>
      <c r="AD29" s="3"/>
      <c r="AE29" s="4">
        <v>981100</v>
      </c>
      <c r="AF29" s="3"/>
      <c r="AG29" s="4">
        <v>75866810097</v>
      </c>
      <c r="AH29" s="3"/>
      <c r="AI29" s="4">
        <v>81504553903</v>
      </c>
      <c r="AK29" s="7">
        <v>4.0938642619780799E-3</v>
      </c>
    </row>
    <row r="30" spans="1:37">
      <c r="A30" s="1" t="s">
        <v>98</v>
      </c>
      <c r="C30" s="3" t="s">
        <v>42</v>
      </c>
      <c r="D30" s="3"/>
      <c r="E30" s="3" t="s">
        <v>42</v>
      </c>
      <c r="F30" s="3"/>
      <c r="G30" s="3" t="s">
        <v>94</v>
      </c>
      <c r="H30" s="3"/>
      <c r="I30" s="3" t="s">
        <v>97</v>
      </c>
      <c r="J30" s="3"/>
      <c r="K30" s="4">
        <v>0</v>
      </c>
      <c r="L30" s="3"/>
      <c r="M30" s="4">
        <v>0</v>
      </c>
      <c r="N30" s="3"/>
      <c r="O30" s="4">
        <v>19100</v>
      </c>
      <c r="P30" s="3"/>
      <c r="Q30" s="4">
        <v>18008145010</v>
      </c>
      <c r="R30" s="3"/>
      <c r="S30" s="4">
        <v>18270621758</v>
      </c>
      <c r="T30" s="3"/>
      <c r="U30" s="4">
        <v>0</v>
      </c>
      <c r="V30" s="3"/>
      <c r="W30" s="4">
        <v>0</v>
      </c>
      <c r="X30" s="3"/>
      <c r="Y30" s="4">
        <v>0</v>
      </c>
      <c r="Z30" s="3"/>
      <c r="AA30" s="4">
        <v>0</v>
      </c>
      <c r="AB30" s="3"/>
      <c r="AC30" s="4">
        <v>19100</v>
      </c>
      <c r="AD30" s="3"/>
      <c r="AE30" s="4">
        <v>979250</v>
      </c>
      <c r="AF30" s="3"/>
      <c r="AG30" s="4">
        <v>18008145010</v>
      </c>
      <c r="AH30" s="3"/>
      <c r="AI30" s="4">
        <v>18702248844</v>
      </c>
      <c r="AK30" s="7">
        <v>9.3938883773528998E-4</v>
      </c>
    </row>
    <row r="31" spans="1:37">
      <c r="A31" s="1" t="s">
        <v>99</v>
      </c>
      <c r="C31" s="3" t="s">
        <v>42</v>
      </c>
      <c r="D31" s="3"/>
      <c r="E31" s="3" t="s">
        <v>42</v>
      </c>
      <c r="F31" s="3"/>
      <c r="G31" s="3" t="s">
        <v>94</v>
      </c>
      <c r="H31" s="3"/>
      <c r="I31" s="3" t="s">
        <v>100</v>
      </c>
      <c r="J31" s="3"/>
      <c r="K31" s="4">
        <v>0</v>
      </c>
      <c r="L31" s="3"/>
      <c r="M31" s="4">
        <v>0</v>
      </c>
      <c r="N31" s="3"/>
      <c r="O31" s="4">
        <v>33708</v>
      </c>
      <c r="P31" s="3"/>
      <c r="Q31" s="4">
        <v>30682193623</v>
      </c>
      <c r="R31" s="3"/>
      <c r="S31" s="4">
        <v>32277667760</v>
      </c>
      <c r="T31" s="3"/>
      <c r="U31" s="4">
        <v>0</v>
      </c>
      <c r="V31" s="3"/>
      <c r="W31" s="4">
        <v>0</v>
      </c>
      <c r="X31" s="3"/>
      <c r="Y31" s="4">
        <v>0</v>
      </c>
      <c r="Z31" s="3"/>
      <c r="AA31" s="4">
        <v>0</v>
      </c>
      <c r="AB31" s="3"/>
      <c r="AC31" s="4">
        <v>33708</v>
      </c>
      <c r="AD31" s="3"/>
      <c r="AE31" s="4">
        <v>977455</v>
      </c>
      <c r="AF31" s="3"/>
      <c r="AG31" s="4">
        <v>30682193623</v>
      </c>
      <c r="AH31" s="3"/>
      <c r="AI31" s="4">
        <v>32945540850</v>
      </c>
      <c r="AK31" s="7">
        <v>1.6548102629685027E-3</v>
      </c>
    </row>
    <row r="32" spans="1:37">
      <c r="A32" s="1" t="s">
        <v>101</v>
      </c>
      <c r="C32" s="3" t="s">
        <v>42</v>
      </c>
      <c r="D32" s="3"/>
      <c r="E32" s="3" t="s">
        <v>42</v>
      </c>
      <c r="F32" s="3"/>
      <c r="G32" s="3" t="s">
        <v>94</v>
      </c>
      <c r="H32" s="3"/>
      <c r="I32" s="3" t="s">
        <v>102</v>
      </c>
      <c r="J32" s="3"/>
      <c r="K32" s="4">
        <v>0</v>
      </c>
      <c r="L32" s="3"/>
      <c r="M32" s="4">
        <v>0</v>
      </c>
      <c r="N32" s="3"/>
      <c r="O32" s="4">
        <v>2752970</v>
      </c>
      <c r="P32" s="3"/>
      <c r="Q32" s="4">
        <v>2330054087508</v>
      </c>
      <c r="R32" s="3"/>
      <c r="S32" s="4">
        <v>2585428556386</v>
      </c>
      <c r="T32" s="3"/>
      <c r="U32" s="4">
        <v>0</v>
      </c>
      <c r="V32" s="3"/>
      <c r="W32" s="4">
        <v>0</v>
      </c>
      <c r="X32" s="3"/>
      <c r="Y32" s="4">
        <v>0</v>
      </c>
      <c r="Z32" s="3"/>
      <c r="AA32" s="4">
        <v>0</v>
      </c>
      <c r="AB32" s="3"/>
      <c r="AC32" s="4">
        <v>2752970</v>
      </c>
      <c r="AD32" s="3"/>
      <c r="AE32" s="4">
        <v>958833</v>
      </c>
      <c r="AF32" s="3"/>
      <c r="AG32" s="4">
        <v>2330054087508</v>
      </c>
      <c r="AH32" s="3"/>
      <c r="AI32" s="4">
        <v>2639437505019</v>
      </c>
      <c r="AK32" s="7">
        <v>0.13257540046635538</v>
      </c>
    </row>
    <row r="33" spans="1:37">
      <c r="A33" s="1" t="s">
        <v>103</v>
      </c>
      <c r="C33" s="3" t="s">
        <v>42</v>
      </c>
      <c r="D33" s="3"/>
      <c r="E33" s="3" t="s">
        <v>42</v>
      </c>
      <c r="F33" s="3"/>
      <c r="G33" s="3" t="s">
        <v>104</v>
      </c>
      <c r="H33" s="3"/>
      <c r="I33" s="3" t="s">
        <v>105</v>
      </c>
      <c r="J33" s="3"/>
      <c r="K33" s="4">
        <v>0</v>
      </c>
      <c r="L33" s="3"/>
      <c r="M33" s="4">
        <v>0</v>
      </c>
      <c r="N33" s="3"/>
      <c r="O33" s="4">
        <v>1175117</v>
      </c>
      <c r="P33" s="3"/>
      <c r="Q33" s="4">
        <v>1032876366397</v>
      </c>
      <c r="R33" s="3"/>
      <c r="S33" s="4">
        <v>1086900342529</v>
      </c>
      <c r="T33" s="3"/>
      <c r="U33" s="4">
        <v>65893</v>
      </c>
      <c r="V33" s="3"/>
      <c r="W33" s="4">
        <v>61898014262</v>
      </c>
      <c r="X33" s="3"/>
      <c r="Y33" s="4">
        <v>0</v>
      </c>
      <c r="Z33" s="3"/>
      <c r="AA33" s="4">
        <v>0</v>
      </c>
      <c r="AB33" s="3"/>
      <c r="AC33" s="4">
        <v>1241010</v>
      </c>
      <c r="AD33" s="3"/>
      <c r="AE33" s="4">
        <v>944840</v>
      </c>
      <c r="AF33" s="3"/>
      <c r="AG33" s="4">
        <v>1094774380659</v>
      </c>
      <c r="AH33" s="3"/>
      <c r="AI33" s="4">
        <v>1172466481013</v>
      </c>
      <c r="AK33" s="7">
        <v>5.8891416431759006E-2</v>
      </c>
    </row>
    <row r="34" spans="1:37">
      <c r="A34" s="1" t="s">
        <v>106</v>
      </c>
      <c r="C34" s="3" t="s">
        <v>42</v>
      </c>
      <c r="D34" s="3"/>
      <c r="E34" s="3" t="s">
        <v>42</v>
      </c>
      <c r="F34" s="3"/>
      <c r="G34" s="3" t="s">
        <v>104</v>
      </c>
      <c r="H34" s="3"/>
      <c r="I34" s="3" t="s">
        <v>107</v>
      </c>
      <c r="J34" s="3"/>
      <c r="K34" s="4">
        <v>0</v>
      </c>
      <c r="L34" s="3"/>
      <c r="M34" s="4">
        <v>0</v>
      </c>
      <c r="N34" s="3"/>
      <c r="O34" s="4">
        <v>1107772</v>
      </c>
      <c r="P34" s="3"/>
      <c r="Q34" s="4">
        <v>900011749224</v>
      </c>
      <c r="R34" s="3"/>
      <c r="S34" s="4">
        <v>950310399831</v>
      </c>
      <c r="T34" s="3"/>
      <c r="U34" s="4">
        <v>0</v>
      </c>
      <c r="V34" s="3"/>
      <c r="W34" s="4">
        <v>0</v>
      </c>
      <c r="X34" s="3"/>
      <c r="Y34" s="4">
        <v>0</v>
      </c>
      <c r="Z34" s="3"/>
      <c r="AA34" s="4">
        <v>0</v>
      </c>
      <c r="AB34" s="3"/>
      <c r="AC34" s="4">
        <v>1107772</v>
      </c>
      <c r="AD34" s="3"/>
      <c r="AE34" s="4">
        <v>876820</v>
      </c>
      <c r="AF34" s="3"/>
      <c r="AG34" s="4">
        <v>900011749224</v>
      </c>
      <c r="AH34" s="3"/>
      <c r="AI34" s="4">
        <v>971242819855</v>
      </c>
      <c r="AK34" s="7">
        <v>4.878422222443262E-2</v>
      </c>
    </row>
    <row r="35" spans="1:37">
      <c r="A35" s="1" t="s">
        <v>108</v>
      </c>
      <c r="C35" s="3" t="s">
        <v>42</v>
      </c>
      <c r="D35" s="3"/>
      <c r="E35" s="3" t="s">
        <v>42</v>
      </c>
      <c r="F35" s="3"/>
      <c r="G35" s="3" t="s">
        <v>109</v>
      </c>
      <c r="H35" s="3"/>
      <c r="I35" s="3" t="s">
        <v>102</v>
      </c>
      <c r="J35" s="3"/>
      <c r="K35" s="4">
        <v>0</v>
      </c>
      <c r="L35" s="3"/>
      <c r="M35" s="4">
        <v>0</v>
      </c>
      <c r="N35" s="3"/>
      <c r="O35" s="4">
        <v>245000</v>
      </c>
      <c r="P35" s="3"/>
      <c r="Q35" s="4">
        <v>219939242078</v>
      </c>
      <c r="R35" s="3"/>
      <c r="S35" s="4">
        <v>230184447097</v>
      </c>
      <c r="T35" s="3"/>
      <c r="U35" s="4">
        <v>28022</v>
      </c>
      <c r="V35" s="3"/>
      <c r="W35" s="4">
        <v>26476363606</v>
      </c>
      <c r="X35" s="3"/>
      <c r="Y35" s="4">
        <v>0</v>
      </c>
      <c r="Z35" s="3"/>
      <c r="AA35" s="4">
        <v>0</v>
      </c>
      <c r="AB35" s="3"/>
      <c r="AC35" s="4">
        <v>273022</v>
      </c>
      <c r="AD35" s="3"/>
      <c r="AE35" s="4">
        <v>957630</v>
      </c>
      <c r="AF35" s="3"/>
      <c r="AG35" s="4">
        <v>246415605684</v>
      </c>
      <c r="AH35" s="3"/>
      <c r="AI35" s="4">
        <v>261434121988</v>
      </c>
      <c r="AK35" s="7">
        <v>1.3131484777427836E-2</v>
      </c>
    </row>
    <row r="36" spans="1:37">
      <c r="A36" s="1" t="s">
        <v>110</v>
      </c>
      <c r="C36" s="3" t="s">
        <v>42</v>
      </c>
      <c r="D36" s="3"/>
      <c r="E36" s="3" t="s">
        <v>42</v>
      </c>
      <c r="F36" s="3"/>
      <c r="G36" s="3" t="s">
        <v>109</v>
      </c>
      <c r="H36" s="3"/>
      <c r="I36" s="3" t="s">
        <v>102</v>
      </c>
      <c r="J36" s="3"/>
      <c r="K36" s="4">
        <v>0</v>
      </c>
      <c r="L36" s="3"/>
      <c r="M36" s="4">
        <v>0</v>
      </c>
      <c r="N36" s="3"/>
      <c r="O36" s="4">
        <v>1485000</v>
      </c>
      <c r="P36" s="3"/>
      <c r="Q36" s="4">
        <v>1246193795609</v>
      </c>
      <c r="R36" s="3"/>
      <c r="S36" s="4">
        <v>1387501035317</v>
      </c>
      <c r="T36" s="3"/>
      <c r="U36" s="4">
        <v>1615</v>
      </c>
      <c r="V36" s="3"/>
      <c r="W36" s="4">
        <v>1525919891</v>
      </c>
      <c r="X36" s="3"/>
      <c r="Y36" s="4">
        <v>0</v>
      </c>
      <c r="Z36" s="3"/>
      <c r="AA36" s="4">
        <v>0</v>
      </c>
      <c r="AB36" s="3"/>
      <c r="AC36" s="4">
        <v>1486615</v>
      </c>
      <c r="AD36" s="3"/>
      <c r="AE36" s="4">
        <v>955547</v>
      </c>
      <c r="AF36" s="3"/>
      <c r="AG36" s="4">
        <v>1247719715500</v>
      </c>
      <c r="AH36" s="3"/>
      <c r="AI36" s="4">
        <v>1420422253806</v>
      </c>
      <c r="AK36" s="7">
        <v>7.1345901833844691E-2</v>
      </c>
    </row>
    <row r="37" spans="1:37">
      <c r="A37" s="1" t="s">
        <v>111</v>
      </c>
      <c r="C37" s="3" t="s">
        <v>42</v>
      </c>
      <c r="D37" s="3"/>
      <c r="E37" s="3" t="s">
        <v>42</v>
      </c>
      <c r="F37" s="3"/>
      <c r="G37" s="3" t="s">
        <v>112</v>
      </c>
      <c r="H37" s="3"/>
      <c r="I37" s="3" t="s">
        <v>105</v>
      </c>
      <c r="J37" s="3"/>
      <c r="K37" s="4">
        <v>0</v>
      </c>
      <c r="L37" s="3"/>
      <c r="M37" s="4">
        <v>0</v>
      </c>
      <c r="N37" s="3"/>
      <c r="O37" s="4">
        <v>316329</v>
      </c>
      <c r="P37" s="3"/>
      <c r="Q37" s="4">
        <v>280640640063</v>
      </c>
      <c r="R37" s="3"/>
      <c r="S37" s="4">
        <v>291025793911</v>
      </c>
      <c r="T37" s="3"/>
      <c r="U37" s="4">
        <v>0</v>
      </c>
      <c r="V37" s="3"/>
      <c r="W37" s="4">
        <v>0</v>
      </c>
      <c r="X37" s="3"/>
      <c r="Y37" s="4">
        <v>0</v>
      </c>
      <c r="Z37" s="3"/>
      <c r="AA37" s="4">
        <v>0</v>
      </c>
      <c r="AB37" s="3"/>
      <c r="AC37" s="4">
        <v>316329</v>
      </c>
      <c r="AD37" s="3"/>
      <c r="AE37" s="4">
        <v>943000</v>
      </c>
      <c r="AF37" s="3"/>
      <c r="AG37" s="4">
        <v>280640640063</v>
      </c>
      <c r="AH37" s="3"/>
      <c r="AI37" s="4">
        <v>298275501758</v>
      </c>
      <c r="AK37" s="7">
        <v>1.49819777962825E-2</v>
      </c>
    </row>
    <row r="38" spans="1:37">
      <c r="A38" s="1" t="s">
        <v>113</v>
      </c>
      <c r="C38" s="3" t="s">
        <v>42</v>
      </c>
      <c r="D38" s="3"/>
      <c r="E38" s="3" t="s">
        <v>42</v>
      </c>
      <c r="F38" s="3"/>
      <c r="G38" s="3" t="s">
        <v>112</v>
      </c>
      <c r="H38" s="3"/>
      <c r="I38" s="3" t="s">
        <v>105</v>
      </c>
      <c r="J38" s="3"/>
      <c r="K38" s="4">
        <v>0</v>
      </c>
      <c r="L38" s="3"/>
      <c r="M38" s="4">
        <v>0</v>
      </c>
      <c r="N38" s="3"/>
      <c r="O38" s="4">
        <v>786845</v>
      </c>
      <c r="P38" s="3"/>
      <c r="Q38" s="4">
        <v>671213141655</v>
      </c>
      <c r="R38" s="3"/>
      <c r="S38" s="4">
        <v>720326679293</v>
      </c>
      <c r="T38" s="3"/>
      <c r="U38" s="4">
        <v>63809</v>
      </c>
      <c r="V38" s="3"/>
      <c r="W38" s="4">
        <v>60004177669</v>
      </c>
      <c r="X38" s="3"/>
      <c r="Y38" s="4">
        <v>0</v>
      </c>
      <c r="Z38" s="3"/>
      <c r="AA38" s="4">
        <v>0</v>
      </c>
      <c r="AB38" s="3"/>
      <c r="AC38" s="4">
        <v>850654</v>
      </c>
      <c r="AD38" s="3"/>
      <c r="AE38" s="4">
        <v>935784</v>
      </c>
      <c r="AF38" s="3"/>
      <c r="AG38" s="4">
        <v>731217319324</v>
      </c>
      <c r="AH38" s="3"/>
      <c r="AI38" s="4">
        <v>795968196530</v>
      </c>
      <c r="AK38" s="7">
        <v>3.998041333154724E-2</v>
      </c>
    </row>
    <row r="39" spans="1:37">
      <c r="A39" s="1" t="s">
        <v>114</v>
      </c>
      <c r="C39" s="3" t="s">
        <v>42</v>
      </c>
      <c r="D39" s="3"/>
      <c r="E39" s="3" t="s">
        <v>42</v>
      </c>
      <c r="F39" s="3"/>
      <c r="G39" s="3" t="s">
        <v>115</v>
      </c>
      <c r="H39" s="3"/>
      <c r="I39" s="3" t="s">
        <v>100</v>
      </c>
      <c r="J39" s="3"/>
      <c r="K39" s="4">
        <v>0</v>
      </c>
      <c r="L39" s="3"/>
      <c r="M39" s="4">
        <v>0</v>
      </c>
      <c r="N39" s="3"/>
      <c r="O39" s="4">
        <v>106696</v>
      </c>
      <c r="P39" s="3"/>
      <c r="Q39" s="4">
        <v>93963666434</v>
      </c>
      <c r="R39" s="3"/>
      <c r="S39" s="4">
        <v>101993598395</v>
      </c>
      <c r="T39" s="3"/>
      <c r="U39" s="4">
        <v>0</v>
      </c>
      <c r="V39" s="3"/>
      <c r="W39" s="4">
        <v>0</v>
      </c>
      <c r="X39" s="3"/>
      <c r="Y39" s="4">
        <v>0</v>
      </c>
      <c r="Z39" s="3"/>
      <c r="AA39" s="4">
        <v>0</v>
      </c>
      <c r="AB39" s="3"/>
      <c r="AC39" s="4">
        <v>106696</v>
      </c>
      <c r="AD39" s="3"/>
      <c r="AE39" s="4">
        <v>977930</v>
      </c>
      <c r="AF39" s="3"/>
      <c r="AG39" s="4">
        <v>93963666434</v>
      </c>
      <c r="AH39" s="3"/>
      <c r="AI39" s="4">
        <v>104333263262</v>
      </c>
      <c r="AK39" s="7">
        <v>5.2405196685351195E-3</v>
      </c>
    </row>
    <row r="40" spans="1:37">
      <c r="A40" s="1" t="s">
        <v>116</v>
      </c>
      <c r="C40" s="3" t="s">
        <v>42</v>
      </c>
      <c r="D40" s="3"/>
      <c r="E40" s="3" t="s">
        <v>42</v>
      </c>
      <c r="F40" s="3"/>
      <c r="G40" s="3" t="s">
        <v>112</v>
      </c>
      <c r="H40" s="3"/>
      <c r="I40" s="3" t="s">
        <v>105</v>
      </c>
      <c r="J40" s="3"/>
      <c r="K40" s="4">
        <v>0</v>
      </c>
      <c r="L40" s="3"/>
      <c r="M40" s="4">
        <v>0</v>
      </c>
      <c r="N40" s="3"/>
      <c r="O40" s="4">
        <v>1281556</v>
      </c>
      <c r="P40" s="3"/>
      <c r="Q40" s="4">
        <v>1074077624313</v>
      </c>
      <c r="R40" s="3"/>
      <c r="S40" s="4">
        <v>1168044221795</v>
      </c>
      <c r="T40" s="3"/>
      <c r="U40" s="4">
        <v>0</v>
      </c>
      <c r="V40" s="3"/>
      <c r="W40" s="4">
        <v>0</v>
      </c>
      <c r="X40" s="3"/>
      <c r="Y40" s="4">
        <v>0</v>
      </c>
      <c r="Z40" s="3"/>
      <c r="AA40" s="4">
        <v>0</v>
      </c>
      <c r="AB40" s="3"/>
      <c r="AC40" s="4">
        <v>1281556</v>
      </c>
      <c r="AD40" s="3"/>
      <c r="AE40" s="4">
        <v>932680</v>
      </c>
      <c r="AF40" s="3"/>
      <c r="AG40" s="4">
        <v>1074077624313</v>
      </c>
      <c r="AH40" s="3"/>
      <c r="AI40" s="4">
        <v>1195191321017</v>
      </c>
      <c r="AK40" s="7">
        <v>6.0032854620136369E-2</v>
      </c>
    </row>
    <row r="41" spans="1:37">
      <c r="A41" s="1" t="s">
        <v>117</v>
      </c>
      <c r="C41" s="3" t="s">
        <v>42</v>
      </c>
      <c r="D41" s="3"/>
      <c r="E41" s="3" t="s">
        <v>42</v>
      </c>
      <c r="F41" s="3"/>
      <c r="G41" s="3" t="s">
        <v>118</v>
      </c>
      <c r="H41" s="3"/>
      <c r="I41" s="3" t="s">
        <v>119</v>
      </c>
      <c r="J41" s="3"/>
      <c r="K41" s="4">
        <v>0</v>
      </c>
      <c r="L41" s="3"/>
      <c r="M41" s="4">
        <v>0</v>
      </c>
      <c r="N41" s="3"/>
      <c r="O41" s="4">
        <v>240500</v>
      </c>
      <c r="P41" s="3"/>
      <c r="Q41" s="4">
        <v>202642254454</v>
      </c>
      <c r="R41" s="3"/>
      <c r="S41" s="4">
        <v>215969366080</v>
      </c>
      <c r="T41" s="3"/>
      <c r="U41" s="4">
        <v>10978</v>
      </c>
      <c r="V41" s="3"/>
      <c r="W41" s="4">
        <v>10001391204</v>
      </c>
      <c r="X41" s="3"/>
      <c r="Y41" s="4">
        <v>0</v>
      </c>
      <c r="Z41" s="3"/>
      <c r="AA41" s="4">
        <v>0</v>
      </c>
      <c r="AB41" s="3"/>
      <c r="AC41" s="4">
        <v>251478</v>
      </c>
      <c r="AD41" s="3"/>
      <c r="AE41" s="4">
        <v>910970</v>
      </c>
      <c r="AF41" s="3"/>
      <c r="AG41" s="4">
        <v>212643645658</v>
      </c>
      <c r="AH41" s="3"/>
      <c r="AI41" s="4">
        <v>229071445630</v>
      </c>
      <c r="AK41" s="7">
        <v>1.1505951014962785E-2</v>
      </c>
    </row>
    <row r="42" spans="1:37">
      <c r="A42" s="1" t="s">
        <v>120</v>
      </c>
      <c r="C42" s="3" t="s">
        <v>42</v>
      </c>
      <c r="D42" s="3"/>
      <c r="E42" s="3" t="s">
        <v>42</v>
      </c>
      <c r="F42" s="3"/>
      <c r="G42" s="3" t="s">
        <v>121</v>
      </c>
      <c r="H42" s="3"/>
      <c r="I42" s="3" t="s">
        <v>122</v>
      </c>
      <c r="J42" s="3"/>
      <c r="K42" s="4">
        <v>16</v>
      </c>
      <c r="L42" s="3"/>
      <c r="M42" s="4">
        <v>16</v>
      </c>
      <c r="N42" s="3"/>
      <c r="O42" s="4">
        <v>385000</v>
      </c>
      <c r="P42" s="3"/>
      <c r="Q42" s="4">
        <v>358264710963</v>
      </c>
      <c r="R42" s="3"/>
      <c r="S42" s="4">
        <v>362435617176</v>
      </c>
      <c r="T42" s="3"/>
      <c r="U42" s="4">
        <v>0</v>
      </c>
      <c r="V42" s="3"/>
      <c r="W42" s="4">
        <v>0</v>
      </c>
      <c r="X42" s="3"/>
      <c r="Y42" s="4">
        <v>0</v>
      </c>
      <c r="Z42" s="3"/>
      <c r="AA42" s="4">
        <v>0</v>
      </c>
      <c r="AB42" s="3"/>
      <c r="AC42" s="4">
        <v>385000</v>
      </c>
      <c r="AD42" s="3"/>
      <c r="AE42" s="4">
        <v>941463</v>
      </c>
      <c r="AF42" s="3"/>
      <c r="AG42" s="4">
        <v>358264710963</v>
      </c>
      <c r="AH42" s="3"/>
      <c r="AI42" s="4">
        <v>362435617176</v>
      </c>
      <c r="AK42" s="7">
        <v>1.8204654210986132E-2</v>
      </c>
    </row>
    <row r="43" spans="1:37">
      <c r="A43" s="1" t="s">
        <v>123</v>
      </c>
      <c r="C43" s="3" t="s">
        <v>42</v>
      </c>
      <c r="D43" s="3"/>
      <c r="E43" s="3" t="s">
        <v>42</v>
      </c>
      <c r="F43" s="3"/>
      <c r="G43" s="3" t="s">
        <v>124</v>
      </c>
      <c r="H43" s="3"/>
      <c r="I43" s="3" t="s">
        <v>125</v>
      </c>
      <c r="J43" s="3"/>
      <c r="K43" s="4">
        <v>18</v>
      </c>
      <c r="L43" s="3"/>
      <c r="M43" s="4">
        <v>18</v>
      </c>
      <c r="N43" s="3"/>
      <c r="O43" s="4">
        <v>73400</v>
      </c>
      <c r="P43" s="3"/>
      <c r="Q43" s="4">
        <v>68690656000</v>
      </c>
      <c r="R43" s="3"/>
      <c r="S43" s="4">
        <v>69874554458</v>
      </c>
      <c r="T43" s="3"/>
      <c r="U43" s="4">
        <v>0</v>
      </c>
      <c r="V43" s="3"/>
      <c r="W43" s="4">
        <v>0</v>
      </c>
      <c r="X43" s="3"/>
      <c r="Y43" s="4">
        <v>0</v>
      </c>
      <c r="Z43" s="3"/>
      <c r="AA43" s="4">
        <v>0</v>
      </c>
      <c r="AB43" s="3"/>
      <c r="AC43" s="4">
        <v>73400</v>
      </c>
      <c r="AD43" s="3"/>
      <c r="AE43" s="4">
        <v>952042</v>
      </c>
      <c r="AF43" s="3"/>
      <c r="AG43" s="4">
        <v>68690656000</v>
      </c>
      <c r="AH43" s="3"/>
      <c r="AI43" s="4">
        <v>69874554458</v>
      </c>
      <c r="AK43" s="7">
        <v>3.5097050117922088E-3</v>
      </c>
    </row>
    <row r="44" spans="1:37">
      <c r="A44" s="1" t="s">
        <v>126</v>
      </c>
      <c r="C44" s="3" t="s">
        <v>42</v>
      </c>
      <c r="D44" s="3"/>
      <c r="E44" s="3" t="s">
        <v>42</v>
      </c>
      <c r="F44" s="3"/>
      <c r="G44" s="3" t="s">
        <v>127</v>
      </c>
      <c r="H44" s="3"/>
      <c r="I44" s="3" t="s">
        <v>128</v>
      </c>
      <c r="J44" s="3"/>
      <c r="K44" s="4">
        <v>18</v>
      </c>
      <c r="L44" s="3"/>
      <c r="M44" s="4">
        <v>18</v>
      </c>
      <c r="N44" s="3"/>
      <c r="O44" s="4">
        <v>5000</v>
      </c>
      <c r="P44" s="3"/>
      <c r="Q44" s="4">
        <v>4213621262</v>
      </c>
      <c r="R44" s="3"/>
      <c r="S44" s="4">
        <v>4412513520</v>
      </c>
      <c r="T44" s="3"/>
      <c r="U44" s="4">
        <v>0</v>
      </c>
      <c r="V44" s="3"/>
      <c r="W44" s="4">
        <v>0</v>
      </c>
      <c r="X44" s="3"/>
      <c r="Y44" s="4">
        <v>5000</v>
      </c>
      <c r="Z44" s="3"/>
      <c r="AA44" s="4">
        <v>4799683997</v>
      </c>
      <c r="AB44" s="3"/>
      <c r="AC44" s="4">
        <v>0</v>
      </c>
      <c r="AD44" s="3"/>
      <c r="AE44" s="4">
        <v>0</v>
      </c>
      <c r="AF44" s="3"/>
      <c r="AG44" s="4">
        <v>0</v>
      </c>
      <c r="AH44" s="3"/>
      <c r="AI44" s="4">
        <v>0</v>
      </c>
      <c r="AK44" s="7">
        <v>0</v>
      </c>
    </row>
    <row r="45" spans="1:37">
      <c r="A45" s="1" t="s">
        <v>129</v>
      </c>
      <c r="C45" s="3" t="s">
        <v>42</v>
      </c>
      <c r="D45" s="3"/>
      <c r="E45" s="3" t="s">
        <v>42</v>
      </c>
      <c r="F45" s="3"/>
      <c r="G45" s="3" t="s">
        <v>130</v>
      </c>
      <c r="H45" s="3"/>
      <c r="I45" s="3" t="s">
        <v>131</v>
      </c>
      <c r="J45" s="3"/>
      <c r="K45" s="4">
        <v>15</v>
      </c>
      <c r="L45" s="3"/>
      <c r="M45" s="4">
        <v>15</v>
      </c>
      <c r="N45" s="3"/>
      <c r="O45" s="4">
        <v>256995</v>
      </c>
      <c r="P45" s="3"/>
      <c r="Q45" s="4">
        <v>245718231282</v>
      </c>
      <c r="R45" s="3"/>
      <c r="S45" s="4">
        <v>245187428392</v>
      </c>
      <c r="T45" s="3"/>
      <c r="U45" s="4">
        <v>5000</v>
      </c>
      <c r="V45" s="3"/>
      <c r="W45" s="4">
        <v>4782164611</v>
      </c>
      <c r="X45" s="3"/>
      <c r="Y45" s="4">
        <v>0</v>
      </c>
      <c r="Z45" s="3"/>
      <c r="AA45" s="4">
        <v>0</v>
      </c>
      <c r="AB45" s="3"/>
      <c r="AC45" s="4">
        <v>261995</v>
      </c>
      <c r="AD45" s="3"/>
      <c r="AE45" s="4">
        <v>954128</v>
      </c>
      <c r="AF45" s="3"/>
      <c r="AG45" s="4">
        <v>250500395893</v>
      </c>
      <c r="AH45" s="3"/>
      <c r="AI45" s="4">
        <v>249957704631</v>
      </c>
      <c r="AK45" s="7">
        <v>1.2555039749223861E-2</v>
      </c>
    </row>
    <row r="46" spans="1:37">
      <c r="A46" s="1" t="s">
        <v>132</v>
      </c>
      <c r="C46" s="3" t="s">
        <v>42</v>
      </c>
      <c r="D46" s="3"/>
      <c r="E46" s="3" t="s">
        <v>42</v>
      </c>
      <c r="F46" s="3"/>
      <c r="G46" s="3" t="s">
        <v>133</v>
      </c>
      <c r="H46" s="3"/>
      <c r="I46" s="3" t="s">
        <v>134</v>
      </c>
      <c r="J46" s="3"/>
      <c r="K46" s="4">
        <v>17</v>
      </c>
      <c r="L46" s="3"/>
      <c r="M46" s="4">
        <v>17</v>
      </c>
      <c r="N46" s="3"/>
      <c r="O46" s="4">
        <v>10000</v>
      </c>
      <c r="P46" s="3"/>
      <c r="Q46" s="4">
        <v>9486423283</v>
      </c>
      <c r="R46" s="3"/>
      <c r="S46" s="4">
        <v>9606067481</v>
      </c>
      <c r="T46" s="3"/>
      <c r="U46" s="4">
        <v>0</v>
      </c>
      <c r="V46" s="3"/>
      <c r="W46" s="4">
        <v>0</v>
      </c>
      <c r="X46" s="3"/>
      <c r="Y46" s="4">
        <v>0</v>
      </c>
      <c r="Z46" s="3"/>
      <c r="AA46" s="4">
        <v>0</v>
      </c>
      <c r="AB46" s="3"/>
      <c r="AC46" s="4">
        <v>10000</v>
      </c>
      <c r="AD46" s="3"/>
      <c r="AE46" s="4">
        <v>960680</v>
      </c>
      <c r="AF46" s="3"/>
      <c r="AG46" s="4">
        <v>9486423283</v>
      </c>
      <c r="AH46" s="3"/>
      <c r="AI46" s="4">
        <v>9606067481</v>
      </c>
      <c r="AK46" s="7">
        <v>4.8249986627027231E-4</v>
      </c>
    </row>
    <row r="47" spans="1:37">
      <c r="A47" s="1" t="s">
        <v>135</v>
      </c>
      <c r="C47" s="3" t="s">
        <v>42</v>
      </c>
      <c r="D47" s="3"/>
      <c r="E47" s="3" t="s">
        <v>42</v>
      </c>
      <c r="F47" s="3"/>
      <c r="G47" s="3" t="s">
        <v>136</v>
      </c>
      <c r="H47" s="3"/>
      <c r="I47" s="3" t="s">
        <v>137</v>
      </c>
      <c r="J47" s="3"/>
      <c r="K47" s="4">
        <v>18</v>
      </c>
      <c r="L47" s="3"/>
      <c r="M47" s="4">
        <v>18</v>
      </c>
      <c r="N47" s="3"/>
      <c r="O47" s="4">
        <v>10000</v>
      </c>
      <c r="P47" s="3"/>
      <c r="Q47" s="4">
        <v>8970183922</v>
      </c>
      <c r="R47" s="3"/>
      <c r="S47" s="4">
        <v>9103465807</v>
      </c>
      <c r="T47" s="3"/>
      <c r="U47" s="4">
        <v>0</v>
      </c>
      <c r="V47" s="3"/>
      <c r="W47" s="4">
        <v>0</v>
      </c>
      <c r="X47" s="3"/>
      <c r="Y47" s="4">
        <v>0</v>
      </c>
      <c r="Z47" s="3"/>
      <c r="AA47" s="4">
        <v>0</v>
      </c>
      <c r="AB47" s="3"/>
      <c r="AC47" s="4">
        <v>10000</v>
      </c>
      <c r="AD47" s="3"/>
      <c r="AE47" s="4">
        <v>910416</v>
      </c>
      <c r="AF47" s="3"/>
      <c r="AG47" s="4">
        <v>8970183922</v>
      </c>
      <c r="AH47" s="3"/>
      <c r="AI47" s="4">
        <v>9103465807</v>
      </c>
      <c r="AK47" s="7">
        <v>4.57254859302346E-4</v>
      </c>
    </row>
    <row r="48" spans="1:37">
      <c r="A48" s="1" t="s">
        <v>138</v>
      </c>
      <c r="C48" s="3" t="s">
        <v>42</v>
      </c>
      <c r="D48" s="3"/>
      <c r="E48" s="3" t="s">
        <v>42</v>
      </c>
      <c r="F48" s="3"/>
      <c r="G48" s="3" t="s">
        <v>139</v>
      </c>
      <c r="H48" s="3"/>
      <c r="I48" s="3" t="s">
        <v>140</v>
      </c>
      <c r="J48" s="3"/>
      <c r="K48" s="4">
        <v>18</v>
      </c>
      <c r="L48" s="3"/>
      <c r="M48" s="4">
        <v>18</v>
      </c>
      <c r="N48" s="3"/>
      <c r="O48" s="4">
        <v>20000</v>
      </c>
      <c r="P48" s="3"/>
      <c r="Q48" s="4">
        <v>17825009048</v>
      </c>
      <c r="R48" s="3"/>
      <c r="S48" s="4">
        <v>18167554618</v>
      </c>
      <c r="T48" s="3"/>
      <c r="U48" s="4">
        <v>0</v>
      </c>
      <c r="V48" s="3"/>
      <c r="W48" s="4">
        <v>0</v>
      </c>
      <c r="X48" s="3"/>
      <c r="Y48" s="4">
        <v>0</v>
      </c>
      <c r="Z48" s="3"/>
      <c r="AA48" s="4">
        <v>0</v>
      </c>
      <c r="AB48" s="3"/>
      <c r="AC48" s="4">
        <v>20000</v>
      </c>
      <c r="AD48" s="3"/>
      <c r="AE48" s="4">
        <v>908447</v>
      </c>
      <c r="AF48" s="3"/>
      <c r="AG48" s="4">
        <v>17825009048</v>
      </c>
      <c r="AH48" s="3"/>
      <c r="AI48" s="4">
        <v>18167554618</v>
      </c>
      <c r="AK48" s="7">
        <v>9.1253186498855784E-4</v>
      </c>
    </row>
    <row r="49" spans="1:37">
      <c r="A49" s="1" t="s">
        <v>141</v>
      </c>
      <c r="C49" s="3" t="s">
        <v>42</v>
      </c>
      <c r="D49" s="3"/>
      <c r="E49" s="3" t="s">
        <v>42</v>
      </c>
      <c r="F49" s="3"/>
      <c r="G49" s="3" t="s">
        <v>142</v>
      </c>
      <c r="H49" s="3"/>
      <c r="I49" s="3" t="s">
        <v>143</v>
      </c>
      <c r="J49" s="3"/>
      <c r="K49" s="4">
        <v>18</v>
      </c>
      <c r="L49" s="3"/>
      <c r="M49" s="4">
        <v>18</v>
      </c>
      <c r="N49" s="3"/>
      <c r="O49" s="4">
        <v>10000</v>
      </c>
      <c r="P49" s="3"/>
      <c r="Q49" s="4">
        <v>8941281720</v>
      </c>
      <c r="R49" s="3"/>
      <c r="S49" s="4">
        <v>9077907756</v>
      </c>
      <c r="T49" s="3"/>
      <c r="U49" s="4">
        <v>0</v>
      </c>
      <c r="V49" s="3"/>
      <c r="W49" s="4">
        <v>0</v>
      </c>
      <c r="X49" s="3"/>
      <c r="Y49" s="4">
        <v>0</v>
      </c>
      <c r="Z49" s="3"/>
      <c r="AA49" s="4">
        <v>0</v>
      </c>
      <c r="AB49" s="3"/>
      <c r="AC49" s="4">
        <v>10000</v>
      </c>
      <c r="AD49" s="3"/>
      <c r="AE49" s="4">
        <v>907860</v>
      </c>
      <c r="AF49" s="3"/>
      <c r="AG49" s="4">
        <v>8941281720</v>
      </c>
      <c r="AH49" s="3"/>
      <c r="AI49" s="4">
        <v>9077907756</v>
      </c>
      <c r="AK49" s="7">
        <v>4.5597111273133555E-4</v>
      </c>
    </row>
    <row r="50" spans="1:37">
      <c r="A50" s="1" t="s">
        <v>144</v>
      </c>
      <c r="C50" s="3" t="s">
        <v>42</v>
      </c>
      <c r="D50" s="3"/>
      <c r="E50" s="3" t="s">
        <v>42</v>
      </c>
      <c r="F50" s="3"/>
      <c r="G50" s="3" t="s">
        <v>145</v>
      </c>
      <c r="H50" s="3"/>
      <c r="I50" s="3" t="s">
        <v>146</v>
      </c>
      <c r="J50" s="3"/>
      <c r="K50" s="4">
        <v>17</v>
      </c>
      <c r="L50" s="3"/>
      <c r="M50" s="4">
        <v>17</v>
      </c>
      <c r="N50" s="3"/>
      <c r="O50" s="4">
        <v>855000</v>
      </c>
      <c r="P50" s="3"/>
      <c r="Q50" s="4">
        <v>797366424434</v>
      </c>
      <c r="R50" s="3"/>
      <c r="S50" s="4">
        <v>821990748425</v>
      </c>
      <c r="T50" s="3"/>
      <c r="U50" s="4">
        <v>0</v>
      </c>
      <c r="V50" s="3"/>
      <c r="W50" s="4">
        <v>0</v>
      </c>
      <c r="X50" s="3"/>
      <c r="Y50" s="4">
        <v>855000</v>
      </c>
      <c r="Z50" s="3"/>
      <c r="AA50" s="4">
        <v>798572958725</v>
      </c>
      <c r="AB50" s="3"/>
      <c r="AC50" s="4">
        <v>0</v>
      </c>
      <c r="AD50" s="3"/>
      <c r="AE50" s="4">
        <v>0</v>
      </c>
      <c r="AF50" s="3"/>
      <c r="AG50" s="4">
        <v>0</v>
      </c>
      <c r="AH50" s="3"/>
      <c r="AI50" s="4">
        <v>0</v>
      </c>
      <c r="AK50" s="7">
        <v>0</v>
      </c>
    </row>
    <row r="51" spans="1:37">
      <c r="A51" s="1" t="s">
        <v>147</v>
      </c>
      <c r="C51" s="3" t="s">
        <v>42</v>
      </c>
      <c r="D51" s="3"/>
      <c r="E51" s="3" t="s">
        <v>42</v>
      </c>
      <c r="F51" s="3"/>
      <c r="G51" s="3" t="s">
        <v>148</v>
      </c>
      <c r="H51" s="3"/>
      <c r="I51" s="3" t="s">
        <v>149</v>
      </c>
      <c r="J51" s="3"/>
      <c r="K51" s="4">
        <v>17</v>
      </c>
      <c r="L51" s="3"/>
      <c r="M51" s="4">
        <v>17</v>
      </c>
      <c r="N51" s="3"/>
      <c r="O51" s="4">
        <v>5000</v>
      </c>
      <c r="P51" s="3"/>
      <c r="Q51" s="4">
        <v>4762463108</v>
      </c>
      <c r="R51" s="3"/>
      <c r="S51" s="4">
        <v>4761736889</v>
      </c>
      <c r="T51" s="3"/>
      <c r="U51" s="4">
        <v>0</v>
      </c>
      <c r="V51" s="3"/>
      <c r="W51" s="4">
        <v>0</v>
      </c>
      <c r="X51" s="3"/>
      <c r="Y51" s="4">
        <v>0</v>
      </c>
      <c r="Z51" s="3"/>
      <c r="AA51" s="4">
        <v>0</v>
      </c>
      <c r="AB51" s="3"/>
      <c r="AC51" s="4">
        <v>5000</v>
      </c>
      <c r="AD51" s="3"/>
      <c r="AE51" s="4">
        <v>952420</v>
      </c>
      <c r="AF51" s="3"/>
      <c r="AG51" s="4">
        <v>4762463108</v>
      </c>
      <c r="AH51" s="3"/>
      <c r="AI51" s="4">
        <v>4761736889</v>
      </c>
      <c r="AK51" s="7">
        <v>2.391756477560729E-4</v>
      </c>
    </row>
    <row r="52" spans="1:37">
      <c r="A52" s="1" t="s">
        <v>150</v>
      </c>
      <c r="C52" s="3" t="s">
        <v>42</v>
      </c>
      <c r="D52" s="3"/>
      <c r="E52" s="3" t="s">
        <v>42</v>
      </c>
      <c r="F52" s="3"/>
      <c r="G52" s="3" t="s">
        <v>79</v>
      </c>
      <c r="H52" s="3"/>
      <c r="I52" s="3" t="s">
        <v>62</v>
      </c>
      <c r="J52" s="3"/>
      <c r="K52" s="4">
        <v>17</v>
      </c>
      <c r="L52" s="3"/>
      <c r="M52" s="4">
        <v>17</v>
      </c>
      <c r="N52" s="3"/>
      <c r="O52" s="4">
        <v>82502</v>
      </c>
      <c r="P52" s="3"/>
      <c r="Q52" s="4">
        <v>80005814316</v>
      </c>
      <c r="R52" s="3"/>
      <c r="S52" s="4">
        <v>79993614361</v>
      </c>
      <c r="T52" s="3"/>
      <c r="U52" s="4">
        <v>0</v>
      </c>
      <c r="V52" s="3"/>
      <c r="W52" s="4">
        <v>0</v>
      </c>
      <c r="X52" s="3"/>
      <c r="Y52" s="4">
        <v>0</v>
      </c>
      <c r="Z52" s="3"/>
      <c r="AA52" s="4">
        <v>0</v>
      </c>
      <c r="AB52" s="3"/>
      <c r="AC52" s="4">
        <v>82502</v>
      </c>
      <c r="AD52" s="3"/>
      <c r="AE52" s="4">
        <v>969670</v>
      </c>
      <c r="AF52" s="3"/>
      <c r="AG52" s="4">
        <v>80005814316</v>
      </c>
      <c r="AH52" s="3"/>
      <c r="AI52" s="4">
        <v>79993614361</v>
      </c>
      <c r="AK52" s="7">
        <v>4.0179717983451291E-3</v>
      </c>
    </row>
    <row r="53" spans="1:37">
      <c r="A53" s="1" t="s">
        <v>151</v>
      </c>
      <c r="C53" s="3" t="s">
        <v>42</v>
      </c>
      <c r="D53" s="3"/>
      <c r="E53" s="3" t="s">
        <v>42</v>
      </c>
      <c r="F53" s="3"/>
      <c r="G53" s="3" t="s">
        <v>152</v>
      </c>
      <c r="H53" s="3"/>
      <c r="I53" s="3" t="s">
        <v>153</v>
      </c>
      <c r="J53" s="3"/>
      <c r="K53" s="4">
        <v>0</v>
      </c>
      <c r="L53" s="3"/>
      <c r="M53" s="4">
        <v>0</v>
      </c>
      <c r="N53" s="3"/>
      <c r="O53" s="4">
        <v>0</v>
      </c>
      <c r="P53" s="3"/>
      <c r="Q53" s="4">
        <v>0</v>
      </c>
      <c r="R53" s="3"/>
      <c r="S53" s="4">
        <v>0</v>
      </c>
      <c r="T53" s="3"/>
      <c r="U53" s="4">
        <v>928382</v>
      </c>
      <c r="V53" s="3"/>
      <c r="W53" s="4">
        <v>700011278000</v>
      </c>
      <c r="X53" s="3"/>
      <c r="Y53" s="4">
        <v>0</v>
      </c>
      <c r="Z53" s="3"/>
      <c r="AA53" s="4">
        <v>0</v>
      </c>
      <c r="AB53" s="3"/>
      <c r="AC53" s="4">
        <v>928382</v>
      </c>
      <c r="AD53" s="3"/>
      <c r="AE53" s="4">
        <v>755990</v>
      </c>
      <c r="AF53" s="3"/>
      <c r="AG53" s="4">
        <v>700011278000</v>
      </c>
      <c r="AH53" s="3"/>
      <c r="AI53" s="4">
        <v>701793992307</v>
      </c>
      <c r="AK53" s="7">
        <v>3.5250169552437691E-2</v>
      </c>
    </row>
    <row r="54" spans="1:37">
      <c r="A54" s="1" t="s">
        <v>154</v>
      </c>
      <c r="C54" s="3" t="s">
        <v>42</v>
      </c>
      <c r="D54" s="3"/>
      <c r="E54" s="3" t="s">
        <v>42</v>
      </c>
      <c r="F54" s="3"/>
      <c r="G54" s="3" t="s">
        <v>155</v>
      </c>
      <c r="H54" s="3"/>
      <c r="I54" s="3" t="s">
        <v>156</v>
      </c>
      <c r="J54" s="3"/>
      <c r="K54" s="4">
        <v>21</v>
      </c>
      <c r="L54" s="3"/>
      <c r="M54" s="4">
        <v>21</v>
      </c>
      <c r="N54" s="3"/>
      <c r="O54" s="4">
        <v>0</v>
      </c>
      <c r="P54" s="3"/>
      <c r="Q54" s="4">
        <v>0</v>
      </c>
      <c r="R54" s="3"/>
      <c r="S54" s="4">
        <v>0</v>
      </c>
      <c r="T54" s="3"/>
      <c r="U54" s="4">
        <v>200000</v>
      </c>
      <c r="V54" s="3"/>
      <c r="W54" s="4">
        <v>194929841250</v>
      </c>
      <c r="X54" s="3"/>
      <c r="Y54" s="4">
        <v>0</v>
      </c>
      <c r="Z54" s="3"/>
      <c r="AA54" s="4">
        <v>0</v>
      </c>
      <c r="AB54" s="3"/>
      <c r="AC54" s="4">
        <v>200000</v>
      </c>
      <c r="AD54" s="3"/>
      <c r="AE54" s="4">
        <v>974560</v>
      </c>
      <c r="AF54" s="3"/>
      <c r="AG54" s="4">
        <v>194929841250</v>
      </c>
      <c r="AH54" s="3"/>
      <c r="AI54" s="4">
        <v>194897137960</v>
      </c>
      <c r="AK54" s="7">
        <v>9.7894214451603439E-3</v>
      </c>
    </row>
    <row r="55" spans="1:37">
      <c r="A55" s="1" t="s">
        <v>157</v>
      </c>
      <c r="C55" s="3" t="s">
        <v>42</v>
      </c>
      <c r="D55" s="3"/>
      <c r="E55" s="3" t="s">
        <v>42</v>
      </c>
      <c r="F55" s="3"/>
      <c r="G55" s="3" t="s">
        <v>91</v>
      </c>
      <c r="H55" s="3"/>
      <c r="I55" s="3" t="s">
        <v>92</v>
      </c>
      <c r="J55" s="3"/>
      <c r="K55" s="4">
        <v>18.5</v>
      </c>
      <c r="L55" s="3"/>
      <c r="M55" s="4">
        <v>18.5</v>
      </c>
      <c r="N55" s="3"/>
      <c r="O55" s="4">
        <v>0</v>
      </c>
      <c r="P55" s="3"/>
      <c r="Q55" s="4">
        <v>0</v>
      </c>
      <c r="R55" s="3"/>
      <c r="S55" s="4">
        <v>0</v>
      </c>
      <c r="T55" s="3"/>
      <c r="U55" s="4">
        <v>5000</v>
      </c>
      <c r="V55" s="3"/>
      <c r="W55" s="4">
        <v>4526945152</v>
      </c>
      <c r="X55" s="3"/>
      <c r="Y55" s="4">
        <v>0</v>
      </c>
      <c r="Z55" s="3"/>
      <c r="AA55" s="4">
        <v>0</v>
      </c>
      <c r="AB55" s="3"/>
      <c r="AC55" s="4">
        <v>5000</v>
      </c>
      <c r="AD55" s="3"/>
      <c r="AE55" s="4">
        <v>905320</v>
      </c>
      <c r="AF55" s="3"/>
      <c r="AG55" s="4">
        <v>4526945152</v>
      </c>
      <c r="AH55" s="3"/>
      <c r="AI55" s="4">
        <v>4526254846</v>
      </c>
      <c r="AK55" s="7">
        <v>2.2734770104621671E-4</v>
      </c>
    </row>
    <row r="56" spans="1:37">
      <c r="A56" s="1" t="s">
        <v>158</v>
      </c>
      <c r="C56" s="3" t="s">
        <v>42</v>
      </c>
      <c r="D56" s="3"/>
      <c r="E56" s="3" t="s">
        <v>42</v>
      </c>
      <c r="F56" s="3"/>
      <c r="G56" s="3" t="s">
        <v>159</v>
      </c>
      <c r="H56" s="3"/>
      <c r="I56" s="3" t="s">
        <v>160</v>
      </c>
      <c r="J56" s="3"/>
      <c r="K56" s="4">
        <v>20.5</v>
      </c>
      <c r="L56" s="3"/>
      <c r="M56" s="4">
        <v>20.5</v>
      </c>
      <c r="N56" s="3"/>
      <c r="O56" s="4">
        <v>0</v>
      </c>
      <c r="P56" s="3"/>
      <c r="Q56" s="4">
        <v>0</v>
      </c>
      <c r="R56" s="3"/>
      <c r="S56" s="4">
        <v>0</v>
      </c>
      <c r="T56" s="3"/>
      <c r="U56" s="4">
        <v>819000</v>
      </c>
      <c r="V56" s="3"/>
      <c r="W56" s="4">
        <v>789925500000</v>
      </c>
      <c r="X56" s="3"/>
      <c r="Y56" s="4">
        <v>0</v>
      </c>
      <c r="Z56" s="3"/>
      <c r="AA56" s="4">
        <v>0</v>
      </c>
      <c r="AB56" s="3"/>
      <c r="AC56" s="4">
        <v>819000</v>
      </c>
      <c r="AD56" s="3"/>
      <c r="AE56" s="4">
        <v>964500</v>
      </c>
      <c r="AF56" s="3"/>
      <c r="AG56" s="4">
        <v>789925500000</v>
      </c>
      <c r="AH56" s="3"/>
      <c r="AI56" s="4">
        <v>789865268180</v>
      </c>
      <c r="AK56" s="7">
        <v>3.9673871438253613E-2</v>
      </c>
    </row>
    <row r="57" spans="1:37" ht="24.75" thickBot="1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5">
        <f>SUM(Q9:Q56)</f>
        <v>18288538664959</v>
      </c>
      <c r="R57" s="3"/>
      <c r="S57" s="5">
        <f>SUM(S9:S56)</f>
        <v>19639508764435</v>
      </c>
      <c r="T57" s="3"/>
      <c r="U57" s="3"/>
      <c r="V57" s="3"/>
      <c r="W57" s="5">
        <f>SUM(W9:W56)</f>
        <v>1854081595645</v>
      </c>
      <c r="X57" s="3"/>
      <c r="Y57" s="3"/>
      <c r="Z57" s="3"/>
      <c r="AA57" s="5">
        <f>SUM(AA9:AA56)</f>
        <v>2664328869021</v>
      </c>
      <c r="AB57" s="3"/>
      <c r="AC57" s="3"/>
      <c r="AD57" s="3"/>
      <c r="AE57" s="3"/>
      <c r="AF57" s="3"/>
      <c r="AG57" s="5">
        <f>SUM(AG9:AG56)</f>
        <v>17791594208476</v>
      </c>
      <c r="AH57" s="3"/>
      <c r="AI57" s="5">
        <f>SUM(AI9:AI56)</f>
        <v>19143490754855</v>
      </c>
      <c r="AK57" s="8">
        <f>SUM(AK9:AK56)</f>
        <v>0.96155182622162694</v>
      </c>
    </row>
    <row r="58" spans="1:37" ht="24.75" thickTop="1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7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</sheetData>
  <mergeCells count="28">
    <mergeCell ref="A4:AK4"/>
    <mergeCell ref="A3:AK3"/>
    <mergeCell ref="A2:AK2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32"/>
  <sheetViews>
    <sheetView rightToLeft="1" topLeftCell="A25" workbookViewId="0">
      <selection activeCell="K40" sqref="K40"/>
    </sheetView>
  </sheetViews>
  <sheetFormatPr defaultRowHeight="24"/>
  <cols>
    <col min="1" max="1" width="35.140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3.85546875" style="1" bestFit="1" customWidth="1"/>
    <col min="6" max="6" width="1" style="1" customWidth="1"/>
    <col min="7" max="7" width="21.28515625" style="1" bestFit="1" customWidth="1"/>
    <col min="8" max="8" width="1" style="1" customWidth="1"/>
    <col min="9" max="9" width="13.85546875" style="1" bestFit="1" customWidth="1"/>
    <col min="10" max="10" width="1" style="1" customWidth="1"/>
    <col min="11" max="11" width="29.5703125" style="1" bestFit="1" customWidth="1"/>
    <col min="12" max="12" width="1" style="1" customWidth="1"/>
    <col min="13" max="13" width="24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</row>
    <row r="3" spans="1:13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6" spans="1:13" ht="24.75">
      <c r="A6" s="18" t="s">
        <v>3</v>
      </c>
      <c r="C6" s="17" t="s">
        <v>6</v>
      </c>
      <c r="D6" s="17" t="s">
        <v>6</v>
      </c>
      <c r="E6" s="17" t="s">
        <v>6</v>
      </c>
      <c r="F6" s="17" t="s">
        <v>6</v>
      </c>
      <c r="G6" s="17" t="s">
        <v>6</v>
      </c>
      <c r="H6" s="17" t="s">
        <v>6</v>
      </c>
      <c r="I6" s="17" t="s">
        <v>6</v>
      </c>
      <c r="J6" s="17" t="s">
        <v>6</v>
      </c>
      <c r="K6" s="17" t="s">
        <v>6</v>
      </c>
      <c r="L6" s="17" t="s">
        <v>6</v>
      </c>
      <c r="M6" s="17" t="s">
        <v>6</v>
      </c>
    </row>
    <row r="7" spans="1:13" ht="24.75">
      <c r="A7" s="17" t="s">
        <v>3</v>
      </c>
      <c r="C7" s="17" t="s">
        <v>7</v>
      </c>
      <c r="E7" s="17" t="s">
        <v>161</v>
      </c>
      <c r="G7" s="17" t="s">
        <v>162</v>
      </c>
      <c r="I7" s="17" t="s">
        <v>163</v>
      </c>
      <c r="K7" s="17" t="s">
        <v>164</v>
      </c>
      <c r="M7" s="17" t="s">
        <v>165</v>
      </c>
    </row>
    <row r="8" spans="1:13">
      <c r="A8" s="1" t="s">
        <v>129</v>
      </c>
      <c r="C8" s="4">
        <v>261995</v>
      </c>
      <c r="D8" s="3"/>
      <c r="E8" s="4">
        <v>968130</v>
      </c>
      <c r="F8" s="3"/>
      <c r="G8" s="4">
        <v>954128</v>
      </c>
      <c r="H8" s="3"/>
      <c r="I8" s="3" t="s">
        <v>166</v>
      </c>
      <c r="J8" s="3"/>
      <c r="K8" s="4">
        <v>249976765360</v>
      </c>
      <c r="L8" s="3"/>
      <c r="M8" s="3" t="s">
        <v>258</v>
      </c>
    </row>
    <row r="9" spans="1:13">
      <c r="A9" s="1" t="s">
        <v>45</v>
      </c>
      <c r="C9" s="4">
        <v>155000</v>
      </c>
      <c r="D9" s="3"/>
      <c r="E9" s="4">
        <v>956580</v>
      </c>
      <c r="F9" s="3"/>
      <c r="G9" s="4">
        <v>951600</v>
      </c>
      <c r="H9" s="3"/>
      <c r="I9" s="3" t="s">
        <v>167</v>
      </c>
      <c r="J9" s="3"/>
      <c r="K9" s="4">
        <v>147498000000</v>
      </c>
      <c r="L9" s="3"/>
      <c r="M9" s="3" t="s">
        <v>258</v>
      </c>
    </row>
    <row r="10" spans="1:13">
      <c r="A10" s="1" t="s">
        <v>135</v>
      </c>
      <c r="C10" s="4">
        <v>10000</v>
      </c>
      <c r="D10" s="3"/>
      <c r="E10" s="4">
        <v>938310</v>
      </c>
      <c r="F10" s="3"/>
      <c r="G10" s="4">
        <v>910416</v>
      </c>
      <c r="H10" s="3"/>
      <c r="I10" s="3" t="s">
        <v>168</v>
      </c>
      <c r="J10" s="3"/>
      <c r="K10" s="4">
        <v>9104160000</v>
      </c>
      <c r="L10" s="3"/>
      <c r="M10" s="3" t="s">
        <v>258</v>
      </c>
    </row>
    <row r="11" spans="1:13">
      <c r="A11" s="1" t="s">
        <v>123</v>
      </c>
      <c r="C11" s="4">
        <v>73400</v>
      </c>
      <c r="D11" s="3"/>
      <c r="E11" s="4">
        <v>950000</v>
      </c>
      <c r="F11" s="3"/>
      <c r="G11" s="4">
        <v>952042</v>
      </c>
      <c r="H11" s="3"/>
      <c r="I11" s="3" t="s">
        <v>169</v>
      </c>
      <c r="J11" s="3"/>
      <c r="K11" s="4">
        <v>69879882800</v>
      </c>
      <c r="L11" s="3"/>
      <c r="M11" s="3" t="s">
        <v>258</v>
      </c>
    </row>
    <row r="12" spans="1:13">
      <c r="A12" s="1" t="s">
        <v>110</v>
      </c>
      <c r="C12" s="4">
        <v>1486615</v>
      </c>
      <c r="D12" s="3"/>
      <c r="E12" s="4">
        <v>960100</v>
      </c>
      <c r="F12" s="3"/>
      <c r="G12" s="4">
        <v>955547.04429999995</v>
      </c>
      <c r="H12" s="3"/>
      <c r="I12" s="3" t="s">
        <v>170</v>
      </c>
      <c r="J12" s="3"/>
      <c r="K12" s="4">
        <v>1420530569262.04</v>
      </c>
      <c r="L12" s="3"/>
      <c r="M12" s="3" t="s">
        <v>258</v>
      </c>
    </row>
    <row r="13" spans="1:13">
      <c r="A13" s="1" t="s">
        <v>120</v>
      </c>
      <c r="C13" s="4">
        <v>385000</v>
      </c>
      <c r="D13" s="3"/>
      <c r="E13" s="4">
        <v>968700</v>
      </c>
      <c r="F13" s="3"/>
      <c r="G13" s="4">
        <v>941463</v>
      </c>
      <c r="H13" s="3"/>
      <c r="I13" s="3" t="s">
        <v>171</v>
      </c>
      <c r="J13" s="3"/>
      <c r="K13" s="4">
        <v>362463255000</v>
      </c>
      <c r="L13" s="3"/>
      <c r="M13" s="3" t="s">
        <v>258</v>
      </c>
    </row>
    <row r="14" spans="1:13">
      <c r="A14" s="1" t="s">
        <v>141</v>
      </c>
      <c r="C14" s="4">
        <v>10000</v>
      </c>
      <c r="D14" s="3"/>
      <c r="E14" s="4">
        <v>941230</v>
      </c>
      <c r="F14" s="3"/>
      <c r="G14" s="4">
        <v>907860</v>
      </c>
      <c r="H14" s="3"/>
      <c r="I14" s="3" t="s">
        <v>172</v>
      </c>
      <c r="J14" s="3"/>
      <c r="K14" s="4">
        <v>9078600000</v>
      </c>
      <c r="L14" s="3"/>
      <c r="M14" s="3" t="s">
        <v>258</v>
      </c>
    </row>
    <row r="15" spans="1:13">
      <c r="A15" s="1" t="s">
        <v>132</v>
      </c>
      <c r="C15" s="4">
        <v>10000</v>
      </c>
      <c r="D15" s="3"/>
      <c r="E15" s="4">
        <v>981000</v>
      </c>
      <c r="F15" s="3"/>
      <c r="G15" s="4">
        <v>960680</v>
      </c>
      <c r="H15" s="3"/>
      <c r="I15" s="3" t="s">
        <v>173</v>
      </c>
      <c r="J15" s="3"/>
      <c r="K15" s="4">
        <v>9606800000</v>
      </c>
      <c r="L15" s="3"/>
      <c r="M15" s="3" t="s">
        <v>258</v>
      </c>
    </row>
    <row r="16" spans="1:13">
      <c r="A16" s="1" t="s">
        <v>57</v>
      </c>
      <c r="C16" s="4">
        <v>1007289</v>
      </c>
      <c r="D16" s="3"/>
      <c r="E16" s="4">
        <v>940230</v>
      </c>
      <c r="F16" s="3"/>
      <c r="G16" s="4">
        <v>944970.75809999998</v>
      </c>
      <c r="H16" s="3"/>
      <c r="I16" s="3" t="s">
        <v>174</v>
      </c>
      <c r="J16" s="3"/>
      <c r="K16" s="4">
        <v>951858649955.79102</v>
      </c>
      <c r="L16" s="3"/>
      <c r="M16" s="3" t="s">
        <v>258</v>
      </c>
    </row>
    <row r="17" spans="1:13">
      <c r="A17" s="1" t="s">
        <v>90</v>
      </c>
      <c r="C17" s="4">
        <v>755000</v>
      </c>
      <c r="D17" s="3"/>
      <c r="E17" s="4">
        <v>980000</v>
      </c>
      <c r="F17" s="3"/>
      <c r="G17" s="4">
        <v>906402.43099999998</v>
      </c>
      <c r="H17" s="3"/>
      <c r="I17" s="3" t="s">
        <v>175</v>
      </c>
      <c r="J17" s="3"/>
      <c r="K17" s="4">
        <v>684333835405</v>
      </c>
      <c r="L17" s="3"/>
      <c r="M17" s="3" t="s">
        <v>258</v>
      </c>
    </row>
    <row r="18" spans="1:13">
      <c r="A18" s="1" t="s">
        <v>60</v>
      </c>
      <c r="C18" s="4">
        <v>777993</v>
      </c>
      <c r="D18" s="3"/>
      <c r="E18" s="4">
        <v>911010</v>
      </c>
      <c r="F18" s="3"/>
      <c r="G18" s="4">
        <v>923375.00100000005</v>
      </c>
      <c r="H18" s="3"/>
      <c r="I18" s="3" t="s">
        <v>176</v>
      </c>
      <c r="J18" s="3"/>
      <c r="K18" s="4">
        <v>718379287152.99304</v>
      </c>
      <c r="L18" s="3"/>
      <c r="M18" s="3" t="s">
        <v>258</v>
      </c>
    </row>
    <row r="19" spans="1:13">
      <c r="A19" s="1" t="s">
        <v>113</v>
      </c>
      <c r="C19" s="4">
        <v>850654</v>
      </c>
      <c r="D19" s="3"/>
      <c r="E19" s="4">
        <v>940300</v>
      </c>
      <c r="F19" s="3"/>
      <c r="G19" s="4">
        <v>935784.57720000006</v>
      </c>
      <c r="H19" s="3"/>
      <c r="I19" s="3" t="s">
        <v>177</v>
      </c>
      <c r="J19" s="3"/>
      <c r="K19" s="4">
        <v>796028893733.48901</v>
      </c>
      <c r="L19" s="3"/>
      <c r="M19" s="3" t="s">
        <v>258</v>
      </c>
    </row>
    <row r="20" spans="1:13">
      <c r="A20" s="1" t="s">
        <v>106</v>
      </c>
      <c r="C20" s="4">
        <v>1107772</v>
      </c>
      <c r="D20" s="3"/>
      <c r="E20" s="4">
        <v>856100</v>
      </c>
      <c r="F20" s="3"/>
      <c r="G20" s="4">
        <v>876820.21459999995</v>
      </c>
      <c r="H20" s="3"/>
      <c r="I20" s="3" t="s">
        <v>178</v>
      </c>
      <c r="J20" s="3"/>
      <c r="K20" s="4">
        <v>971316882767.87097</v>
      </c>
      <c r="L20" s="3"/>
      <c r="M20" s="3" t="s">
        <v>258</v>
      </c>
    </row>
    <row r="21" spans="1:13">
      <c r="A21" s="1" t="s">
        <v>150</v>
      </c>
      <c r="C21" s="4">
        <v>82502</v>
      </c>
      <c r="D21" s="3"/>
      <c r="E21" s="4">
        <v>969670</v>
      </c>
      <c r="F21" s="3"/>
      <c r="G21" s="4">
        <v>969670</v>
      </c>
      <c r="H21" s="3"/>
      <c r="I21" s="3" t="s">
        <v>16</v>
      </c>
      <c r="J21" s="3"/>
      <c r="K21" s="4">
        <v>79999714340</v>
      </c>
      <c r="L21" s="3"/>
      <c r="M21" s="3" t="s">
        <v>258</v>
      </c>
    </row>
    <row r="22" spans="1:13">
      <c r="A22" s="1" t="s">
        <v>41</v>
      </c>
      <c r="C22" s="4">
        <v>1700000</v>
      </c>
      <c r="D22" s="3"/>
      <c r="E22" s="4">
        <v>954770</v>
      </c>
      <c r="F22" s="3"/>
      <c r="G22" s="4">
        <v>874829.43559999997</v>
      </c>
      <c r="H22" s="3"/>
      <c r="I22" s="3" t="s">
        <v>179</v>
      </c>
      <c r="J22" s="3"/>
      <c r="K22" s="4">
        <v>1487210040520</v>
      </c>
      <c r="L22" s="3"/>
      <c r="M22" s="3" t="s">
        <v>258</v>
      </c>
    </row>
    <row r="23" spans="1:13">
      <c r="A23" s="1" t="s">
        <v>147</v>
      </c>
      <c r="C23" s="4">
        <v>5000</v>
      </c>
      <c r="D23" s="3"/>
      <c r="E23" s="4">
        <v>965030</v>
      </c>
      <c r="F23" s="3"/>
      <c r="G23" s="4">
        <v>952420</v>
      </c>
      <c r="H23" s="3"/>
      <c r="I23" s="3" t="s">
        <v>180</v>
      </c>
      <c r="J23" s="3"/>
      <c r="K23" s="4">
        <v>4762100000</v>
      </c>
      <c r="L23" s="3"/>
      <c r="M23" s="3" t="s">
        <v>258</v>
      </c>
    </row>
    <row r="24" spans="1:13">
      <c r="A24" s="1" t="s">
        <v>87</v>
      </c>
      <c r="C24" s="4">
        <v>950000</v>
      </c>
      <c r="D24" s="3"/>
      <c r="E24" s="4">
        <v>1010000</v>
      </c>
      <c r="F24" s="3"/>
      <c r="G24" s="4">
        <v>988700</v>
      </c>
      <c r="H24" s="3"/>
      <c r="I24" s="3" t="s">
        <v>181</v>
      </c>
      <c r="J24" s="3"/>
      <c r="K24" s="4">
        <v>939265000000</v>
      </c>
      <c r="L24" s="3"/>
      <c r="M24" s="3" t="s">
        <v>258</v>
      </c>
    </row>
    <row r="25" spans="1:13">
      <c r="A25" s="1" t="s">
        <v>68</v>
      </c>
      <c r="C25" s="4">
        <v>730900</v>
      </c>
      <c r="D25" s="3"/>
      <c r="E25" s="4">
        <v>723900</v>
      </c>
      <c r="F25" s="3"/>
      <c r="G25" s="4">
        <v>744588.75139999995</v>
      </c>
      <c r="H25" s="3"/>
      <c r="I25" s="3" t="s">
        <v>182</v>
      </c>
      <c r="J25" s="3"/>
      <c r="K25" s="4">
        <v>544219918398.26001</v>
      </c>
      <c r="L25" s="3"/>
      <c r="M25" s="3" t="s">
        <v>258</v>
      </c>
    </row>
    <row r="26" spans="1:13">
      <c r="A26" s="1" t="s">
        <v>84</v>
      </c>
      <c r="C26" s="4">
        <v>1000000</v>
      </c>
      <c r="D26" s="3"/>
      <c r="E26" s="4">
        <v>980000</v>
      </c>
      <c r="F26" s="3"/>
      <c r="G26" s="4">
        <v>929146.52170000004</v>
      </c>
      <c r="H26" s="3"/>
      <c r="I26" s="3" t="s">
        <v>183</v>
      </c>
      <c r="J26" s="3"/>
      <c r="K26" s="4">
        <v>929146521700</v>
      </c>
      <c r="L26" s="3"/>
      <c r="M26" s="3" t="s">
        <v>258</v>
      </c>
    </row>
    <row r="27" spans="1:13">
      <c r="A27" s="1" t="s">
        <v>138</v>
      </c>
      <c r="C27" s="4">
        <v>20000</v>
      </c>
      <c r="D27" s="3"/>
      <c r="E27" s="4">
        <v>942060</v>
      </c>
      <c r="F27" s="3"/>
      <c r="G27" s="4">
        <v>908447</v>
      </c>
      <c r="H27" s="3"/>
      <c r="I27" s="3" t="s">
        <v>184</v>
      </c>
      <c r="J27" s="3"/>
      <c r="K27" s="4">
        <v>18168940000</v>
      </c>
      <c r="L27" s="3"/>
      <c r="M27" s="3" t="s">
        <v>258</v>
      </c>
    </row>
    <row r="28" spans="1:13">
      <c r="A28" s="1" t="s">
        <v>158</v>
      </c>
      <c r="C28" s="4">
        <v>819000</v>
      </c>
      <c r="D28" s="3"/>
      <c r="E28" s="4">
        <v>961000</v>
      </c>
      <c r="F28" s="3"/>
      <c r="G28" s="4">
        <v>964500</v>
      </c>
      <c r="H28" s="3"/>
      <c r="I28" s="3" t="s">
        <v>185</v>
      </c>
      <c r="J28" s="3"/>
      <c r="K28" s="4">
        <v>789925500000</v>
      </c>
      <c r="L28" s="3"/>
      <c r="M28" s="3" t="s">
        <v>258</v>
      </c>
    </row>
    <row r="29" spans="1:13">
      <c r="A29" s="1" t="s">
        <v>116</v>
      </c>
      <c r="C29" s="4">
        <v>1281556</v>
      </c>
      <c r="D29" s="3"/>
      <c r="E29" s="4">
        <v>940510</v>
      </c>
      <c r="F29" s="3"/>
      <c r="G29" s="4">
        <v>932680.63300000003</v>
      </c>
      <c r="H29" s="3"/>
      <c r="I29" s="3" t="s">
        <v>186</v>
      </c>
      <c r="J29" s="3"/>
      <c r="K29" s="4">
        <v>1195282461304.95</v>
      </c>
      <c r="L29" s="3"/>
      <c r="M29" s="3" t="s">
        <v>258</v>
      </c>
    </row>
    <row r="30" spans="1:13">
      <c r="A30" s="1" t="s">
        <v>101</v>
      </c>
      <c r="C30" s="4">
        <v>2752970</v>
      </c>
      <c r="D30" s="3"/>
      <c r="E30" s="4">
        <v>959270</v>
      </c>
      <c r="F30" s="3"/>
      <c r="G30" s="4">
        <v>958833.10660000006</v>
      </c>
      <c r="H30" s="3"/>
      <c r="I30" s="3" t="s">
        <v>187</v>
      </c>
      <c r="J30" s="3"/>
      <c r="K30" s="4">
        <v>2639638777476.6001</v>
      </c>
      <c r="L30" s="3"/>
      <c r="M30" s="3" t="s">
        <v>258</v>
      </c>
    </row>
    <row r="31" spans="1:13" ht="24.75" thickBot="1">
      <c r="K31" s="9">
        <f>SUM(K8:K30)</f>
        <v>15027674555176.992</v>
      </c>
    </row>
    <row r="32" spans="1:13" ht="24.75" thickTop="1"/>
  </sheetData>
  <mergeCells count="11">
    <mergeCell ref="A4:M4"/>
    <mergeCell ref="A3:M3"/>
    <mergeCell ref="A2:M2"/>
    <mergeCell ref="A6:A7"/>
    <mergeCell ref="C7"/>
    <mergeCell ref="E7"/>
    <mergeCell ref="G7"/>
    <mergeCell ref="I7"/>
    <mergeCell ref="K7"/>
    <mergeCell ref="M7"/>
    <mergeCell ref="C6:M6"/>
  </mergeCells>
  <pageMargins left="0.7" right="0.7" top="0.75" bottom="0.75" header="0.3" footer="0.3"/>
  <ignoredErrors>
    <ignoredError sqref="I8:I3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W11"/>
  <sheetViews>
    <sheetView rightToLeft="1" workbookViewId="0">
      <selection activeCell="K23" sqref="K23"/>
    </sheetView>
  </sheetViews>
  <sheetFormatPr defaultRowHeight="24"/>
  <cols>
    <col min="1" max="1" width="25.5703125" style="1" bestFit="1" customWidth="1"/>
    <col min="2" max="2" width="1" style="1" customWidth="1"/>
    <col min="3" max="3" width="23.57031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3" ht="24.7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3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3" ht="24.75">
      <c r="A6" s="18" t="s">
        <v>189</v>
      </c>
      <c r="C6" s="17" t="s">
        <v>190</v>
      </c>
      <c r="D6" s="17" t="s">
        <v>190</v>
      </c>
      <c r="E6" s="17" t="s">
        <v>190</v>
      </c>
      <c r="F6" s="17" t="s">
        <v>190</v>
      </c>
      <c r="G6" s="17" t="s">
        <v>190</v>
      </c>
      <c r="H6" s="17" t="s">
        <v>190</v>
      </c>
      <c r="I6" s="17" t="s">
        <v>190</v>
      </c>
      <c r="K6" s="17" t="s">
        <v>257</v>
      </c>
      <c r="M6" s="17" t="s">
        <v>5</v>
      </c>
      <c r="N6" s="17" t="s">
        <v>5</v>
      </c>
      <c r="O6" s="17" t="s">
        <v>5</v>
      </c>
      <c r="Q6" s="17" t="s">
        <v>6</v>
      </c>
      <c r="R6" s="17" t="s">
        <v>6</v>
      </c>
      <c r="S6" s="17" t="s">
        <v>6</v>
      </c>
    </row>
    <row r="7" spans="1:23" ht="24.75">
      <c r="A7" s="17" t="s">
        <v>189</v>
      </c>
      <c r="C7" s="17" t="s">
        <v>191</v>
      </c>
      <c r="E7" s="17" t="s">
        <v>192</v>
      </c>
      <c r="G7" s="17" t="s">
        <v>193</v>
      </c>
      <c r="I7" s="17" t="s">
        <v>39</v>
      </c>
      <c r="K7" s="17" t="s">
        <v>194</v>
      </c>
      <c r="M7" s="17" t="s">
        <v>195</v>
      </c>
      <c r="O7" s="17" t="s">
        <v>196</v>
      </c>
      <c r="Q7" s="17" t="s">
        <v>194</v>
      </c>
      <c r="S7" s="17" t="s">
        <v>188</v>
      </c>
    </row>
    <row r="8" spans="1:23">
      <c r="A8" s="1" t="s">
        <v>197</v>
      </c>
      <c r="C8" s="3" t="s">
        <v>198</v>
      </c>
      <c r="D8" s="3"/>
      <c r="E8" s="3" t="s">
        <v>199</v>
      </c>
      <c r="F8" s="3"/>
      <c r="G8" s="3" t="s">
        <v>200</v>
      </c>
      <c r="H8" s="3"/>
      <c r="I8" s="4">
        <v>5</v>
      </c>
      <c r="J8" s="3"/>
      <c r="K8" s="4">
        <v>291773790</v>
      </c>
      <c r="L8" s="3"/>
      <c r="M8" s="4">
        <v>2857646854</v>
      </c>
      <c r="N8" s="3"/>
      <c r="O8" s="4">
        <v>14400</v>
      </c>
      <c r="P8" s="3"/>
      <c r="Q8" s="4">
        <v>3149406244</v>
      </c>
      <c r="R8" s="3"/>
      <c r="S8" s="7">
        <v>1.5819044521250543E-4</v>
      </c>
      <c r="T8" s="3"/>
      <c r="U8" s="3"/>
      <c r="V8" s="3"/>
      <c r="W8" s="3"/>
    </row>
    <row r="9" spans="1:23">
      <c r="A9" s="1" t="s">
        <v>201</v>
      </c>
      <c r="C9" s="3" t="s">
        <v>202</v>
      </c>
      <c r="D9" s="3"/>
      <c r="E9" s="3" t="s">
        <v>199</v>
      </c>
      <c r="F9" s="3"/>
      <c r="G9" s="3" t="s">
        <v>203</v>
      </c>
      <c r="H9" s="3"/>
      <c r="I9" s="4">
        <v>5</v>
      </c>
      <c r="J9" s="3"/>
      <c r="K9" s="4">
        <v>982743778026</v>
      </c>
      <c r="L9" s="3"/>
      <c r="M9" s="4">
        <v>1189625653891</v>
      </c>
      <c r="N9" s="3"/>
      <c r="O9" s="4">
        <v>2144701580000</v>
      </c>
      <c r="P9" s="3"/>
      <c r="Q9" s="4">
        <v>27667851917</v>
      </c>
      <c r="R9" s="3"/>
      <c r="S9" s="7">
        <v>1.3897190370922188E-3</v>
      </c>
      <c r="T9" s="3"/>
      <c r="U9" s="3"/>
      <c r="V9" s="3"/>
      <c r="W9" s="3"/>
    </row>
    <row r="10" spans="1:23" ht="24.75" thickBot="1">
      <c r="C10" s="3"/>
      <c r="D10" s="3"/>
      <c r="E10" s="3"/>
      <c r="F10" s="3"/>
      <c r="G10" s="3"/>
      <c r="H10" s="3"/>
      <c r="I10" s="3"/>
      <c r="J10" s="3"/>
      <c r="K10" s="5">
        <f>SUM(K8:K9)</f>
        <v>983035551816</v>
      </c>
      <c r="L10" s="3"/>
      <c r="M10" s="5">
        <f>SUM(M8:M9)</f>
        <v>1192483300745</v>
      </c>
      <c r="N10" s="3"/>
      <c r="O10" s="5">
        <f>SUM(O8:O9)</f>
        <v>2144701594400</v>
      </c>
      <c r="P10" s="3"/>
      <c r="Q10" s="5">
        <f>SUM(Q8:Q9)</f>
        <v>30817258161</v>
      </c>
      <c r="R10" s="3"/>
      <c r="S10" s="8">
        <f>SUM(S8:S9)</f>
        <v>1.5479094823047242E-3</v>
      </c>
      <c r="T10" s="3"/>
      <c r="U10" s="3"/>
      <c r="V10" s="3"/>
      <c r="W10" s="3"/>
    </row>
    <row r="11" spans="1:23" ht="24.75" thickTop="1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</sheetData>
  <mergeCells count="17">
    <mergeCell ref="A2:S2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  <mergeCell ref="M6:O6"/>
    <mergeCell ref="A4:S4"/>
    <mergeCell ref="A3:S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1"/>
  <sheetViews>
    <sheetView rightToLeft="1" topLeftCell="A20" workbookViewId="0">
      <selection activeCell="M35" sqref="M35:T39"/>
    </sheetView>
  </sheetViews>
  <sheetFormatPr defaultRowHeight="24"/>
  <cols>
    <col min="1" max="1" width="35.14062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5.425781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6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ht="24.75">
      <c r="A3" s="18" t="s">
        <v>204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19" ht="24.75">
      <c r="A6" s="17" t="s">
        <v>205</v>
      </c>
      <c r="B6" s="17" t="s">
        <v>205</v>
      </c>
      <c r="C6" s="17" t="s">
        <v>205</v>
      </c>
      <c r="D6" s="17" t="s">
        <v>205</v>
      </c>
      <c r="E6" s="17" t="s">
        <v>205</v>
      </c>
      <c r="F6" s="17" t="s">
        <v>205</v>
      </c>
      <c r="G6" s="17" t="s">
        <v>205</v>
      </c>
      <c r="I6" s="17" t="s">
        <v>206</v>
      </c>
      <c r="J6" s="17" t="s">
        <v>206</v>
      </c>
      <c r="K6" s="17" t="s">
        <v>206</v>
      </c>
      <c r="L6" s="17" t="s">
        <v>206</v>
      </c>
      <c r="M6" s="17" t="s">
        <v>206</v>
      </c>
      <c r="O6" s="17" t="s">
        <v>207</v>
      </c>
      <c r="P6" s="17" t="s">
        <v>207</v>
      </c>
      <c r="Q6" s="17" t="s">
        <v>207</v>
      </c>
      <c r="R6" s="17" t="s">
        <v>207</v>
      </c>
      <c r="S6" s="17" t="s">
        <v>207</v>
      </c>
    </row>
    <row r="7" spans="1:19" ht="24.75">
      <c r="A7" s="17" t="s">
        <v>208</v>
      </c>
      <c r="C7" s="17" t="s">
        <v>209</v>
      </c>
      <c r="E7" s="17" t="s">
        <v>38</v>
      </c>
      <c r="G7" s="17" t="s">
        <v>39</v>
      </c>
      <c r="I7" s="17" t="s">
        <v>210</v>
      </c>
      <c r="K7" s="17" t="s">
        <v>211</v>
      </c>
      <c r="M7" s="17" t="s">
        <v>212</v>
      </c>
      <c r="O7" s="17" t="s">
        <v>210</v>
      </c>
      <c r="Q7" s="17" t="s">
        <v>211</v>
      </c>
      <c r="S7" s="17" t="s">
        <v>212</v>
      </c>
    </row>
    <row r="8" spans="1:19">
      <c r="A8" s="1" t="s">
        <v>213</v>
      </c>
      <c r="C8" s="3" t="s">
        <v>259</v>
      </c>
      <c r="D8" s="3"/>
      <c r="E8" s="3" t="s">
        <v>214</v>
      </c>
      <c r="F8" s="3"/>
      <c r="G8" s="4">
        <v>16</v>
      </c>
      <c r="H8" s="3"/>
      <c r="I8" s="4">
        <v>0</v>
      </c>
      <c r="J8" s="3"/>
      <c r="K8" s="4">
        <v>0</v>
      </c>
      <c r="L8" s="3"/>
      <c r="M8" s="4">
        <v>0</v>
      </c>
      <c r="N8" s="3"/>
      <c r="O8" s="4">
        <v>50432996</v>
      </c>
      <c r="P8" s="3"/>
      <c r="Q8" s="4">
        <v>0</v>
      </c>
      <c r="R8" s="3"/>
      <c r="S8" s="4">
        <v>50432996</v>
      </c>
    </row>
    <row r="9" spans="1:19">
      <c r="A9" s="1" t="s">
        <v>144</v>
      </c>
      <c r="C9" s="3" t="s">
        <v>259</v>
      </c>
      <c r="D9" s="3"/>
      <c r="E9" s="3" t="s">
        <v>146</v>
      </c>
      <c r="F9" s="3"/>
      <c r="G9" s="4">
        <v>17</v>
      </c>
      <c r="H9" s="3"/>
      <c r="I9" s="4">
        <v>9645662757</v>
      </c>
      <c r="J9" s="3"/>
      <c r="K9" s="4">
        <v>0</v>
      </c>
      <c r="L9" s="3"/>
      <c r="M9" s="4">
        <v>9645662757</v>
      </c>
      <c r="N9" s="3"/>
      <c r="O9" s="4">
        <v>33682575518</v>
      </c>
      <c r="P9" s="3"/>
      <c r="Q9" s="4">
        <v>0</v>
      </c>
      <c r="R9" s="3"/>
      <c r="S9" s="4">
        <v>33682575518</v>
      </c>
    </row>
    <row r="10" spans="1:19">
      <c r="A10" s="1" t="s">
        <v>129</v>
      </c>
      <c r="C10" s="3" t="s">
        <v>259</v>
      </c>
      <c r="D10" s="3"/>
      <c r="E10" s="3" t="s">
        <v>131</v>
      </c>
      <c r="F10" s="3"/>
      <c r="G10" s="4">
        <v>15</v>
      </c>
      <c r="H10" s="3"/>
      <c r="I10" s="4">
        <v>3230574946</v>
      </c>
      <c r="J10" s="3"/>
      <c r="K10" s="4">
        <v>0</v>
      </c>
      <c r="L10" s="3"/>
      <c r="M10" s="4">
        <v>3230574946</v>
      </c>
      <c r="N10" s="3"/>
      <c r="O10" s="4">
        <v>4322992335</v>
      </c>
      <c r="P10" s="3"/>
      <c r="Q10" s="4">
        <v>0</v>
      </c>
      <c r="R10" s="3"/>
      <c r="S10" s="4">
        <v>4322992335</v>
      </c>
    </row>
    <row r="11" spans="1:19">
      <c r="A11" s="1" t="s">
        <v>215</v>
      </c>
      <c r="C11" s="3" t="s">
        <v>259</v>
      </c>
      <c r="D11" s="3"/>
      <c r="E11" s="3" t="s">
        <v>216</v>
      </c>
      <c r="F11" s="3"/>
      <c r="G11" s="4">
        <v>17</v>
      </c>
      <c r="H11" s="3"/>
      <c r="I11" s="4">
        <v>0</v>
      </c>
      <c r="J11" s="3"/>
      <c r="K11" s="4">
        <v>0</v>
      </c>
      <c r="L11" s="3"/>
      <c r="M11" s="4">
        <v>0</v>
      </c>
      <c r="N11" s="3"/>
      <c r="O11" s="4">
        <v>64013201</v>
      </c>
      <c r="P11" s="3"/>
      <c r="Q11" s="4">
        <v>0</v>
      </c>
      <c r="R11" s="3"/>
      <c r="S11" s="4">
        <v>64013201</v>
      </c>
    </row>
    <row r="12" spans="1:19">
      <c r="A12" s="1" t="s">
        <v>41</v>
      </c>
      <c r="C12" s="3" t="s">
        <v>259</v>
      </c>
      <c r="D12" s="3"/>
      <c r="E12" s="3" t="s">
        <v>44</v>
      </c>
      <c r="F12" s="3"/>
      <c r="G12" s="4">
        <v>18</v>
      </c>
      <c r="H12" s="3"/>
      <c r="I12" s="4">
        <v>23238772241</v>
      </c>
      <c r="J12" s="3"/>
      <c r="K12" s="4">
        <v>0</v>
      </c>
      <c r="L12" s="3"/>
      <c r="M12" s="4">
        <v>23238772241</v>
      </c>
      <c r="N12" s="3"/>
      <c r="O12" s="4">
        <v>52488222181</v>
      </c>
      <c r="P12" s="3"/>
      <c r="Q12" s="4">
        <v>0</v>
      </c>
      <c r="R12" s="3"/>
      <c r="S12" s="4">
        <v>52488222181</v>
      </c>
    </row>
    <row r="13" spans="1:19">
      <c r="A13" s="1" t="s">
        <v>157</v>
      </c>
      <c r="C13" s="3" t="s">
        <v>259</v>
      </c>
      <c r="D13" s="3"/>
      <c r="E13" s="3" t="s">
        <v>92</v>
      </c>
      <c r="F13" s="3"/>
      <c r="G13" s="4">
        <v>18.5</v>
      </c>
      <c r="H13" s="3"/>
      <c r="I13" s="4">
        <v>27135827</v>
      </c>
      <c r="J13" s="3"/>
      <c r="K13" s="4">
        <v>0</v>
      </c>
      <c r="L13" s="3"/>
      <c r="M13" s="4">
        <v>27135827</v>
      </c>
      <c r="N13" s="3"/>
      <c r="O13" s="4">
        <v>27135827</v>
      </c>
      <c r="P13" s="3"/>
      <c r="Q13" s="4">
        <v>0</v>
      </c>
      <c r="R13" s="3"/>
      <c r="S13" s="4">
        <v>27135827</v>
      </c>
    </row>
    <row r="14" spans="1:19">
      <c r="A14" s="1" t="s">
        <v>90</v>
      </c>
      <c r="C14" s="3" t="s">
        <v>259</v>
      </c>
      <c r="D14" s="3"/>
      <c r="E14" s="3" t="s">
        <v>92</v>
      </c>
      <c r="F14" s="3"/>
      <c r="G14" s="4">
        <v>18.5</v>
      </c>
      <c r="H14" s="3"/>
      <c r="I14" s="4">
        <v>12576359375</v>
      </c>
      <c r="J14" s="3"/>
      <c r="K14" s="4">
        <v>0</v>
      </c>
      <c r="L14" s="3"/>
      <c r="M14" s="4">
        <v>12576359375</v>
      </c>
      <c r="N14" s="3"/>
      <c r="O14" s="4">
        <v>36613779680</v>
      </c>
      <c r="P14" s="3"/>
      <c r="Q14" s="4">
        <v>0</v>
      </c>
      <c r="R14" s="3"/>
      <c r="S14" s="4">
        <v>36613779680</v>
      </c>
    </row>
    <row r="15" spans="1:19">
      <c r="A15" s="1" t="s">
        <v>141</v>
      </c>
      <c r="C15" s="3" t="s">
        <v>259</v>
      </c>
      <c r="D15" s="3"/>
      <c r="E15" s="3" t="s">
        <v>143</v>
      </c>
      <c r="F15" s="3"/>
      <c r="G15" s="4">
        <v>18</v>
      </c>
      <c r="H15" s="3"/>
      <c r="I15" s="4">
        <v>151027455</v>
      </c>
      <c r="J15" s="3"/>
      <c r="K15" s="4">
        <v>0</v>
      </c>
      <c r="L15" s="3"/>
      <c r="M15" s="4">
        <v>151027455</v>
      </c>
      <c r="N15" s="3"/>
      <c r="O15" s="4">
        <v>471144570</v>
      </c>
      <c r="P15" s="3"/>
      <c r="Q15" s="4">
        <v>0</v>
      </c>
      <c r="R15" s="3"/>
      <c r="S15" s="4">
        <v>471144570</v>
      </c>
    </row>
    <row r="16" spans="1:19">
      <c r="A16" s="1" t="s">
        <v>138</v>
      </c>
      <c r="C16" s="3" t="s">
        <v>259</v>
      </c>
      <c r="D16" s="3"/>
      <c r="E16" s="3" t="s">
        <v>140</v>
      </c>
      <c r="F16" s="3"/>
      <c r="G16" s="4">
        <v>18</v>
      </c>
      <c r="H16" s="3"/>
      <c r="I16" s="4">
        <v>294646782</v>
      </c>
      <c r="J16" s="3"/>
      <c r="K16" s="4">
        <v>0</v>
      </c>
      <c r="L16" s="3"/>
      <c r="M16" s="4">
        <v>294646782</v>
      </c>
      <c r="N16" s="3"/>
      <c r="O16" s="4">
        <v>937904948</v>
      </c>
      <c r="P16" s="3"/>
      <c r="Q16" s="4">
        <v>0</v>
      </c>
      <c r="R16" s="3"/>
      <c r="S16" s="4">
        <v>937904948</v>
      </c>
    </row>
    <row r="17" spans="1:19">
      <c r="A17" s="1" t="s">
        <v>135</v>
      </c>
      <c r="C17" s="3" t="s">
        <v>259</v>
      </c>
      <c r="D17" s="3"/>
      <c r="E17" s="3" t="s">
        <v>137</v>
      </c>
      <c r="F17" s="3"/>
      <c r="G17" s="4">
        <v>18</v>
      </c>
      <c r="H17" s="3"/>
      <c r="I17" s="4">
        <v>142897727</v>
      </c>
      <c r="J17" s="3"/>
      <c r="K17" s="4">
        <v>0</v>
      </c>
      <c r="L17" s="3"/>
      <c r="M17" s="4">
        <v>142897727</v>
      </c>
      <c r="N17" s="3"/>
      <c r="O17" s="4">
        <v>461008675</v>
      </c>
      <c r="P17" s="3"/>
      <c r="Q17" s="4">
        <v>0</v>
      </c>
      <c r="R17" s="3"/>
      <c r="S17" s="4">
        <v>461008675</v>
      </c>
    </row>
    <row r="18" spans="1:19">
      <c r="A18" s="1" t="s">
        <v>147</v>
      </c>
      <c r="C18" s="3" t="s">
        <v>259</v>
      </c>
      <c r="D18" s="3"/>
      <c r="E18" s="3" t="s">
        <v>149</v>
      </c>
      <c r="F18" s="3"/>
      <c r="G18" s="4">
        <v>17</v>
      </c>
      <c r="H18" s="3"/>
      <c r="I18" s="4">
        <v>68078435</v>
      </c>
      <c r="J18" s="3"/>
      <c r="K18" s="4">
        <v>0</v>
      </c>
      <c r="L18" s="3"/>
      <c r="M18" s="4">
        <v>68078435</v>
      </c>
      <c r="N18" s="3"/>
      <c r="O18" s="4">
        <v>209375374</v>
      </c>
      <c r="P18" s="3"/>
      <c r="Q18" s="4">
        <v>0</v>
      </c>
      <c r="R18" s="3"/>
      <c r="S18" s="4">
        <v>209375374</v>
      </c>
    </row>
    <row r="19" spans="1:19">
      <c r="A19" s="1" t="s">
        <v>150</v>
      </c>
      <c r="C19" s="3" t="s">
        <v>259</v>
      </c>
      <c r="D19" s="3"/>
      <c r="E19" s="3" t="s">
        <v>62</v>
      </c>
      <c r="F19" s="3"/>
      <c r="G19" s="4">
        <v>17</v>
      </c>
      <c r="H19" s="3"/>
      <c r="I19" s="4">
        <v>1147483628</v>
      </c>
      <c r="J19" s="3"/>
      <c r="K19" s="4">
        <v>0</v>
      </c>
      <c r="L19" s="3"/>
      <c r="M19" s="4">
        <v>1147483628</v>
      </c>
      <c r="N19" s="3"/>
      <c r="O19" s="4">
        <v>1293047319</v>
      </c>
      <c r="P19" s="3"/>
      <c r="Q19" s="4">
        <v>0</v>
      </c>
      <c r="R19" s="3"/>
      <c r="S19" s="4">
        <v>1293047319</v>
      </c>
    </row>
    <row r="20" spans="1:19">
      <c r="A20" s="1" t="s">
        <v>132</v>
      </c>
      <c r="C20" s="3" t="s">
        <v>259</v>
      </c>
      <c r="D20" s="3"/>
      <c r="E20" s="3" t="s">
        <v>134</v>
      </c>
      <c r="F20" s="3"/>
      <c r="G20" s="4">
        <v>17</v>
      </c>
      <c r="H20" s="3"/>
      <c r="I20" s="4">
        <v>142916185</v>
      </c>
      <c r="J20" s="3"/>
      <c r="K20" s="4">
        <v>0</v>
      </c>
      <c r="L20" s="3"/>
      <c r="M20" s="4">
        <v>142916185</v>
      </c>
      <c r="N20" s="3"/>
      <c r="O20" s="4">
        <v>416342555</v>
      </c>
      <c r="P20" s="3"/>
      <c r="Q20" s="4">
        <v>0</v>
      </c>
      <c r="R20" s="3"/>
      <c r="S20" s="4">
        <v>416342555</v>
      </c>
    </row>
    <row r="21" spans="1:19">
      <c r="A21" s="1" t="s">
        <v>84</v>
      </c>
      <c r="C21" s="3" t="s">
        <v>259</v>
      </c>
      <c r="D21" s="3"/>
      <c r="E21" s="3" t="s">
        <v>86</v>
      </c>
      <c r="F21" s="3"/>
      <c r="G21" s="4">
        <v>18</v>
      </c>
      <c r="H21" s="3"/>
      <c r="I21" s="4">
        <v>15093251941</v>
      </c>
      <c r="J21" s="3"/>
      <c r="K21" s="4">
        <v>0</v>
      </c>
      <c r="L21" s="3"/>
      <c r="M21" s="4">
        <v>15093251941</v>
      </c>
      <c r="N21" s="3"/>
      <c r="O21" s="4">
        <v>36660142347</v>
      </c>
      <c r="P21" s="3"/>
      <c r="Q21" s="4">
        <v>0</v>
      </c>
      <c r="R21" s="3"/>
      <c r="S21" s="4">
        <v>36660142347</v>
      </c>
    </row>
    <row r="22" spans="1:19">
      <c r="A22" s="1" t="s">
        <v>217</v>
      </c>
      <c r="C22" s="3" t="s">
        <v>259</v>
      </c>
      <c r="D22" s="3"/>
      <c r="E22" s="3" t="s">
        <v>218</v>
      </c>
      <c r="F22" s="3"/>
      <c r="G22" s="4">
        <v>17</v>
      </c>
      <c r="H22" s="3"/>
      <c r="I22" s="4">
        <v>0</v>
      </c>
      <c r="J22" s="3"/>
      <c r="K22" s="4">
        <v>0</v>
      </c>
      <c r="L22" s="3"/>
      <c r="M22" s="4">
        <v>0</v>
      </c>
      <c r="N22" s="3"/>
      <c r="O22" s="4">
        <v>9098736</v>
      </c>
      <c r="P22" s="3"/>
      <c r="Q22" s="4">
        <v>0</v>
      </c>
      <c r="R22" s="3"/>
      <c r="S22" s="4">
        <v>9098736</v>
      </c>
    </row>
    <row r="23" spans="1:19">
      <c r="A23" s="1" t="s">
        <v>154</v>
      </c>
      <c r="C23" s="3" t="s">
        <v>259</v>
      </c>
      <c r="D23" s="3"/>
      <c r="E23" s="3" t="s">
        <v>156</v>
      </c>
      <c r="F23" s="3"/>
      <c r="G23" s="4">
        <v>21</v>
      </c>
      <c r="H23" s="3"/>
      <c r="I23" s="4">
        <v>1247078375</v>
      </c>
      <c r="J23" s="3"/>
      <c r="K23" s="4">
        <v>0</v>
      </c>
      <c r="L23" s="3"/>
      <c r="M23" s="4">
        <v>1247078375</v>
      </c>
      <c r="N23" s="3"/>
      <c r="O23" s="4">
        <v>1247078375</v>
      </c>
      <c r="P23" s="3"/>
      <c r="Q23" s="4">
        <v>0</v>
      </c>
      <c r="R23" s="3"/>
      <c r="S23" s="4">
        <v>1247078375</v>
      </c>
    </row>
    <row r="24" spans="1:19">
      <c r="A24" s="1" t="s">
        <v>45</v>
      </c>
      <c r="C24" s="3" t="s">
        <v>259</v>
      </c>
      <c r="D24" s="3"/>
      <c r="E24" s="3" t="s">
        <v>47</v>
      </c>
      <c r="F24" s="3"/>
      <c r="G24" s="4">
        <v>18</v>
      </c>
      <c r="H24" s="3"/>
      <c r="I24" s="4">
        <v>2427540947</v>
      </c>
      <c r="J24" s="3"/>
      <c r="K24" s="4">
        <v>0</v>
      </c>
      <c r="L24" s="3"/>
      <c r="M24" s="4">
        <v>2427540947</v>
      </c>
      <c r="N24" s="3"/>
      <c r="O24" s="4">
        <v>7188620278</v>
      </c>
      <c r="P24" s="3"/>
      <c r="Q24" s="4">
        <v>0</v>
      </c>
      <c r="R24" s="3"/>
      <c r="S24" s="4">
        <v>7188620278</v>
      </c>
    </row>
    <row r="25" spans="1:19">
      <c r="A25" s="1" t="s">
        <v>158</v>
      </c>
      <c r="C25" s="3" t="s">
        <v>259</v>
      </c>
      <c r="D25" s="3"/>
      <c r="E25" s="3" t="s">
        <v>160</v>
      </c>
      <c r="F25" s="3"/>
      <c r="G25" s="4">
        <v>20.5</v>
      </c>
      <c r="H25" s="3"/>
      <c r="I25" s="4">
        <v>8778997395</v>
      </c>
      <c r="J25" s="3"/>
      <c r="K25" s="4">
        <v>0</v>
      </c>
      <c r="L25" s="3"/>
      <c r="M25" s="4">
        <v>8778997395</v>
      </c>
      <c r="N25" s="3"/>
      <c r="O25" s="4">
        <v>8778997395</v>
      </c>
      <c r="P25" s="3"/>
      <c r="Q25" s="4">
        <v>0</v>
      </c>
      <c r="R25" s="3"/>
      <c r="S25" s="4">
        <v>8778997395</v>
      </c>
    </row>
    <row r="26" spans="1:19">
      <c r="A26" s="1" t="s">
        <v>120</v>
      </c>
      <c r="C26" s="3" t="s">
        <v>259</v>
      </c>
      <c r="D26" s="3"/>
      <c r="E26" s="3" t="s">
        <v>122</v>
      </c>
      <c r="F26" s="3"/>
      <c r="G26" s="4">
        <v>16</v>
      </c>
      <c r="H26" s="3"/>
      <c r="I26" s="4">
        <v>5491130733</v>
      </c>
      <c r="J26" s="3"/>
      <c r="K26" s="4">
        <v>0</v>
      </c>
      <c r="L26" s="3"/>
      <c r="M26" s="4">
        <v>5491130733</v>
      </c>
      <c r="N26" s="3"/>
      <c r="O26" s="4">
        <v>16367532359</v>
      </c>
      <c r="P26" s="3"/>
      <c r="Q26" s="4">
        <v>0</v>
      </c>
      <c r="R26" s="3"/>
      <c r="S26" s="4">
        <v>16367532359</v>
      </c>
    </row>
    <row r="27" spans="1:19">
      <c r="A27" s="1" t="s">
        <v>126</v>
      </c>
      <c r="C27" s="3" t="s">
        <v>259</v>
      </c>
      <c r="D27" s="3"/>
      <c r="E27" s="3" t="s">
        <v>128</v>
      </c>
      <c r="F27" s="3"/>
      <c r="G27" s="4">
        <v>18</v>
      </c>
      <c r="H27" s="3"/>
      <c r="I27" s="4">
        <v>41237103</v>
      </c>
      <c r="J27" s="3"/>
      <c r="K27" s="4">
        <v>0</v>
      </c>
      <c r="L27" s="3"/>
      <c r="M27" s="4">
        <v>41237103</v>
      </c>
      <c r="N27" s="3"/>
      <c r="O27" s="4">
        <v>195166404</v>
      </c>
      <c r="P27" s="3"/>
      <c r="Q27" s="4">
        <v>0</v>
      </c>
      <c r="R27" s="3"/>
      <c r="S27" s="4">
        <v>195166404</v>
      </c>
    </row>
    <row r="28" spans="1:19">
      <c r="A28" s="1" t="s">
        <v>123</v>
      </c>
      <c r="C28" s="3" t="s">
        <v>259</v>
      </c>
      <c r="D28" s="3"/>
      <c r="E28" s="3" t="s">
        <v>125</v>
      </c>
      <c r="F28" s="3"/>
      <c r="G28" s="4">
        <v>18</v>
      </c>
      <c r="H28" s="3"/>
      <c r="I28" s="4">
        <v>1197719871</v>
      </c>
      <c r="J28" s="3"/>
      <c r="K28" s="4">
        <v>0</v>
      </c>
      <c r="L28" s="3"/>
      <c r="M28" s="4">
        <v>1197719871</v>
      </c>
      <c r="N28" s="3"/>
      <c r="O28" s="4">
        <v>3559894318</v>
      </c>
      <c r="P28" s="3"/>
      <c r="Q28" s="4">
        <v>0</v>
      </c>
      <c r="R28" s="3"/>
      <c r="S28" s="4">
        <v>3559894318</v>
      </c>
    </row>
    <row r="29" spans="1:19">
      <c r="A29" s="1" t="s">
        <v>87</v>
      </c>
      <c r="C29" s="3" t="s">
        <v>259</v>
      </c>
      <c r="D29" s="3"/>
      <c r="E29" s="3" t="s">
        <v>89</v>
      </c>
      <c r="F29" s="3"/>
      <c r="G29" s="4">
        <v>18</v>
      </c>
      <c r="H29" s="3"/>
      <c r="I29" s="4">
        <v>14708167312</v>
      </c>
      <c r="J29" s="3"/>
      <c r="K29" s="4">
        <v>0</v>
      </c>
      <c r="L29" s="3"/>
      <c r="M29" s="4">
        <v>14708167312</v>
      </c>
      <c r="N29" s="3"/>
      <c r="O29" s="4">
        <v>43570044323</v>
      </c>
      <c r="P29" s="3"/>
      <c r="Q29" s="4">
        <v>0</v>
      </c>
      <c r="R29" s="3"/>
      <c r="S29" s="4">
        <v>43570044323</v>
      </c>
    </row>
    <row r="30" spans="1:19">
      <c r="A30" s="1" t="s">
        <v>219</v>
      </c>
      <c r="C30" s="3" t="s">
        <v>259</v>
      </c>
      <c r="D30" s="3"/>
      <c r="E30" s="3" t="s">
        <v>220</v>
      </c>
      <c r="F30" s="3"/>
      <c r="G30" s="4">
        <v>18</v>
      </c>
      <c r="H30" s="3"/>
      <c r="I30" s="4">
        <v>0</v>
      </c>
      <c r="J30" s="3"/>
      <c r="K30" s="4">
        <v>0</v>
      </c>
      <c r="L30" s="3"/>
      <c r="M30" s="4">
        <v>0</v>
      </c>
      <c r="N30" s="3"/>
      <c r="O30" s="4">
        <v>31586302</v>
      </c>
      <c r="P30" s="3"/>
      <c r="Q30" s="4">
        <v>0</v>
      </c>
      <c r="R30" s="3"/>
      <c r="S30" s="4">
        <v>31586302</v>
      </c>
    </row>
    <row r="31" spans="1:19">
      <c r="A31" s="1" t="s">
        <v>221</v>
      </c>
      <c r="C31" s="3" t="s">
        <v>259</v>
      </c>
      <c r="D31" s="3"/>
      <c r="E31" s="3" t="s">
        <v>222</v>
      </c>
      <c r="F31" s="3"/>
      <c r="G31" s="4">
        <v>18</v>
      </c>
      <c r="H31" s="3"/>
      <c r="I31" s="4">
        <v>0</v>
      </c>
      <c r="J31" s="3"/>
      <c r="K31" s="4">
        <v>0</v>
      </c>
      <c r="L31" s="3"/>
      <c r="M31" s="4">
        <v>0</v>
      </c>
      <c r="N31" s="3"/>
      <c r="O31" s="4">
        <v>477569164</v>
      </c>
      <c r="P31" s="3"/>
      <c r="Q31" s="4">
        <v>0</v>
      </c>
      <c r="R31" s="3"/>
      <c r="S31" s="4">
        <v>477569164</v>
      </c>
    </row>
    <row r="32" spans="1:19">
      <c r="A32" s="1" t="s">
        <v>197</v>
      </c>
      <c r="C32" s="3" t="s">
        <v>259</v>
      </c>
      <c r="D32" s="3"/>
      <c r="E32" s="3" t="s">
        <v>31</v>
      </c>
      <c r="F32" s="3"/>
      <c r="G32" s="4">
        <v>5</v>
      </c>
      <c r="H32" s="3"/>
      <c r="I32" s="4">
        <v>1100854</v>
      </c>
      <c r="J32" s="3"/>
      <c r="K32" s="4">
        <v>0</v>
      </c>
      <c r="L32" s="3"/>
      <c r="M32" s="4">
        <v>1100854</v>
      </c>
      <c r="N32" s="3"/>
      <c r="O32" s="4">
        <v>1181480</v>
      </c>
      <c r="P32" s="3"/>
      <c r="Q32" s="4">
        <v>0</v>
      </c>
      <c r="R32" s="3"/>
      <c r="S32" s="4">
        <v>1181480</v>
      </c>
    </row>
    <row r="33" spans="1:19">
      <c r="A33" s="1" t="s">
        <v>201</v>
      </c>
      <c r="C33" s="3" t="s">
        <v>259</v>
      </c>
      <c r="D33" s="3"/>
      <c r="E33" s="3" t="s">
        <v>31</v>
      </c>
      <c r="F33" s="3"/>
      <c r="G33" s="4">
        <v>5</v>
      </c>
      <c r="H33" s="3"/>
      <c r="I33" s="4">
        <v>645058</v>
      </c>
      <c r="J33" s="3"/>
      <c r="K33" s="4">
        <v>0</v>
      </c>
      <c r="L33" s="3"/>
      <c r="M33" s="4">
        <v>645058</v>
      </c>
      <c r="N33" s="3"/>
      <c r="O33" s="4">
        <v>4356881</v>
      </c>
      <c r="P33" s="3"/>
      <c r="Q33" s="4">
        <v>0</v>
      </c>
      <c r="R33" s="3"/>
      <c r="S33" s="4">
        <v>4356881</v>
      </c>
    </row>
    <row r="34" spans="1:19" ht="24.75" thickBot="1">
      <c r="C34" s="3"/>
      <c r="D34" s="3"/>
      <c r="E34" s="3"/>
      <c r="F34" s="3"/>
      <c r="G34" s="3"/>
      <c r="H34" s="3"/>
      <c r="I34" s="5">
        <f>SUM(I8:I33)</f>
        <v>99652424947</v>
      </c>
      <c r="J34" s="3"/>
      <c r="K34" s="5">
        <f>SUM(K8:K33)</f>
        <v>0</v>
      </c>
      <c r="L34" s="3"/>
      <c r="M34" s="5">
        <f>SUM(M8:M33)</f>
        <v>99652424947</v>
      </c>
      <c r="N34" s="3"/>
      <c r="O34" s="5">
        <f>SUM(O8:O33)</f>
        <v>249129243541</v>
      </c>
      <c r="P34" s="3"/>
      <c r="Q34" s="5">
        <f>SUM(Q8:Q33)</f>
        <v>0</v>
      </c>
      <c r="R34" s="3"/>
      <c r="S34" s="5">
        <f>SUM(S8:S33)</f>
        <v>249129243541</v>
      </c>
    </row>
    <row r="35" spans="1:19" ht="24.75" thickTop="1">
      <c r="C35" s="3"/>
      <c r="D35" s="3"/>
      <c r="E35" s="3"/>
      <c r="F35" s="3"/>
      <c r="G35" s="3"/>
      <c r="H35" s="3"/>
      <c r="I35" s="3"/>
      <c r="J35" s="3"/>
      <c r="K35" s="3"/>
      <c r="L35" s="3"/>
      <c r="M35" s="4"/>
      <c r="N35" s="4"/>
      <c r="O35" s="4"/>
      <c r="P35" s="4"/>
      <c r="Q35" s="4"/>
      <c r="R35" s="4"/>
      <c r="S35" s="4"/>
    </row>
    <row r="36" spans="1:19"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>
      <c r="C38" s="3"/>
      <c r="D38" s="3"/>
      <c r="E38" s="3"/>
      <c r="F38" s="3"/>
      <c r="G38" s="3"/>
      <c r="H38" s="3"/>
      <c r="I38" s="3"/>
      <c r="J38" s="3"/>
      <c r="K38" s="3"/>
      <c r="L38" s="3"/>
      <c r="M38" s="4"/>
      <c r="N38" s="4"/>
      <c r="O38" s="4"/>
      <c r="P38" s="4"/>
      <c r="Q38" s="4"/>
      <c r="R38" s="4"/>
      <c r="S38" s="4"/>
    </row>
    <row r="39" spans="1:19"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</sheetData>
  <mergeCells count="16">
    <mergeCell ref="A4:S4"/>
    <mergeCell ref="A3:S3"/>
    <mergeCell ref="A2:S2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W14"/>
  <sheetViews>
    <sheetView rightToLeft="1" workbookViewId="0">
      <selection activeCell="O8" sqref="O8"/>
    </sheetView>
  </sheetViews>
  <sheetFormatPr defaultRowHeight="24"/>
  <cols>
    <col min="1" max="1" width="20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3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23" ht="24.75">
      <c r="A3" s="18" t="s">
        <v>204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</row>
    <row r="4" spans="1:23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6" spans="1:23" ht="24.75">
      <c r="A6" s="18" t="s">
        <v>3</v>
      </c>
      <c r="C6" s="17" t="s">
        <v>223</v>
      </c>
      <c r="D6" s="17" t="s">
        <v>223</v>
      </c>
      <c r="E6" s="17" t="s">
        <v>223</v>
      </c>
      <c r="F6" s="17" t="s">
        <v>223</v>
      </c>
      <c r="G6" s="17" t="s">
        <v>223</v>
      </c>
      <c r="I6" s="17" t="s">
        <v>206</v>
      </c>
      <c r="J6" s="17" t="s">
        <v>206</v>
      </c>
      <c r="K6" s="17" t="s">
        <v>206</v>
      </c>
      <c r="L6" s="17" t="s">
        <v>206</v>
      </c>
      <c r="M6" s="17" t="s">
        <v>206</v>
      </c>
      <c r="O6" s="17" t="s">
        <v>207</v>
      </c>
      <c r="P6" s="17" t="s">
        <v>207</v>
      </c>
      <c r="Q6" s="17" t="s">
        <v>207</v>
      </c>
      <c r="R6" s="17" t="s">
        <v>207</v>
      </c>
      <c r="S6" s="17" t="s">
        <v>207</v>
      </c>
    </row>
    <row r="7" spans="1:23" ht="24.75">
      <c r="A7" s="17" t="s">
        <v>3</v>
      </c>
      <c r="C7" s="17" t="s">
        <v>224</v>
      </c>
      <c r="E7" s="17" t="s">
        <v>225</v>
      </c>
      <c r="G7" s="17" t="s">
        <v>226</v>
      </c>
      <c r="I7" s="17" t="s">
        <v>227</v>
      </c>
      <c r="K7" s="17" t="s">
        <v>211</v>
      </c>
      <c r="M7" s="17" t="s">
        <v>228</v>
      </c>
      <c r="O7" s="17" t="s">
        <v>227</v>
      </c>
      <c r="Q7" s="17" t="s">
        <v>211</v>
      </c>
      <c r="S7" s="17" t="s">
        <v>228</v>
      </c>
    </row>
    <row r="8" spans="1:23">
      <c r="A8" s="1" t="s">
        <v>24</v>
      </c>
      <c r="C8" s="3" t="s">
        <v>229</v>
      </c>
      <c r="D8" s="3"/>
      <c r="E8" s="4">
        <v>15090</v>
      </c>
      <c r="F8" s="3"/>
      <c r="G8" s="4">
        <v>500</v>
      </c>
      <c r="H8" s="3"/>
      <c r="I8" s="4">
        <v>0</v>
      </c>
      <c r="J8" s="3"/>
      <c r="K8" s="4">
        <v>0</v>
      </c>
      <c r="L8" s="3"/>
      <c r="M8" s="4">
        <v>0</v>
      </c>
      <c r="N8" s="3"/>
      <c r="O8" s="4">
        <v>7545000</v>
      </c>
      <c r="P8" s="3"/>
      <c r="Q8" s="4">
        <v>101959</v>
      </c>
      <c r="R8" s="3"/>
      <c r="S8" s="4">
        <v>7443041</v>
      </c>
      <c r="T8" s="3"/>
      <c r="U8" s="3"/>
      <c r="V8" s="3"/>
      <c r="W8" s="3"/>
    </row>
    <row r="9" spans="1:23">
      <c r="A9" s="1" t="s">
        <v>18</v>
      </c>
      <c r="C9" s="3" t="s">
        <v>230</v>
      </c>
      <c r="D9" s="3"/>
      <c r="E9" s="4">
        <v>250000</v>
      </c>
      <c r="F9" s="3"/>
      <c r="G9" s="4">
        <v>130</v>
      </c>
      <c r="H9" s="3"/>
      <c r="I9" s="4">
        <v>0</v>
      </c>
      <c r="J9" s="3"/>
      <c r="K9" s="4">
        <v>0</v>
      </c>
      <c r="L9" s="3"/>
      <c r="M9" s="4">
        <v>0</v>
      </c>
      <c r="N9" s="3"/>
      <c r="O9" s="4">
        <v>32500000</v>
      </c>
      <c r="P9" s="3"/>
      <c r="Q9" s="4">
        <v>0</v>
      </c>
      <c r="R9" s="3"/>
      <c r="S9" s="4">
        <v>32500000</v>
      </c>
      <c r="T9" s="3"/>
      <c r="U9" s="3"/>
      <c r="V9" s="3"/>
      <c r="W9" s="3"/>
    </row>
    <row r="10" spans="1:23">
      <c r="A10" s="1" t="s">
        <v>17</v>
      </c>
      <c r="C10" s="3" t="s">
        <v>230</v>
      </c>
      <c r="D10" s="3"/>
      <c r="E10" s="4">
        <v>3742000</v>
      </c>
      <c r="F10" s="3"/>
      <c r="G10" s="4">
        <v>3</v>
      </c>
      <c r="H10" s="3"/>
      <c r="I10" s="4">
        <v>0</v>
      </c>
      <c r="J10" s="3"/>
      <c r="K10" s="4">
        <v>0</v>
      </c>
      <c r="L10" s="3"/>
      <c r="M10" s="4">
        <v>0</v>
      </c>
      <c r="N10" s="3"/>
      <c r="O10" s="4">
        <v>11226000</v>
      </c>
      <c r="P10" s="3"/>
      <c r="Q10" s="4">
        <v>0</v>
      </c>
      <c r="R10" s="3"/>
      <c r="S10" s="4">
        <v>11226000</v>
      </c>
      <c r="T10" s="3"/>
      <c r="U10" s="3"/>
      <c r="V10" s="3"/>
      <c r="W10" s="3"/>
    </row>
    <row r="11" spans="1:23">
      <c r="A11" s="1" t="s">
        <v>19</v>
      </c>
      <c r="C11" s="3" t="s">
        <v>231</v>
      </c>
      <c r="D11" s="3"/>
      <c r="E11" s="4">
        <v>1401000</v>
      </c>
      <c r="F11" s="3"/>
      <c r="G11" s="4">
        <v>2000</v>
      </c>
      <c r="H11" s="3"/>
      <c r="I11" s="4">
        <v>0</v>
      </c>
      <c r="J11" s="3"/>
      <c r="K11" s="4">
        <v>0</v>
      </c>
      <c r="L11" s="3"/>
      <c r="M11" s="4">
        <v>0</v>
      </c>
      <c r="N11" s="3"/>
      <c r="O11" s="4">
        <v>2802000000</v>
      </c>
      <c r="P11" s="3"/>
      <c r="Q11" s="4">
        <v>0</v>
      </c>
      <c r="R11" s="3"/>
      <c r="S11" s="4">
        <v>2802000000</v>
      </c>
      <c r="T11" s="3"/>
      <c r="U11" s="3"/>
      <c r="V11" s="3"/>
      <c r="W11" s="3"/>
    </row>
    <row r="12" spans="1:23">
      <c r="A12" s="1" t="s">
        <v>232</v>
      </c>
      <c r="C12" s="3" t="s">
        <v>233</v>
      </c>
      <c r="D12" s="3"/>
      <c r="E12" s="4">
        <v>10000</v>
      </c>
      <c r="F12" s="3"/>
      <c r="G12" s="4">
        <v>4332</v>
      </c>
      <c r="H12" s="3"/>
      <c r="I12" s="4">
        <v>0</v>
      </c>
      <c r="J12" s="3"/>
      <c r="K12" s="4">
        <v>0</v>
      </c>
      <c r="L12" s="3"/>
      <c r="M12" s="4">
        <v>0</v>
      </c>
      <c r="N12" s="3"/>
      <c r="O12" s="4">
        <v>43320000</v>
      </c>
      <c r="P12" s="3"/>
      <c r="Q12" s="4">
        <v>0</v>
      </c>
      <c r="R12" s="3"/>
      <c r="S12" s="4">
        <v>43320000</v>
      </c>
      <c r="T12" s="3"/>
      <c r="U12" s="3"/>
      <c r="V12" s="3"/>
      <c r="W12" s="3"/>
    </row>
    <row r="13" spans="1:23" ht="24.75" thickBot="1">
      <c r="C13" s="3"/>
      <c r="D13" s="3"/>
      <c r="E13" s="3"/>
      <c r="F13" s="3"/>
      <c r="G13" s="3"/>
      <c r="H13" s="3"/>
      <c r="I13" s="5">
        <f>SUM(I8:I12)</f>
        <v>0</v>
      </c>
      <c r="J13" s="3"/>
      <c r="K13" s="5">
        <f>SUM(K8:K12)</f>
        <v>0</v>
      </c>
      <c r="L13" s="3"/>
      <c r="M13" s="5">
        <f>SUM(M8:M12)</f>
        <v>0</v>
      </c>
      <c r="N13" s="3"/>
      <c r="O13" s="5">
        <f>SUM(O8:O12)</f>
        <v>2896591000</v>
      </c>
      <c r="P13" s="3"/>
      <c r="Q13" s="5">
        <f>SUM(Q8:Q12)</f>
        <v>101959</v>
      </c>
      <c r="R13" s="3"/>
      <c r="S13" s="5">
        <f>SUM(S8:S12)</f>
        <v>2896489041</v>
      </c>
      <c r="T13" s="3"/>
      <c r="U13" s="3"/>
      <c r="V13" s="3"/>
      <c r="W13" s="3"/>
    </row>
    <row r="14" spans="1:23" ht="24.75" thickTop="1"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</sheetData>
  <mergeCells count="16">
    <mergeCell ref="A4:S4"/>
    <mergeCell ref="A3:S3"/>
    <mergeCell ref="A2:S2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69"/>
  <sheetViews>
    <sheetView rightToLeft="1" topLeftCell="A52" workbookViewId="0">
      <selection activeCell="K61" sqref="K61"/>
    </sheetView>
  </sheetViews>
  <sheetFormatPr defaultRowHeight="24"/>
  <cols>
    <col min="1" max="1" width="35.14062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22.85546875" style="1" bestFit="1" customWidth="1"/>
    <col min="6" max="6" width="1" style="1" customWidth="1"/>
    <col min="7" max="7" width="22.85546875" style="1" bestFit="1" customWidth="1"/>
    <col min="8" max="8" width="1" style="1" customWidth="1"/>
    <col min="9" max="9" width="34.8554687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22.85546875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34.85546875" style="1" bestFit="1" customWidth="1"/>
    <col min="18" max="18" width="1" style="1" customWidth="1"/>
    <col min="19" max="19" width="9.140625" style="1" customWidth="1"/>
    <col min="20" max="20" width="17.42578125" style="1" bestFit="1" customWidth="1"/>
    <col min="21" max="16384" width="9.140625" style="1"/>
  </cols>
  <sheetData>
    <row r="2" spans="1:19" ht="24.75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9" ht="24.75">
      <c r="A3" s="18" t="s">
        <v>204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9" ht="24.75">
      <c r="A4" s="18" t="s">
        <v>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9" ht="24.75">
      <c r="A6" s="18" t="s">
        <v>3</v>
      </c>
      <c r="C6" s="17" t="s">
        <v>206</v>
      </c>
      <c r="D6" s="17" t="s">
        <v>206</v>
      </c>
      <c r="E6" s="17" t="s">
        <v>206</v>
      </c>
      <c r="F6" s="17" t="s">
        <v>206</v>
      </c>
      <c r="G6" s="17" t="s">
        <v>206</v>
      </c>
      <c r="H6" s="17" t="s">
        <v>206</v>
      </c>
      <c r="I6" s="17" t="s">
        <v>206</v>
      </c>
      <c r="K6" s="17" t="s">
        <v>207</v>
      </c>
      <c r="L6" s="17" t="s">
        <v>207</v>
      </c>
      <c r="M6" s="17" t="s">
        <v>207</v>
      </c>
      <c r="N6" s="17" t="s">
        <v>207</v>
      </c>
      <c r="O6" s="17" t="s">
        <v>207</v>
      </c>
      <c r="P6" s="17" t="s">
        <v>207</v>
      </c>
      <c r="Q6" s="17" t="s">
        <v>207</v>
      </c>
    </row>
    <row r="7" spans="1:19" ht="24.75">
      <c r="A7" s="17" t="s">
        <v>3</v>
      </c>
      <c r="C7" s="17" t="s">
        <v>7</v>
      </c>
      <c r="E7" s="17" t="s">
        <v>234</v>
      </c>
      <c r="G7" s="17" t="s">
        <v>235</v>
      </c>
      <c r="I7" s="17" t="s">
        <v>236</v>
      </c>
      <c r="K7" s="17" t="s">
        <v>7</v>
      </c>
      <c r="M7" s="17" t="s">
        <v>234</v>
      </c>
      <c r="O7" s="17" t="s">
        <v>235</v>
      </c>
      <c r="Q7" s="17" t="s">
        <v>236</v>
      </c>
    </row>
    <row r="8" spans="1:19">
      <c r="A8" s="1" t="s">
        <v>24</v>
      </c>
      <c r="C8" s="6">
        <v>15090</v>
      </c>
      <c r="D8" s="6"/>
      <c r="E8" s="6">
        <v>74891129</v>
      </c>
      <c r="F8" s="6"/>
      <c r="G8" s="6">
        <v>74891129</v>
      </c>
      <c r="H8" s="6"/>
      <c r="I8" s="6">
        <v>0</v>
      </c>
      <c r="J8" s="11"/>
      <c r="K8" s="6">
        <v>15090</v>
      </c>
      <c r="L8" s="6"/>
      <c r="M8" s="6">
        <v>74891129</v>
      </c>
      <c r="N8" s="6"/>
      <c r="O8" s="6">
        <v>85563978</v>
      </c>
      <c r="P8" s="6"/>
      <c r="Q8" s="6">
        <v>-10672848</v>
      </c>
      <c r="R8" s="10"/>
      <c r="S8" s="10"/>
    </row>
    <row r="9" spans="1:19">
      <c r="A9" s="1" t="s">
        <v>18</v>
      </c>
      <c r="C9" s="6">
        <v>250000</v>
      </c>
      <c r="D9" s="6"/>
      <c r="E9" s="6">
        <v>1080116052</v>
      </c>
      <c r="F9" s="6"/>
      <c r="G9" s="6">
        <v>1076386369</v>
      </c>
      <c r="H9" s="6"/>
      <c r="I9" s="6">
        <v>3729683</v>
      </c>
      <c r="J9" s="11"/>
      <c r="K9" s="6">
        <v>250000</v>
      </c>
      <c r="L9" s="6"/>
      <c r="M9" s="6">
        <v>1080116052</v>
      </c>
      <c r="N9" s="6"/>
      <c r="O9" s="6">
        <v>1296893350</v>
      </c>
      <c r="P9" s="6"/>
      <c r="Q9" s="6">
        <v>-216777298</v>
      </c>
      <c r="R9" s="10"/>
      <c r="S9" s="10"/>
    </row>
    <row r="10" spans="1:19">
      <c r="A10" s="1" t="s">
        <v>17</v>
      </c>
      <c r="C10" s="6">
        <v>3803000</v>
      </c>
      <c r="D10" s="6"/>
      <c r="E10" s="6">
        <v>7428624459</v>
      </c>
      <c r="F10" s="6"/>
      <c r="G10" s="6">
        <v>7542096319</v>
      </c>
      <c r="H10" s="6"/>
      <c r="I10" s="6">
        <v>-113471859</v>
      </c>
      <c r="J10" s="11"/>
      <c r="K10" s="6">
        <v>3803000</v>
      </c>
      <c r="L10" s="6"/>
      <c r="M10" s="6">
        <v>7428624459</v>
      </c>
      <c r="N10" s="6"/>
      <c r="O10" s="6">
        <v>9505886002</v>
      </c>
      <c r="P10" s="6"/>
      <c r="Q10" s="6">
        <v>-2077261542</v>
      </c>
      <c r="R10" s="10"/>
      <c r="S10" s="10"/>
    </row>
    <row r="11" spans="1:19">
      <c r="A11" s="1" t="s">
        <v>19</v>
      </c>
      <c r="C11" s="6">
        <v>815000</v>
      </c>
      <c r="D11" s="6"/>
      <c r="E11" s="6">
        <v>7603281015</v>
      </c>
      <c r="F11" s="6"/>
      <c r="G11" s="6">
        <v>6829550761</v>
      </c>
      <c r="H11" s="6"/>
      <c r="I11" s="6">
        <v>773730254</v>
      </c>
      <c r="J11" s="11"/>
      <c r="K11" s="6">
        <v>815000</v>
      </c>
      <c r="L11" s="6"/>
      <c r="M11" s="6">
        <v>7603281015</v>
      </c>
      <c r="N11" s="6"/>
      <c r="O11" s="6">
        <v>10752961568</v>
      </c>
      <c r="P11" s="6"/>
      <c r="Q11" s="6">
        <v>-3149680552</v>
      </c>
      <c r="R11" s="10"/>
      <c r="S11" s="10"/>
    </row>
    <row r="12" spans="1:19">
      <c r="A12" s="1" t="s">
        <v>20</v>
      </c>
      <c r="C12" s="6">
        <v>4907000</v>
      </c>
      <c r="D12" s="6"/>
      <c r="E12" s="6">
        <v>5168358292</v>
      </c>
      <c r="F12" s="6"/>
      <c r="G12" s="6">
        <v>5994517167</v>
      </c>
      <c r="H12" s="6"/>
      <c r="I12" s="6">
        <v>-826158874</v>
      </c>
      <c r="J12" s="11"/>
      <c r="K12" s="6">
        <v>4907000</v>
      </c>
      <c r="L12" s="6"/>
      <c r="M12" s="6">
        <v>5168358292</v>
      </c>
      <c r="N12" s="6"/>
      <c r="O12" s="6">
        <v>7136105523</v>
      </c>
      <c r="P12" s="6"/>
      <c r="Q12" s="6">
        <v>-1967747230</v>
      </c>
      <c r="R12" s="10"/>
      <c r="S12" s="10"/>
    </row>
    <row r="13" spans="1:19">
      <c r="A13" s="1" t="s">
        <v>25</v>
      </c>
      <c r="C13" s="6">
        <v>17240000</v>
      </c>
      <c r="D13" s="6"/>
      <c r="E13" s="6">
        <v>498245719153</v>
      </c>
      <c r="F13" s="6"/>
      <c r="G13" s="6">
        <v>500073736060</v>
      </c>
      <c r="H13" s="6"/>
      <c r="I13" s="6">
        <v>-1828016906</v>
      </c>
      <c r="J13" s="11"/>
      <c r="K13" s="6">
        <v>17240000</v>
      </c>
      <c r="L13" s="6"/>
      <c r="M13" s="6">
        <v>498245719153</v>
      </c>
      <c r="N13" s="6"/>
      <c r="O13" s="6">
        <v>500073736060</v>
      </c>
      <c r="P13" s="6"/>
      <c r="Q13" s="6">
        <v>-1828016906</v>
      </c>
      <c r="R13" s="10"/>
      <c r="S13" s="10"/>
    </row>
    <row r="14" spans="1:19">
      <c r="A14" s="1" t="s">
        <v>45</v>
      </c>
      <c r="C14" s="6">
        <v>155000</v>
      </c>
      <c r="D14" s="6"/>
      <c r="E14" s="6">
        <v>147486753277</v>
      </c>
      <c r="F14" s="6"/>
      <c r="G14" s="6">
        <v>147486753277</v>
      </c>
      <c r="H14" s="6"/>
      <c r="I14" s="6">
        <v>0</v>
      </c>
      <c r="J14" s="11"/>
      <c r="K14" s="6">
        <v>155000</v>
      </c>
      <c r="L14" s="6"/>
      <c r="M14" s="6">
        <v>147486753277</v>
      </c>
      <c r="N14" s="6"/>
      <c r="O14" s="6">
        <v>145998866737</v>
      </c>
      <c r="P14" s="6"/>
      <c r="Q14" s="6">
        <v>1487886540</v>
      </c>
      <c r="R14" s="10"/>
      <c r="S14" s="10"/>
    </row>
    <row r="15" spans="1:19">
      <c r="A15" s="1" t="s">
        <v>154</v>
      </c>
      <c r="C15" s="6">
        <v>200000</v>
      </c>
      <c r="D15" s="6"/>
      <c r="E15" s="6">
        <v>194897137960</v>
      </c>
      <c r="F15" s="6"/>
      <c r="G15" s="6">
        <v>194929841250</v>
      </c>
      <c r="H15" s="6"/>
      <c r="I15" s="6">
        <v>-32703290</v>
      </c>
      <c r="J15" s="11"/>
      <c r="K15" s="6">
        <v>200000</v>
      </c>
      <c r="L15" s="6"/>
      <c r="M15" s="6">
        <v>194897137960</v>
      </c>
      <c r="N15" s="6"/>
      <c r="O15" s="6">
        <v>194929841250</v>
      </c>
      <c r="P15" s="6"/>
      <c r="Q15" s="6">
        <v>-32703290</v>
      </c>
      <c r="R15" s="10"/>
      <c r="S15" s="10"/>
    </row>
    <row r="16" spans="1:19">
      <c r="A16" s="1" t="s">
        <v>66</v>
      </c>
      <c r="C16" s="6">
        <v>206200</v>
      </c>
      <c r="D16" s="6"/>
      <c r="E16" s="6">
        <v>193609098180</v>
      </c>
      <c r="F16" s="6"/>
      <c r="G16" s="6">
        <v>190367881342</v>
      </c>
      <c r="H16" s="6"/>
      <c r="I16" s="6">
        <v>3241216838</v>
      </c>
      <c r="J16" s="11"/>
      <c r="K16" s="6">
        <v>206200</v>
      </c>
      <c r="L16" s="6"/>
      <c r="M16" s="6">
        <v>193609098180</v>
      </c>
      <c r="N16" s="6"/>
      <c r="O16" s="6">
        <v>182419477454</v>
      </c>
      <c r="P16" s="6"/>
      <c r="Q16" s="6">
        <v>11189620726</v>
      </c>
      <c r="R16" s="10"/>
      <c r="S16" s="10"/>
    </row>
    <row r="17" spans="1:19">
      <c r="A17" s="1" t="s">
        <v>129</v>
      </c>
      <c r="C17" s="6">
        <v>261995</v>
      </c>
      <c r="D17" s="6"/>
      <c r="E17" s="6">
        <v>249957704631</v>
      </c>
      <c r="F17" s="6"/>
      <c r="G17" s="6">
        <v>249969593003</v>
      </c>
      <c r="H17" s="6"/>
      <c r="I17" s="6">
        <v>-11888371</v>
      </c>
      <c r="J17" s="11"/>
      <c r="K17" s="6">
        <v>261995</v>
      </c>
      <c r="L17" s="6"/>
      <c r="M17" s="6">
        <v>249957704631</v>
      </c>
      <c r="N17" s="6"/>
      <c r="O17" s="6">
        <v>250500395893</v>
      </c>
      <c r="P17" s="6"/>
      <c r="Q17" s="6">
        <v>-542691261</v>
      </c>
      <c r="R17" s="10"/>
      <c r="S17" s="10"/>
    </row>
    <row r="18" spans="1:19">
      <c r="A18" s="1" t="s">
        <v>84</v>
      </c>
      <c r="C18" s="6">
        <v>1000000</v>
      </c>
      <c r="D18" s="6"/>
      <c r="E18" s="6">
        <v>929075674277</v>
      </c>
      <c r="F18" s="6"/>
      <c r="G18" s="6">
        <v>924680357346</v>
      </c>
      <c r="H18" s="6"/>
      <c r="I18" s="6">
        <v>4395316931</v>
      </c>
      <c r="J18" s="11"/>
      <c r="K18" s="6">
        <v>1000000</v>
      </c>
      <c r="L18" s="6"/>
      <c r="M18" s="6">
        <v>929075674277</v>
      </c>
      <c r="N18" s="6"/>
      <c r="O18" s="6">
        <v>931011250000</v>
      </c>
      <c r="P18" s="6"/>
      <c r="Q18" s="6">
        <v>-1935575722</v>
      </c>
      <c r="R18" s="10"/>
      <c r="S18" s="10"/>
    </row>
    <row r="19" spans="1:19">
      <c r="A19" s="1" t="s">
        <v>78</v>
      </c>
      <c r="C19" s="6">
        <v>11300</v>
      </c>
      <c r="D19" s="6"/>
      <c r="E19" s="6">
        <v>11047845537</v>
      </c>
      <c r="F19" s="6"/>
      <c r="G19" s="6">
        <v>10971463362</v>
      </c>
      <c r="H19" s="6"/>
      <c r="I19" s="6">
        <v>76382175</v>
      </c>
      <c r="J19" s="11"/>
      <c r="K19" s="6">
        <v>11300</v>
      </c>
      <c r="L19" s="6"/>
      <c r="M19" s="6">
        <v>11047845537</v>
      </c>
      <c r="N19" s="6"/>
      <c r="O19" s="6">
        <v>10406506443</v>
      </c>
      <c r="P19" s="6"/>
      <c r="Q19" s="6">
        <v>641339094</v>
      </c>
      <c r="R19" s="10"/>
      <c r="S19" s="10"/>
    </row>
    <row r="20" spans="1:19">
      <c r="A20" s="1" t="s">
        <v>132</v>
      </c>
      <c r="C20" s="6">
        <v>10000</v>
      </c>
      <c r="D20" s="6"/>
      <c r="E20" s="6">
        <v>9606067481</v>
      </c>
      <c r="F20" s="6"/>
      <c r="G20" s="6">
        <v>9606067481</v>
      </c>
      <c r="H20" s="6"/>
      <c r="I20" s="6">
        <v>0</v>
      </c>
      <c r="J20" s="11"/>
      <c r="K20" s="6">
        <v>10000</v>
      </c>
      <c r="L20" s="6"/>
      <c r="M20" s="6">
        <v>9606067481</v>
      </c>
      <c r="N20" s="6"/>
      <c r="O20" s="6">
        <v>9606067481</v>
      </c>
      <c r="P20" s="6"/>
      <c r="Q20" s="6">
        <v>0</v>
      </c>
      <c r="R20" s="10"/>
      <c r="S20" s="10"/>
    </row>
    <row r="21" spans="1:19">
      <c r="A21" s="1" t="s">
        <v>150</v>
      </c>
      <c r="C21" s="6">
        <v>82502</v>
      </c>
      <c r="D21" s="6"/>
      <c r="E21" s="6">
        <v>79993614361</v>
      </c>
      <c r="F21" s="6"/>
      <c r="G21" s="6">
        <v>79993614361</v>
      </c>
      <c r="H21" s="6"/>
      <c r="I21" s="6">
        <v>0</v>
      </c>
      <c r="J21" s="11"/>
      <c r="K21" s="6">
        <v>82502</v>
      </c>
      <c r="L21" s="6"/>
      <c r="M21" s="6">
        <v>79993614361</v>
      </c>
      <c r="N21" s="6"/>
      <c r="O21" s="6">
        <v>80005814316</v>
      </c>
      <c r="P21" s="6"/>
      <c r="Q21" s="6">
        <v>-12199954</v>
      </c>
      <c r="R21" s="10"/>
      <c r="S21" s="10"/>
    </row>
    <row r="22" spans="1:19">
      <c r="A22" s="1" t="s">
        <v>54</v>
      </c>
      <c r="C22" s="6">
        <v>125</v>
      </c>
      <c r="D22" s="6"/>
      <c r="E22" s="6">
        <v>119565882</v>
      </c>
      <c r="F22" s="6"/>
      <c r="G22" s="6">
        <v>117903509</v>
      </c>
      <c r="H22" s="6"/>
      <c r="I22" s="6">
        <v>1662373</v>
      </c>
      <c r="J22" s="11"/>
      <c r="K22" s="6">
        <v>125</v>
      </c>
      <c r="L22" s="6"/>
      <c r="M22" s="6">
        <v>119565882</v>
      </c>
      <c r="N22" s="6"/>
      <c r="O22" s="6">
        <v>112891391</v>
      </c>
      <c r="P22" s="6"/>
      <c r="Q22" s="6">
        <v>6674491</v>
      </c>
      <c r="R22" s="10"/>
      <c r="S22" s="10"/>
    </row>
    <row r="23" spans="1:19">
      <c r="A23" s="1" t="s">
        <v>147</v>
      </c>
      <c r="C23" s="6">
        <v>5000</v>
      </c>
      <c r="D23" s="6"/>
      <c r="E23" s="6">
        <v>4761736889</v>
      </c>
      <c r="F23" s="6"/>
      <c r="G23" s="6">
        <v>4761736889</v>
      </c>
      <c r="H23" s="6"/>
      <c r="I23" s="6">
        <v>0</v>
      </c>
      <c r="J23" s="11"/>
      <c r="K23" s="6">
        <v>5000</v>
      </c>
      <c r="L23" s="6"/>
      <c r="M23" s="6">
        <v>4761736889</v>
      </c>
      <c r="N23" s="6"/>
      <c r="O23" s="6">
        <v>4762463108</v>
      </c>
      <c r="P23" s="6"/>
      <c r="Q23" s="6">
        <v>-726218</v>
      </c>
      <c r="R23" s="10"/>
      <c r="S23" s="10"/>
    </row>
    <row r="24" spans="1:19">
      <c r="A24" s="1" t="s">
        <v>135</v>
      </c>
      <c r="C24" s="6">
        <v>10000</v>
      </c>
      <c r="D24" s="6"/>
      <c r="E24" s="6">
        <v>9103465807</v>
      </c>
      <c r="F24" s="6"/>
      <c r="G24" s="6">
        <v>9103465807</v>
      </c>
      <c r="H24" s="6"/>
      <c r="I24" s="6">
        <v>0</v>
      </c>
      <c r="J24" s="11"/>
      <c r="K24" s="6">
        <v>10000</v>
      </c>
      <c r="L24" s="6"/>
      <c r="M24" s="6">
        <v>9103465807</v>
      </c>
      <c r="N24" s="6"/>
      <c r="O24" s="6">
        <v>9103465807</v>
      </c>
      <c r="P24" s="6"/>
      <c r="Q24" s="6">
        <v>0</v>
      </c>
      <c r="R24" s="10"/>
      <c r="S24" s="10"/>
    </row>
    <row r="25" spans="1:19">
      <c r="A25" s="1" t="s">
        <v>138</v>
      </c>
      <c r="C25" s="6">
        <v>20000</v>
      </c>
      <c r="D25" s="6"/>
      <c r="E25" s="6">
        <v>18167554618</v>
      </c>
      <c r="F25" s="6"/>
      <c r="G25" s="6">
        <v>18167554618</v>
      </c>
      <c r="H25" s="6"/>
      <c r="I25" s="6">
        <v>0</v>
      </c>
      <c r="J25" s="11"/>
      <c r="K25" s="6">
        <v>20000</v>
      </c>
      <c r="L25" s="6"/>
      <c r="M25" s="6">
        <v>18167554618</v>
      </c>
      <c r="N25" s="6"/>
      <c r="O25" s="6">
        <v>18167554618</v>
      </c>
      <c r="P25" s="6"/>
      <c r="Q25" s="6">
        <v>0</v>
      </c>
      <c r="R25" s="10"/>
      <c r="S25" s="10"/>
    </row>
    <row r="26" spans="1:19">
      <c r="A26" s="1" t="s">
        <v>141</v>
      </c>
      <c r="C26" s="6">
        <v>10000</v>
      </c>
      <c r="D26" s="6"/>
      <c r="E26" s="6">
        <v>9077907756</v>
      </c>
      <c r="F26" s="6"/>
      <c r="G26" s="6">
        <v>9077907756</v>
      </c>
      <c r="H26" s="6"/>
      <c r="I26" s="6">
        <v>0</v>
      </c>
      <c r="J26" s="11"/>
      <c r="K26" s="6">
        <v>10000</v>
      </c>
      <c r="L26" s="6"/>
      <c r="M26" s="6">
        <v>9077907756</v>
      </c>
      <c r="N26" s="6"/>
      <c r="O26" s="6">
        <v>9077907756</v>
      </c>
      <c r="P26" s="6"/>
      <c r="Q26" s="6">
        <v>0</v>
      </c>
      <c r="R26" s="10"/>
      <c r="S26" s="10"/>
    </row>
    <row r="27" spans="1:19">
      <c r="A27" s="1" t="s">
        <v>57</v>
      </c>
      <c r="C27" s="6">
        <v>1007289</v>
      </c>
      <c r="D27" s="6"/>
      <c r="E27" s="6">
        <v>951786070733</v>
      </c>
      <c r="F27" s="6"/>
      <c r="G27" s="6">
        <v>935269514491</v>
      </c>
      <c r="H27" s="6"/>
      <c r="I27" s="6">
        <v>16516556242</v>
      </c>
      <c r="J27" s="11"/>
      <c r="K27" s="6">
        <v>1007289</v>
      </c>
      <c r="L27" s="6"/>
      <c r="M27" s="6">
        <v>951786070733</v>
      </c>
      <c r="N27" s="6"/>
      <c r="O27" s="6">
        <v>902037948571</v>
      </c>
      <c r="P27" s="6"/>
      <c r="Q27" s="6">
        <v>49748122162</v>
      </c>
      <c r="R27" s="10"/>
      <c r="S27" s="10"/>
    </row>
    <row r="28" spans="1:19">
      <c r="A28" s="1" t="s">
        <v>90</v>
      </c>
      <c r="C28" s="6">
        <v>755000</v>
      </c>
      <c r="D28" s="6"/>
      <c r="E28" s="6">
        <v>684281654950</v>
      </c>
      <c r="F28" s="6"/>
      <c r="G28" s="6">
        <v>681420553287</v>
      </c>
      <c r="H28" s="6"/>
      <c r="I28" s="6">
        <v>2861101663</v>
      </c>
      <c r="J28" s="11"/>
      <c r="K28" s="6">
        <v>755000</v>
      </c>
      <c r="L28" s="6"/>
      <c r="M28" s="6">
        <v>684281654950</v>
      </c>
      <c r="N28" s="6"/>
      <c r="O28" s="6">
        <v>675507609907</v>
      </c>
      <c r="P28" s="6"/>
      <c r="Q28" s="6">
        <v>8774045043</v>
      </c>
      <c r="R28" s="10"/>
      <c r="S28" s="10"/>
    </row>
    <row r="29" spans="1:19">
      <c r="A29" s="1" t="s">
        <v>157</v>
      </c>
      <c r="C29" s="6">
        <v>5000</v>
      </c>
      <c r="D29" s="6"/>
      <c r="E29" s="6">
        <v>4526254846</v>
      </c>
      <c r="F29" s="6"/>
      <c r="G29" s="6">
        <v>4526945152</v>
      </c>
      <c r="H29" s="6"/>
      <c r="I29" s="6">
        <v>-690305</v>
      </c>
      <c r="J29" s="11"/>
      <c r="K29" s="6">
        <v>5000</v>
      </c>
      <c r="L29" s="6"/>
      <c r="M29" s="6">
        <v>4526254846</v>
      </c>
      <c r="N29" s="6"/>
      <c r="O29" s="6">
        <v>4526945152</v>
      </c>
      <c r="P29" s="6"/>
      <c r="Q29" s="6">
        <v>-690305</v>
      </c>
      <c r="R29" s="10"/>
      <c r="S29" s="10"/>
    </row>
    <row r="30" spans="1:19">
      <c r="A30" s="1" t="s">
        <v>60</v>
      </c>
      <c r="C30" s="6">
        <v>777993</v>
      </c>
      <c r="D30" s="6"/>
      <c r="E30" s="6">
        <v>718324510732</v>
      </c>
      <c r="F30" s="6"/>
      <c r="G30" s="6">
        <v>706653638209</v>
      </c>
      <c r="H30" s="6"/>
      <c r="I30" s="6">
        <v>11670872523</v>
      </c>
      <c r="J30" s="11"/>
      <c r="K30" s="6">
        <v>777993</v>
      </c>
      <c r="L30" s="6"/>
      <c r="M30" s="6">
        <v>718324510732</v>
      </c>
      <c r="N30" s="6"/>
      <c r="O30" s="6">
        <v>683131251830</v>
      </c>
      <c r="P30" s="6"/>
      <c r="Q30" s="6">
        <v>35193258902</v>
      </c>
      <c r="R30" s="10"/>
      <c r="S30" s="10"/>
    </row>
    <row r="31" spans="1:19">
      <c r="A31" s="1" t="s">
        <v>41</v>
      </c>
      <c r="C31" s="6">
        <v>1700000</v>
      </c>
      <c r="D31" s="6"/>
      <c r="E31" s="6">
        <v>1487096640754</v>
      </c>
      <c r="F31" s="6"/>
      <c r="G31" s="6">
        <v>1478620947335</v>
      </c>
      <c r="H31" s="6"/>
      <c r="I31" s="6">
        <v>8475693419</v>
      </c>
      <c r="J31" s="11"/>
      <c r="K31" s="6">
        <v>1700000</v>
      </c>
      <c r="L31" s="6"/>
      <c r="M31" s="6">
        <v>1487096640754</v>
      </c>
      <c r="N31" s="6"/>
      <c r="O31" s="6">
        <v>1537547945375</v>
      </c>
      <c r="P31" s="6"/>
      <c r="Q31" s="6">
        <v>-50451304620</v>
      </c>
      <c r="R31" s="10"/>
      <c r="S31" s="10"/>
    </row>
    <row r="32" spans="1:19">
      <c r="A32" s="1" t="s">
        <v>73</v>
      </c>
      <c r="C32" s="6">
        <v>131146</v>
      </c>
      <c r="D32" s="6"/>
      <c r="E32" s="6">
        <v>101368128090</v>
      </c>
      <c r="F32" s="6"/>
      <c r="G32" s="6">
        <v>108196441752</v>
      </c>
      <c r="H32" s="6"/>
      <c r="I32" s="6">
        <v>-6828313661</v>
      </c>
      <c r="J32" s="11"/>
      <c r="K32" s="6">
        <v>131146</v>
      </c>
      <c r="L32" s="6"/>
      <c r="M32" s="6">
        <v>101368128090</v>
      </c>
      <c r="N32" s="6"/>
      <c r="O32" s="6">
        <v>97586050566</v>
      </c>
      <c r="P32" s="6"/>
      <c r="Q32" s="6">
        <v>3782077524</v>
      </c>
      <c r="R32" s="10"/>
      <c r="S32" s="10"/>
    </row>
    <row r="33" spans="1:19">
      <c r="A33" s="1" t="s">
        <v>63</v>
      </c>
      <c r="C33" s="6">
        <v>407667</v>
      </c>
      <c r="D33" s="6"/>
      <c r="E33" s="6">
        <v>307765116120</v>
      </c>
      <c r="F33" s="6"/>
      <c r="G33" s="6">
        <v>309366368573</v>
      </c>
      <c r="H33" s="6"/>
      <c r="I33" s="6">
        <v>-1601252452</v>
      </c>
      <c r="J33" s="11"/>
      <c r="K33" s="6">
        <v>407667</v>
      </c>
      <c r="L33" s="6"/>
      <c r="M33" s="6">
        <v>307765116120</v>
      </c>
      <c r="N33" s="6"/>
      <c r="O33" s="6">
        <v>298470694809</v>
      </c>
      <c r="P33" s="6"/>
      <c r="Q33" s="6">
        <v>9294421311</v>
      </c>
      <c r="R33" s="10"/>
      <c r="S33" s="10"/>
    </row>
    <row r="34" spans="1:19">
      <c r="A34" s="1" t="s">
        <v>72</v>
      </c>
      <c r="C34" s="6">
        <v>5952</v>
      </c>
      <c r="D34" s="6"/>
      <c r="E34" s="6">
        <v>4634647541</v>
      </c>
      <c r="F34" s="6"/>
      <c r="G34" s="6">
        <v>4641134726</v>
      </c>
      <c r="H34" s="6"/>
      <c r="I34" s="6">
        <v>-6487184</v>
      </c>
      <c r="J34" s="11"/>
      <c r="K34" s="6">
        <v>5952</v>
      </c>
      <c r="L34" s="6"/>
      <c r="M34" s="6">
        <v>4634647541</v>
      </c>
      <c r="N34" s="6"/>
      <c r="O34" s="6">
        <v>4375576737</v>
      </c>
      <c r="P34" s="6"/>
      <c r="Q34" s="6">
        <v>259070804</v>
      </c>
      <c r="R34" s="10"/>
      <c r="S34" s="10"/>
    </row>
    <row r="35" spans="1:19">
      <c r="A35" s="1" t="s">
        <v>70</v>
      </c>
      <c r="C35" s="6">
        <v>17136</v>
      </c>
      <c r="D35" s="6"/>
      <c r="E35" s="6">
        <v>13953637554</v>
      </c>
      <c r="F35" s="6"/>
      <c r="G35" s="6">
        <v>13981909798</v>
      </c>
      <c r="H35" s="6"/>
      <c r="I35" s="6">
        <v>-28272243</v>
      </c>
      <c r="J35" s="11"/>
      <c r="K35" s="6">
        <v>17136</v>
      </c>
      <c r="L35" s="6"/>
      <c r="M35" s="6">
        <v>13953637554</v>
      </c>
      <c r="N35" s="6"/>
      <c r="O35" s="6">
        <v>13150877169</v>
      </c>
      <c r="P35" s="6"/>
      <c r="Q35" s="6">
        <v>802760385</v>
      </c>
      <c r="R35" s="10"/>
      <c r="S35" s="10"/>
    </row>
    <row r="36" spans="1:19">
      <c r="A36" s="1" t="s">
        <v>68</v>
      </c>
      <c r="C36" s="6">
        <v>730900</v>
      </c>
      <c r="D36" s="6"/>
      <c r="E36" s="6">
        <v>544178421629</v>
      </c>
      <c r="F36" s="6"/>
      <c r="G36" s="6">
        <v>534819201711</v>
      </c>
      <c r="H36" s="6"/>
      <c r="I36" s="6">
        <v>9359219918</v>
      </c>
      <c r="J36" s="11"/>
      <c r="K36" s="6">
        <v>730900</v>
      </c>
      <c r="L36" s="6"/>
      <c r="M36" s="6">
        <v>544178421629</v>
      </c>
      <c r="N36" s="6"/>
      <c r="O36" s="6">
        <v>515983783380</v>
      </c>
      <c r="P36" s="6"/>
      <c r="Q36" s="6">
        <v>28194638249</v>
      </c>
      <c r="R36" s="10"/>
      <c r="S36" s="10"/>
    </row>
    <row r="37" spans="1:19">
      <c r="A37" s="1" t="s">
        <v>75</v>
      </c>
      <c r="C37" s="6">
        <v>337500</v>
      </c>
      <c r="D37" s="6"/>
      <c r="E37" s="6">
        <v>251080853625</v>
      </c>
      <c r="F37" s="6"/>
      <c r="G37" s="6">
        <v>251418327890</v>
      </c>
      <c r="H37" s="6"/>
      <c r="I37" s="6">
        <v>-337474265</v>
      </c>
      <c r="J37" s="11"/>
      <c r="K37" s="6">
        <v>337500</v>
      </c>
      <c r="L37" s="6"/>
      <c r="M37" s="6">
        <v>251080853625</v>
      </c>
      <c r="N37" s="6"/>
      <c r="O37" s="6">
        <v>236468217923</v>
      </c>
      <c r="P37" s="6"/>
      <c r="Q37" s="6">
        <v>14612635702</v>
      </c>
      <c r="R37" s="10"/>
      <c r="S37" s="10"/>
    </row>
    <row r="38" spans="1:19">
      <c r="A38" s="1" t="s">
        <v>81</v>
      </c>
      <c r="C38" s="6">
        <v>179600</v>
      </c>
      <c r="D38" s="6"/>
      <c r="E38" s="6">
        <v>133432624986</v>
      </c>
      <c r="F38" s="6"/>
      <c r="G38" s="6">
        <v>133073452375</v>
      </c>
      <c r="H38" s="6"/>
      <c r="I38" s="6">
        <v>359172611</v>
      </c>
      <c r="J38" s="11"/>
      <c r="K38" s="6">
        <v>179600</v>
      </c>
      <c r="L38" s="6"/>
      <c r="M38" s="6">
        <v>133432624986</v>
      </c>
      <c r="N38" s="6"/>
      <c r="O38" s="6">
        <v>125279406716</v>
      </c>
      <c r="P38" s="6"/>
      <c r="Q38" s="6">
        <v>8153218270</v>
      </c>
      <c r="R38" s="10"/>
      <c r="S38" s="10"/>
    </row>
    <row r="39" spans="1:19">
      <c r="A39" s="1" t="s">
        <v>120</v>
      </c>
      <c r="C39" s="6">
        <v>385000</v>
      </c>
      <c r="D39" s="6"/>
      <c r="E39" s="6">
        <v>362435617176</v>
      </c>
      <c r="F39" s="6"/>
      <c r="G39" s="6">
        <v>362435617176</v>
      </c>
      <c r="H39" s="6"/>
      <c r="I39" s="6">
        <v>0</v>
      </c>
      <c r="J39" s="11"/>
      <c r="K39" s="6">
        <v>385000</v>
      </c>
      <c r="L39" s="6"/>
      <c r="M39" s="6">
        <v>362435617176</v>
      </c>
      <c r="N39" s="6"/>
      <c r="O39" s="6">
        <v>362435617177</v>
      </c>
      <c r="P39" s="6"/>
      <c r="Q39" s="6">
        <v>0</v>
      </c>
      <c r="R39" s="10"/>
      <c r="S39" s="10"/>
    </row>
    <row r="40" spans="1:19">
      <c r="A40" s="1" t="s">
        <v>87</v>
      </c>
      <c r="C40" s="6">
        <v>950000</v>
      </c>
      <c r="D40" s="6"/>
      <c r="E40" s="6">
        <v>939193381043</v>
      </c>
      <c r="F40" s="6"/>
      <c r="G40" s="6">
        <v>870960084229</v>
      </c>
      <c r="H40" s="6"/>
      <c r="I40" s="6">
        <v>68233296814</v>
      </c>
      <c r="J40" s="11"/>
      <c r="K40" s="6">
        <v>950000</v>
      </c>
      <c r="L40" s="6"/>
      <c r="M40" s="6">
        <v>939193381043</v>
      </c>
      <c r="N40" s="6"/>
      <c r="O40" s="6">
        <v>915104167986</v>
      </c>
      <c r="P40" s="6"/>
      <c r="Q40" s="6">
        <v>24089213057</v>
      </c>
      <c r="R40" s="10"/>
      <c r="S40" s="10"/>
    </row>
    <row r="41" spans="1:19">
      <c r="A41" s="1" t="s">
        <v>123</v>
      </c>
      <c r="C41" s="6">
        <v>73400</v>
      </c>
      <c r="D41" s="6"/>
      <c r="E41" s="6">
        <v>69874554458</v>
      </c>
      <c r="F41" s="6"/>
      <c r="G41" s="6">
        <v>69874554458</v>
      </c>
      <c r="H41" s="6"/>
      <c r="I41" s="6">
        <v>0</v>
      </c>
      <c r="J41" s="11"/>
      <c r="K41" s="6">
        <v>73400</v>
      </c>
      <c r="L41" s="6"/>
      <c r="M41" s="6">
        <v>69874554458</v>
      </c>
      <c r="N41" s="6"/>
      <c r="O41" s="6">
        <v>69874554459</v>
      </c>
      <c r="P41" s="6"/>
      <c r="Q41" s="6">
        <v>0</v>
      </c>
      <c r="R41" s="10"/>
      <c r="S41" s="10"/>
    </row>
    <row r="42" spans="1:19">
      <c r="A42" s="1" t="s">
        <v>95</v>
      </c>
      <c r="C42" s="6">
        <v>83081</v>
      </c>
      <c r="D42" s="6"/>
      <c r="E42" s="6">
        <v>81504553903</v>
      </c>
      <c r="F42" s="6"/>
      <c r="G42" s="6">
        <v>79662788579</v>
      </c>
      <c r="H42" s="6"/>
      <c r="I42" s="6">
        <v>1841765324</v>
      </c>
      <c r="J42" s="11"/>
      <c r="K42" s="6">
        <v>83081</v>
      </c>
      <c r="L42" s="6"/>
      <c r="M42" s="6">
        <v>81504553903</v>
      </c>
      <c r="N42" s="6"/>
      <c r="O42" s="6">
        <v>76682882019</v>
      </c>
      <c r="P42" s="6"/>
      <c r="Q42" s="6">
        <v>4821671884</v>
      </c>
      <c r="R42" s="10"/>
      <c r="S42" s="10"/>
    </row>
    <row r="43" spans="1:19">
      <c r="A43" s="1" t="s">
        <v>113</v>
      </c>
      <c r="C43" s="6">
        <v>850654</v>
      </c>
      <c r="D43" s="6"/>
      <c r="E43" s="6">
        <v>795968196530</v>
      </c>
      <c r="F43" s="6"/>
      <c r="G43" s="6">
        <v>780330856962</v>
      </c>
      <c r="H43" s="6"/>
      <c r="I43" s="6">
        <v>15637339568</v>
      </c>
      <c r="J43" s="11"/>
      <c r="K43" s="6">
        <v>850654</v>
      </c>
      <c r="L43" s="6"/>
      <c r="M43" s="6">
        <v>795968196530</v>
      </c>
      <c r="N43" s="6"/>
      <c r="O43" s="6">
        <v>752305510402</v>
      </c>
      <c r="P43" s="6"/>
      <c r="Q43" s="6">
        <v>43662686128</v>
      </c>
      <c r="R43" s="10"/>
      <c r="S43" s="10"/>
    </row>
    <row r="44" spans="1:19">
      <c r="A44" s="1" t="s">
        <v>114</v>
      </c>
      <c r="C44" s="6">
        <v>106696</v>
      </c>
      <c r="D44" s="6"/>
      <c r="E44" s="6">
        <v>104333263262</v>
      </c>
      <c r="F44" s="6"/>
      <c r="G44" s="6">
        <v>101993598395</v>
      </c>
      <c r="H44" s="6"/>
      <c r="I44" s="6">
        <v>2339664867</v>
      </c>
      <c r="J44" s="11"/>
      <c r="K44" s="6">
        <v>106696</v>
      </c>
      <c r="L44" s="6"/>
      <c r="M44" s="6">
        <v>104333263262</v>
      </c>
      <c r="N44" s="6"/>
      <c r="O44" s="6">
        <v>98099491344</v>
      </c>
      <c r="P44" s="6"/>
      <c r="Q44" s="6">
        <v>6233771918</v>
      </c>
      <c r="R44" s="10"/>
      <c r="S44" s="10"/>
    </row>
    <row r="45" spans="1:19">
      <c r="A45" s="1" t="s">
        <v>108</v>
      </c>
      <c r="C45" s="6">
        <v>273022</v>
      </c>
      <c r="D45" s="6"/>
      <c r="E45" s="6">
        <v>261434121988</v>
      </c>
      <c r="F45" s="6"/>
      <c r="G45" s="6">
        <v>256660810703</v>
      </c>
      <c r="H45" s="6"/>
      <c r="I45" s="6">
        <v>4773311285</v>
      </c>
      <c r="J45" s="11"/>
      <c r="K45" s="6">
        <v>273022</v>
      </c>
      <c r="L45" s="6"/>
      <c r="M45" s="6">
        <v>261434121988</v>
      </c>
      <c r="N45" s="6"/>
      <c r="O45" s="6">
        <v>246415605684</v>
      </c>
      <c r="P45" s="6"/>
      <c r="Q45" s="6">
        <v>15018516304</v>
      </c>
      <c r="R45" s="10"/>
      <c r="S45" s="10"/>
    </row>
    <row r="46" spans="1:19">
      <c r="A46" s="1" t="s">
        <v>110</v>
      </c>
      <c r="C46" s="6">
        <v>1486615</v>
      </c>
      <c r="D46" s="6"/>
      <c r="E46" s="6">
        <v>1420422253806</v>
      </c>
      <c r="F46" s="6"/>
      <c r="G46" s="6">
        <v>1389026955208</v>
      </c>
      <c r="H46" s="6"/>
      <c r="I46" s="6">
        <v>31395298598</v>
      </c>
      <c r="J46" s="11"/>
      <c r="K46" s="6">
        <v>1486615</v>
      </c>
      <c r="L46" s="6"/>
      <c r="M46" s="6">
        <v>1420422253806</v>
      </c>
      <c r="N46" s="6"/>
      <c r="O46" s="6">
        <v>1329673597981</v>
      </c>
      <c r="P46" s="6"/>
      <c r="Q46" s="6">
        <v>90748655825</v>
      </c>
      <c r="R46" s="10"/>
      <c r="S46" s="10"/>
    </row>
    <row r="47" spans="1:19">
      <c r="A47" s="1" t="s">
        <v>101</v>
      </c>
      <c r="C47" s="6">
        <v>2752970</v>
      </c>
      <c r="D47" s="6"/>
      <c r="E47" s="6">
        <v>2639437505019</v>
      </c>
      <c r="F47" s="6"/>
      <c r="G47" s="6">
        <v>2585428556386</v>
      </c>
      <c r="H47" s="6"/>
      <c r="I47" s="6">
        <v>54008948633</v>
      </c>
      <c r="J47" s="11"/>
      <c r="K47" s="6">
        <v>2752970</v>
      </c>
      <c r="L47" s="6"/>
      <c r="M47" s="6">
        <v>2639437505019</v>
      </c>
      <c r="N47" s="6"/>
      <c r="O47" s="6">
        <v>2493317854315</v>
      </c>
      <c r="P47" s="6"/>
      <c r="Q47" s="6">
        <v>146119650704</v>
      </c>
      <c r="R47" s="10"/>
      <c r="S47" s="10"/>
    </row>
    <row r="48" spans="1:19">
      <c r="A48" s="1" t="s">
        <v>99</v>
      </c>
      <c r="C48" s="6">
        <v>33708</v>
      </c>
      <c r="D48" s="6"/>
      <c r="E48" s="6">
        <v>32945540850</v>
      </c>
      <c r="F48" s="6"/>
      <c r="G48" s="6">
        <v>32277667760</v>
      </c>
      <c r="H48" s="6"/>
      <c r="I48" s="6">
        <v>667873090</v>
      </c>
      <c r="J48" s="11"/>
      <c r="K48" s="6">
        <v>33708</v>
      </c>
      <c r="L48" s="6"/>
      <c r="M48" s="6">
        <v>32945540850</v>
      </c>
      <c r="N48" s="6"/>
      <c r="O48" s="6">
        <v>30677621799</v>
      </c>
      <c r="P48" s="6"/>
      <c r="Q48" s="6">
        <v>2267919051</v>
      </c>
      <c r="R48" s="10"/>
      <c r="S48" s="10"/>
    </row>
    <row r="49" spans="1:19">
      <c r="A49" s="1" t="s">
        <v>98</v>
      </c>
      <c r="C49" s="6">
        <v>19100</v>
      </c>
      <c r="D49" s="6"/>
      <c r="E49" s="6">
        <v>18702248844</v>
      </c>
      <c r="F49" s="6"/>
      <c r="G49" s="6">
        <v>18270621758</v>
      </c>
      <c r="H49" s="6"/>
      <c r="I49" s="6">
        <v>431627086</v>
      </c>
      <c r="J49" s="11"/>
      <c r="K49" s="6">
        <v>19100</v>
      </c>
      <c r="L49" s="6"/>
      <c r="M49" s="6">
        <v>18702248844</v>
      </c>
      <c r="N49" s="6"/>
      <c r="O49" s="6">
        <v>18008145010</v>
      </c>
      <c r="P49" s="6"/>
      <c r="Q49" s="6">
        <v>694103834</v>
      </c>
      <c r="R49" s="10"/>
      <c r="S49" s="10"/>
    </row>
    <row r="50" spans="1:19">
      <c r="A50" s="1" t="s">
        <v>116</v>
      </c>
      <c r="C50" s="6">
        <v>1281556</v>
      </c>
      <c r="D50" s="6"/>
      <c r="E50" s="6">
        <v>1195191321017</v>
      </c>
      <c r="F50" s="6"/>
      <c r="G50" s="6">
        <v>1168044221795</v>
      </c>
      <c r="H50" s="6"/>
      <c r="I50" s="6">
        <v>27147099222</v>
      </c>
      <c r="J50" s="11"/>
      <c r="K50" s="6">
        <v>1281556</v>
      </c>
      <c r="L50" s="6"/>
      <c r="M50" s="6">
        <v>1195191321017</v>
      </c>
      <c r="N50" s="6"/>
      <c r="O50" s="6">
        <v>1123074706673</v>
      </c>
      <c r="P50" s="6"/>
      <c r="Q50" s="6">
        <v>72116614344</v>
      </c>
      <c r="R50" s="10"/>
      <c r="S50" s="10"/>
    </row>
    <row r="51" spans="1:19">
      <c r="A51" s="1" t="s">
        <v>111</v>
      </c>
      <c r="C51" s="6">
        <v>316329</v>
      </c>
      <c r="D51" s="6"/>
      <c r="E51" s="6">
        <v>298275501758</v>
      </c>
      <c r="F51" s="6"/>
      <c r="G51" s="6">
        <v>291025793911</v>
      </c>
      <c r="H51" s="6"/>
      <c r="I51" s="6">
        <v>7249707847</v>
      </c>
      <c r="J51" s="11"/>
      <c r="K51" s="6">
        <v>316329</v>
      </c>
      <c r="L51" s="6"/>
      <c r="M51" s="6">
        <v>298275501758</v>
      </c>
      <c r="N51" s="6"/>
      <c r="O51" s="6">
        <v>285263171879</v>
      </c>
      <c r="P51" s="6"/>
      <c r="Q51" s="6">
        <v>13012329879</v>
      </c>
      <c r="R51" s="10"/>
      <c r="S51" s="10"/>
    </row>
    <row r="52" spans="1:19">
      <c r="A52" s="1" t="s">
        <v>117</v>
      </c>
      <c r="C52" s="6">
        <v>251478</v>
      </c>
      <c r="D52" s="6"/>
      <c r="E52" s="6">
        <v>229071445630</v>
      </c>
      <c r="F52" s="6"/>
      <c r="G52" s="6">
        <v>225970757284</v>
      </c>
      <c r="H52" s="6"/>
      <c r="I52" s="6">
        <v>3100688346</v>
      </c>
      <c r="J52" s="11"/>
      <c r="K52" s="6">
        <v>251478</v>
      </c>
      <c r="L52" s="6"/>
      <c r="M52" s="6">
        <v>229071445630</v>
      </c>
      <c r="N52" s="6"/>
      <c r="O52" s="6">
        <v>214716215508</v>
      </c>
      <c r="P52" s="6"/>
      <c r="Q52" s="6">
        <v>14355230122</v>
      </c>
      <c r="R52" s="10"/>
      <c r="S52" s="10"/>
    </row>
    <row r="53" spans="1:19">
      <c r="A53" s="1" t="s">
        <v>151</v>
      </c>
      <c r="C53" s="6">
        <v>928382</v>
      </c>
      <c r="D53" s="6"/>
      <c r="E53" s="6">
        <v>701793992307</v>
      </c>
      <c r="F53" s="6"/>
      <c r="G53" s="6">
        <v>700011278000</v>
      </c>
      <c r="H53" s="6"/>
      <c r="I53" s="6">
        <v>1782714307</v>
      </c>
      <c r="J53" s="11"/>
      <c r="K53" s="6">
        <v>928382</v>
      </c>
      <c r="L53" s="6"/>
      <c r="M53" s="6">
        <v>701793992307</v>
      </c>
      <c r="N53" s="6"/>
      <c r="O53" s="6">
        <v>700011278000</v>
      </c>
      <c r="P53" s="6"/>
      <c r="Q53" s="6">
        <v>1782714307</v>
      </c>
      <c r="R53" s="10"/>
      <c r="S53" s="10"/>
    </row>
    <row r="54" spans="1:19">
      <c r="A54" s="1" t="s">
        <v>103</v>
      </c>
      <c r="C54" s="6">
        <v>1241010</v>
      </c>
      <c r="D54" s="6"/>
      <c r="E54" s="6">
        <v>1172466481013</v>
      </c>
      <c r="F54" s="6"/>
      <c r="G54" s="6">
        <v>1148798356791</v>
      </c>
      <c r="H54" s="6"/>
      <c r="I54" s="6">
        <v>23668124222</v>
      </c>
      <c r="J54" s="11"/>
      <c r="K54" s="6">
        <v>1241010</v>
      </c>
      <c r="L54" s="6"/>
      <c r="M54" s="6">
        <v>1172466481013</v>
      </c>
      <c r="N54" s="6"/>
      <c r="O54" s="6">
        <v>1094774380659</v>
      </c>
      <c r="P54" s="6"/>
      <c r="Q54" s="6">
        <v>77692100354</v>
      </c>
      <c r="R54" s="10"/>
      <c r="S54" s="10"/>
    </row>
    <row r="55" spans="1:19">
      <c r="A55" s="1" t="s">
        <v>106</v>
      </c>
      <c r="C55" s="6">
        <v>1107772</v>
      </c>
      <c r="D55" s="6"/>
      <c r="E55" s="6">
        <v>971242819855</v>
      </c>
      <c r="F55" s="6"/>
      <c r="G55" s="6">
        <v>950310399831</v>
      </c>
      <c r="H55" s="6"/>
      <c r="I55" s="6">
        <v>20932420024</v>
      </c>
      <c r="J55" s="11"/>
      <c r="K55" s="6">
        <v>1107772</v>
      </c>
      <c r="L55" s="6"/>
      <c r="M55" s="6">
        <v>971242819855</v>
      </c>
      <c r="N55" s="6"/>
      <c r="O55" s="6">
        <v>908468725518</v>
      </c>
      <c r="P55" s="6"/>
      <c r="Q55" s="6">
        <v>62774094337</v>
      </c>
      <c r="R55" s="10"/>
      <c r="S55" s="10"/>
    </row>
    <row r="56" spans="1:19">
      <c r="A56" s="1" t="s">
        <v>158</v>
      </c>
      <c r="C56" s="6">
        <v>819000</v>
      </c>
      <c r="D56" s="6"/>
      <c r="E56" s="6">
        <v>789865268180</v>
      </c>
      <c r="F56" s="6"/>
      <c r="G56" s="6">
        <v>789925500000</v>
      </c>
      <c r="H56" s="6"/>
      <c r="I56" s="6">
        <v>-60231819</v>
      </c>
      <c r="J56" s="11"/>
      <c r="K56" s="6">
        <v>819000</v>
      </c>
      <c r="L56" s="6"/>
      <c r="M56" s="6">
        <v>789865268180</v>
      </c>
      <c r="N56" s="6"/>
      <c r="O56" s="6">
        <v>789925500000</v>
      </c>
      <c r="P56" s="6"/>
      <c r="Q56" s="6">
        <v>-60231819</v>
      </c>
      <c r="R56" s="10"/>
      <c r="S56" s="10"/>
    </row>
    <row r="57" spans="1:19">
      <c r="A57" s="1" t="s">
        <v>260</v>
      </c>
      <c r="C57" s="6">
        <v>13581</v>
      </c>
      <c r="D57" s="6"/>
      <c r="E57" s="6">
        <f>I57+G57</f>
        <v>64057227</v>
      </c>
      <c r="F57" s="6"/>
      <c r="G57" s="6">
        <v>52732005</v>
      </c>
      <c r="H57" s="6"/>
      <c r="I57" s="6">
        <v>11325222</v>
      </c>
      <c r="J57" s="11"/>
      <c r="K57" s="6">
        <v>13581</v>
      </c>
      <c r="L57" s="6"/>
      <c r="M57" s="6">
        <f t="shared" ref="M57:M63" si="0">Q57+O57</f>
        <v>64725797</v>
      </c>
      <c r="N57" s="6"/>
      <c r="O57" s="6">
        <v>52732005</v>
      </c>
      <c r="P57" s="6"/>
      <c r="Q57" s="6">
        <v>11993792</v>
      </c>
      <c r="R57" s="10"/>
      <c r="S57" s="10"/>
    </row>
    <row r="58" spans="1:19">
      <c r="A58" s="1" t="s">
        <v>261</v>
      </c>
      <c r="C58" s="6">
        <v>1509</v>
      </c>
      <c r="D58" s="6"/>
      <c r="E58" s="6">
        <f>I58+G58</f>
        <v>5284483</v>
      </c>
      <c r="F58" s="6"/>
      <c r="G58" s="6">
        <v>4979700</v>
      </c>
      <c r="H58" s="6"/>
      <c r="I58" s="6">
        <v>304783</v>
      </c>
      <c r="J58" s="11"/>
      <c r="K58" s="6">
        <v>1509</v>
      </c>
      <c r="L58" s="6"/>
      <c r="M58" s="6">
        <f t="shared" si="0"/>
        <v>6341244</v>
      </c>
      <c r="N58" s="6"/>
      <c r="O58" s="6">
        <v>4979700</v>
      </c>
      <c r="P58" s="6"/>
      <c r="Q58" s="6">
        <v>1361544</v>
      </c>
      <c r="R58" s="10"/>
      <c r="S58" s="10"/>
    </row>
    <row r="59" spans="1:19">
      <c r="A59" s="1" t="s">
        <v>262</v>
      </c>
      <c r="C59" s="6">
        <v>33043000</v>
      </c>
      <c r="D59" s="6"/>
      <c r="E59" s="6">
        <f>I59+G59</f>
        <v>2691211083</v>
      </c>
      <c r="F59" s="6"/>
      <c r="G59" s="6">
        <v>2470663000</v>
      </c>
      <c r="H59" s="6"/>
      <c r="I59" s="6">
        <v>220548083</v>
      </c>
      <c r="J59" s="11"/>
      <c r="K59" s="6">
        <v>33043000</v>
      </c>
      <c r="L59" s="6"/>
      <c r="M59" s="6">
        <f t="shared" si="0"/>
        <v>4542057919</v>
      </c>
      <c r="N59" s="6"/>
      <c r="O59" s="6">
        <v>2470663000</v>
      </c>
      <c r="P59" s="6"/>
      <c r="Q59" s="6">
        <v>2071394919</v>
      </c>
      <c r="R59" s="10"/>
      <c r="S59" s="10"/>
    </row>
    <row r="60" spans="1:19">
      <c r="A60" s="1" t="s">
        <v>263</v>
      </c>
      <c r="C60" s="6">
        <v>1400000</v>
      </c>
      <c r="D60" s="6"/>
      <c r="E60" s="6">
        <v>8089587416</v>
      </c>
      <c r="F60" s="6"/>
      <c r="G60" s="6">
        <v>8259000000</v>
      </c>
      <c r="H60" s="6"/>
      <c r="I60" s="6">
        <f>E60-G60</f>
        <v>-169412584</v>
      </c>
      <c r="J60" s="11"/>
      <c r="K60" s="6">
        <v>1400000</v>
      </c>
      <c r="L60" s="6"/>
      <c r="M60" s="6">
        <f t="shared" si="0"/>
        <v>10751045886</v>
      </c>
      <c r="N60" s="6"/>
      <c r="O60" s="6">
        <v>8259000000</v>
      </c>
      <c r="P60" s="6"/>
      <c r="Q60" s="6">
        <v>2492045886</v>
      </c>
      <c r="R60" s="10"/>
      <c r="S60" s="10"/>
    </row>
    <row r="61" spans="1:19">
      <c r="A61" s="1" t="s">
        <v>264</v>
      </c>
      <c r="C61" s="6">
        <v>250000</v>
      </c>
      <c r="D61" s="6"/>
      <c r="E61" s="6">
        <f>I61+G61</f>
        <v>609994125</v>
      </c>
      <c r="F61" s="6"/>
      <c r="G61" s="6">
        <v>560000000</v>
      </c>
      <c r="H61" s="6"/>
      <c r="I61" s="6">
        <v>49994125</v>
      </c>
      <c r="J61" s="11"/>
      <c r="K61" s="6">
        <v>250000</v>
      </c>
      <c r="L61" s="6"/>
      <c r="M61" s="6">
        <f t="shared" si="0"/>
        <v>845032374</v>
      </c>
      <c r="N61" s="6"/>
      <c r="O61" s="6">
        <v>560000000</v>
      </c>
      <c r="P61" s="6"/>
      <c r="Q61" s="6">
        <v>285032374</v>
      </c>
      <c r="R61" s="10"/>
      <c r="S61" s="10"/>
    </row>
    <row r="62" spans="1:19">
      <c r="A62" s="1" t="s">
        <v>265</v>
      </c>
      <c r="C62" s="6">
        <v>0</v>
      </c>
      <c r="D62" s="6"/>
      <c r="E62" s="6">
        <v>0</v>
      </c>
      <c r="F62" s="6"/>
      <c r="G62" s="6">
        <v>0</v>
      </c>
      <c r="H62" s="6"/>
      <c r="I62" s="6">
        <v>0</v>
      </c>
      <c r="J62" s="11"/>
      <c r="K62" s="6">
        <v>5097000</v>
      </c>
      <c r="L62" s="6"/>
      <c r="M62" s="6">
        <f t="shared" si="0"/>
        <v>5125943563</v>
      </c>
      <c r="N62" s="6"/>
      <c r="O62" s="6">
        <v>2749138000</v>
      </c>
      <c r="P62" s="6"/>
      <c r="Q62" s="6">
        <v>2376805563</v>
      </c>
      <c r="R62" s="10"/>
      <c r="S62" s="10"/>
    </row>
    <row r="63" spans="1:19">
      <c r="A63" s="1" t="s">
        <v>266</v>
      </c>
      <c r="C63" s="6">
        <v>0</v>
      </c>
      <c r="D63" s="6"/>
      <c r="E63" s="6">
        <v>0</v>
      </c>
      <c r="F63" s="6"/>
      <c r="G63" s="6">
        <v>0</v>
      </c>
      <c r="H63" s="6"/>
      <c r="I63" s="6">
        <v>0</v>
      </c>
      <c r="J63" s="11"/>
      <c r="K63" s="6">
        <v>110200000</v>
      </c>
      <c r="L63" s="6"/>
      <c r="M63" s="6">
        <f t="shared" si="0"/>
        <v>14506969501</v>
      </c>
      <c r="N63" s="6"/>
      <c r="O63" s="6">
        <v>13279437000</v>
      </c>
      <c r="P63" s="6"/>
      <c r="Q63" s="6">
        <v>1227532501</v>
      </c>
      <c r="R63" s="10"/>
      <c r="S63" s="10"/>
    </row>
    <row r="64" spans="1:19" ht="24.75" thickBot="1">
      <c r="C64" s="6"/>
      <c r="D64" s="6"/>
      <c r="E64" s="12">
        <f>SUM(E8:E61)</f>
        <v>19674551879289</v>
      </c>
      <c r="F64" s="6"/>
      <c r="G64" s="12">
        <f>SUM(G8:G63)</f>
        <v>19365169547036</v>
      </c>
      <c r="H64" s="6"/>
      <c r="I64" s="12">
        <f>SUM(I8:I63)</f>
        <v>309382332263</v>
      </c>
      <c r="J64" s="11"/>
      <c r="K64" s="6"/>
      <c r="L64" s="6"/>
      <c r="M64" s="12">
        <f>SUM(M8:M56)</f>
        <v>19663091744955</v>
      </c>
      <c r="N64" s="6"/>
      <c r="O64" s="12">
        <f>SUM(O8:O56)</f>
        <v>18977848983283</v>
      </c>
      <c r="P64" s="6"/>
      <c r="Q64" s="12">
        <f>SUM(Q8:Q63)</f>
        <v>693708928265</v>
      </c>
      <c r="R64" s="10"/>
      <c r="S64" s="10"/>
    </row>
    <row r="65" spans="3:20" ht="24.75" thickTop="1">
      <c r="C65" s="11"/>
      <c r="D65" s="11"/>
      <c r="E65" s="11"/>
      <c r="F65" s="11"/>
      <c r="G65" s="11"/>
      <c r="H65" s="11"/>
      <c r="I65" s="13"/>
      <c r="J65" s="13">
        <f>SUM(J8:J13)</f>
        <v>0</v>
      </c>
      <c r="K65" s="13"/>
      <c r="L65" s="13"/>
      <c r="M65" s="13"/>
      <c r="N65" s="13"/>
      <c r="O65" s="13"/>
      <c r="P65" s="13">
        <f>SUM(P8:P13)</f>
        <v>0</v>
      </c>
      <c r="Q65" s="13"/>
      <c r="R65" s="10"/>
      <c r="S65" s="10"/>
      <c r="T65" s="13"/>
    </row>
    <row r="66" spans="3:20">
      <c r="I66" s="3"/>
      <c r="J66" s="3"/>
      <c r="K66" s="3"/>
      <c r="L66" s="3"/>
      <c r="M66" s="3"/>
      <c r="N66" s="3"/>
      <c r="O66" s="3"/>
      <c r="P66" s="3"/>
      <c r="Q66" s="3"/>
      <c r="T66" s="16"/>
    </row>
    <row r="67" spans="3:20">
      <c r="I67" s="3"/>
      <c r="J67" s="3"/>
      <c r="K67" s="3"/>
      <c r="L67" s="3"/>
      <c r="M67" s="3"/>
      <c r="N67" s="3"/>
      <c r="O67" s="3"/>
      <c r="P67" s="3"/>
      <c r="Q67" s="3"/>
    </row>
    <row r="68" spans="3:20">
      <c r="I68" s="6"/>
      <c r="J68" s="6">
        <f>SUM(J14:J56)</f>
        <v>0</v>
      </c>
      <c r="K68" s="6"/>
      <c r="L68" s="6"/>
      <c r="M68" s="6"/>
      <c r="N68" s="6"/>
      <c r="O68" s="6"/>
      <c r="P68" s="6">
        <f>SUM(P14:P56)</f>
        <v>0</v>
      </c>
      <c r="Q68" s="6"/>
    </row>
    <row r="69" spans="3:20">
      <c r="I69" s="3"/>
      <c r="J69" s="3"/>
      <c r="K69" s="3"/>
      <c r="L69" s="3"/>
      <c r="M69" s="3"/>
      <c r="N69" s="3"/>
      <c r="O69" s="3"/>
      <c r="P69" s="3"/>
      <c r="Q69" s="3"/>
    </row>
  </sheetData>
  <mergeCells count="14"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ignoredErrors>
    <ignoredError sqref="J65:P6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تاییدیه</vt:lpstr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2023-08-29T08:34:30Z</dcterms:created>
  <dcterms:modified xsi:type="dcterms:W3CDTF">2023-08-31T07:23:47Z</dcterms:modified>
</cp:coreProperties>
</file>