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E230B0BB-1EB9-40F5-8E70-783F74C237AE}" xr6:coauthVersionLast="47" xr6:coauthVersionMax="47" xr10:uidLastSave="{00000000-0000-0000-0000-000000000000}"/>
  <bookViews>
    <workbookView xWindow="-120" yWindow="-120" windowWidth="29040" windowHeight="15840" tabRatio="896" activeTab="1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K12" i="13"/>
  <c r="G12" i="13"/>
  <c r="E12" i="13"/>
  <c r="I12" i="13"/>
  <c r="Q89" i="12"/>
  <c r="M89" i="12"/>
  <c r="K89" i="12"/>
  <c r="O89" i="12"/>
  <c r="Q63" i="9"/>
  <c r="C89" i="12"/>
  <c r="G89" i="12"/>
  <c r="D89" i="12"/>
  <c r="E89" i="12"/>
  <c r="F89" i="12"/>
  <c r="H89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" i="12"/>
  <c r="S19" i="11"/>
  <c r="U19" i="11"/>
  <c r="K19" i="11"/>
  <c r="I19" i="11"/>
  <c r="C19" i="11"/>
  <c r="E19" i="11"/>
  <c r="G19" i="11"/>
  <c r="M19" i="11"/>
  <c r="O19" i="11"/>
  <c r="Q19" i="11"/>
  <c r="E55" i="10"/>
  <c r="G55" i="10"/>
  <c r="I55" i="10"/>
  <c r="O55" i="10"/>
  <c r="M55" i="10"/>
  <c r="Q55" i="10"/>
  <c r="E63" i="9"/>
  <c r="G63" i="9"/>
  <c r="I57" i="9"/>
  <c r="I63" i="9" s="1"/>
  <c r="I58" i="9"/>
  <c r="I59" i="9"/>
  <c r="I60" i="9"/>
  <c r="I61" i="9"/>
  <c r="I62" i="9"/>
  <c r="I56" i="9"/>
  <c r="Q58" i="9"/>
  <c r="Q57" i="9"/>
  <c r="Q59" i="9"/>
  <c r="Q60" i="9"/>
  <c r="Q61" i="9"/>
  <c r="Q62" i="9"/>
  <c r="Q56" i="9"/>
  <c r="O63" i="9"/>
  <c r="M63" i="9"/>
  <c r="I8" i="9"/>
  <c r="I13" i="8"/>
  <c r="K13" i="8"/>
  <c r="M13" i="8"/>
  <c r="O13" i="8"/>
  <c r="Q13" i="8"/>
  <c r="S13" i="8"/>
  <c r="I40" i="7"/>
  <c r="K40" i="7"/>
  <c r="M40" i="7"/>
  <c r="O40" i="7"/>
  <c r="Q40" i="7"/>
  <c r="S13" i="6"/>
  <c r="M13" i="6"/>
  <c r="K13" i="6"/>
  <c r="O13" i="6"/>
  <c r="Q13" i="6"/>
  <c r="K35" i="4"/>
  <c r="AK57" i="3"/>
  <c r="AI57" i="3"/>
  <c r="AG57" i="3"/>
  <c r="AH57" i="3"/>
  <c r="Q57" i="3"/>
  <c r="R57" i="3"/>
  <c r="S57" i="3"/>
  <c r="W57" i="3"/>
  <c r="AA57" i="3"/>
  <c r="Y15" i="1"/>
  <c r="U15" i="1"/>
  <c r="W15" i="1"/>
  <c r="K15" i="1"/>
  <c r="O15" i="1"/>
  <c r="E15" i="1"/>
  <c r="G15" i="1"/>
  <c r="I89" i="12" l="1"/>
  <c r="S40" i="7"/>
</calcChain>
</file>

<file path=xl/sharedStrings.xml><?xml version="1.0" encoding="utf-8"?>
<sst xmlns="http://schemas.openxmlformats.org/spreadsheetml/2006/main" count="1124" uniqueCount="293">
  <si>
    <t>صندوق سرمایه‌گذاری ثابت آوند مفید</t>
  </si>
  <si>
    <t>صورت وضعیت سبد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</si>
  <si>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</si>
  <si>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</si>
  <si>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</si>
  <si>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</si>
  <si>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</si>
  <si>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</si>
  <si>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</si>
  <si>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</si>
  <si>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</si>
  <si>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</si>
  <si>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</si>
  <si>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</si>
  <si>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</si>
  <si>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صادرات ایران</t>
  </si>
  <si>
    <t>بانک ملت</t>
  </si>
  <si>
    <t>0.00%</t>
  </si>
  <si>
    <t>پالایش نفت بندرعباس</t>
  </si>
  <si>
    <t>س. توسعه و عمران استان کرمان</t>
  </si>
  <si>
    <t>فولاد مبارکه اصفهان</t>
  </si>
  <si>
    <t>گروه انتخاب الکترونیک آرمان</t>
  </si>
  <si>
    <t>تامین سرمایه کاردان</t>
  </si>
  <si>
    <t>تعداد اوراق تبعی</t>
  </si>
  <si>
    <t>قیمت اعمال</t>
  </si>
  <si>
    <t>تاریخ اعمال</t>
  </si>
  <si>
    <t>نرخ موثر</t>
  </si>
  <si>
    <t>اختیار ف.ت.انتخاب-40032-031123</t>
  </si>
  <si>
    <t>1403/11/23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</si>
  <si>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</si>
  <si>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</si>
  <si>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</si>
  <si>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</si>
  <si>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</si>
  <si>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</si>
  <si>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</si>
  <si>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</si>
  <si>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انرژی پاسارگاد14040302</t>
  </si>
  <si>
    <t>بله</t>
  </si>
  <si>
    <t>1400/03/02</t>
  </si>
  <si>
    <t>1404/03/01</t>
  </si>
  <si>
    <t>اجاره تابان لوتوس14021206</t>
  </si>
  <si>
    <t>1398/12/06</t>
  </si>
  <si>
    <t>1402/12/06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</si>
  <si>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</si>
  <si>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</si>
  <si>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</si>
  <si>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</si>
  <si>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</si>
  <si>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</si>
  <si>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</si>
  <si>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</si>
  <si>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</si>
  <si>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</si>
  <si>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</si>
  <si>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</si>
  <si>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</si>
  <si>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</si>
  <si>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</si>
  <si>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</si>
  <si>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</si>
  <si>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</si>
  <si>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اسنادخزانه-م5بودجه00-030626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</si>
  <si>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</si>
  <si>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</si>
  <si>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</si>
  <si>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</si>
  <si>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</si>
  <si>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</si>
  <si>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</si>
  <si>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</si>
  <si>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</si>
  <si>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</si>
  <si>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</si>
  <si>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اسنادخزانه-م8بودجه00-030919</t>
  </si>
  <si>
    <t>1400/06/16</t>
  </si>
  <si>
    <t>1403/09/19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</si>
  <si>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</si>
  <si>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</si>
  <si>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</si>
  <si>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</si>
  <si>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</si>
  <si>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</si>
  <si>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</si>
  <si>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</si>
  <si>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</si>
  <si>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</si>
  <si>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</si>
  <si>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</si>
  <si>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صکوک منفعت نفت1312-6ماهه 18/5%</t>
  </si>
  <si>
    <t>گام بانک تجارت0206</t>
  </si>
  <si>
    <t>1401/07/02</t>
  </si>
  <si>
    <t>1402/06/28</t>
  </si>
  <si>
    <t>گام بانک سینا0206</t>
  </si>
  <si>
    <t>1401/04/01</t>
  </si>
  <si>
    <t>گام بانک صادرات ایران0206</t>
  </si>
  <si>
    <t>گام بانک صادرات ایران0207</t>
  </si>
  <si>
    <t>1402/07/30</t>
  </si>
  <si>
    <t>گام بانک ملت0208</t>
  </si>
  <si>
    <t>1402/02/16</t>
  </si>
  <si>
    <t>1402/08/30</t>
  </si>
  <si>
    <t>گام بانک ملت0211</t>
  </si>
  <si>
    <t>1402/11/30</t>
  </si>
  <si>
    <t>گواهی اعتبار مولد رفاه0207</t>
  </si>
  <si>
    <t>1401/08/01</t>
  </si>
  <si>
    <t>گواهی اعتبار مولد سامان0207</t>
  </si>
  <si>
    <t>گواهی اعتبار مولد سامان0208</t>
  </si>
  <si>
    <t>1401/09/01</t>
  </si>
  <si>
    <t>گواهی اعتبار مولد سپه0208</t>
  </si>
  <si>
    <t>گواهی اعتبار مولد شهر0206</t>
  </si>
  <si>
    <t>1401/07/01</t>
  </si>
  <si>
    <t>گواهی اعتبارمولد رفاه0208</t>
  </si>
  <si>
    <t>گواهی اعتبارمولد صنعت020930</t>
  </si>
  <si>
    <t>1401/10/01</t>
  </si>
  <si>
    <t>1402/09/30</t>
  </si>
  <si>
    <t>مرابحه عام دولت100-ش.خ021127</t>
  </si>
  <si>
    <t>1400/11/27</t>
  </si>
  <si>
    <t>1402/11/27</t>
  </si>
  <si>
    <t>مرابحه عام دولت112-ش.خ 040408</t>
  </si>
  <si>
    <t>1401/06/08</t>
  </si>
  <si>
    <t>1404/04/07</t>
  </si>
  <si>
    <t>مرابحه عام دولت130-ش.خ031110</t>
  </si>
  <si>
    <t>1402/05/10</t>
  </si>
  <si>
    <t>1403/11/10</t>
  </si>
  <si>
    <t>مرابحه عام دولت3-ش.خ0211</t>
  </si>
  <si>
    <t>1399/03/13</t>
  </si>
  <si>
    <t>1402/11/13</t>
  </si>
  <si>
    <t>1.09%</t>
  </si>
  <si>
    <t>مرابحه عام دولت5-ش.خ 0209</t>
  </si>
  <si>
    <t>1399/08/27</t>
  </si>
  <si>
    <t>1402/09/27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</si>
  <si>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</si>
  <si>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</si>
  <si>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</si>
  <si>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</si>
  <si>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</si>
  <si>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</si>
  <si>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</si>
  <si>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</si>
  <si>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</si>
  <si>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دولتی65-ش.خ0210</t>
  </si>
  <si>
    <t>1399/10/16</t>
  </si>
  <si>
    <t>1402/10/16</t>
  </si>
  <si>
    <t>مرابحه عام دولتی6-ش.خ0210</t>
  </si>
  <si>
    <t>صکوک اجاره صملی404-6ماهه18%</t>
  </si>
  <si>
    <t>1400/05/05</t>
  </si>
  <si>
    <t>1404/05/04</t>
  </si>
  <si>
    <t>مرابحه عام دولت87-ش.خ030304</t>
  </si>
  <si>
    <t>1400/03/04</t>
  </si>
  <si>
    <t>1403/03/04</t>
  </si>
  <si>
    <t>مرابحه عام دولت3-ش.خ 0208</t>
  </si>
  <si>
    <t>1402/08/13</t>
  </si>
  <si>
    <t>مرابحه عام دولت4-ش.خ 0302</t>
  </si>
  <si>
    <t>1399/05/26</t>
  </si>
  <si>
    <t>1403/02/26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</si>
  <si>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</si>
  <si>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</si>
  <si>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</si>
  <si>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</si>
  <si>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</si>
  <si>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-1.77%</t>
  </si>
  <si>
    <t>-2.02%</t>
  </si>
  <si>
    <t>-3.05%</t>
  </si>
  <si>
    <t>-0.36%</t>
  </si>
  <si>
    <t>-2.74%</t>
  </si>
  <si>
    <t>-8.05%</t>
  </si>
  <si>
    <t>-2.54%</t>
  </si>
  <si>
    <t>0.48%</t>
  </si>
  <si>
    <t>-0.52%</t>
  </si>
  <si>
    <t>-8.97%</t>
  </si>
  <si>
    <t>1.11%</t>
  </si>
  <si>
    <t>1.37%</t>
  </si>
  <si>
    <t>-1.90%</t>
  </si>
  <si>
    <t>-0.60%</t>
  </si>
  <si>
    <t>-10.00%</t>
  </si>
  <si>
    <t>-4.11%</t>
  </si>
  <si>
    <t>-0.99%</t>
  </si>
  <si>
    <t>2.35%</t>
  </si>
  <si>
    <t>-4.76%</t>
  </si>
  <si>
    <t>0.17%</t>
  </si>
  <si>
    <t>-3.57%</t>
  </si>
  <si>
    <t>-2.97%</t>
  </si>
  <si>
    <t>-6.87%</t>
  </si>
  <si>
    <t>-0.75%</t>
  </si>
  <si>
    <t>-0.21%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</si>
  <si>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</si>
  <si>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</si>
  <si>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</si>
  <si>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</si>
  <si>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</si>
  <si>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</si>
  <si>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</si>
  <si>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</si>
  <si>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</si>
  <si>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</si>
  <si>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</si>
  <si>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</si>
  <si>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</si>
  <si>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</si>
  <si>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</si>
  <si>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</si>
  <si>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بانک مسکن دولت</t>
  </si>
  <si>
    <t>4110001909178</t>
  </si>
  <si>
    <t>1402/06/07</t>
  </si>
  <si>
    <t>5600928335068</t>
  </si>
  <si>
    <t>سپرده بلند مدت</t>
  </si>
  <si>
    <t>5600928335225</t>
  </si>
  <si>
    <t>1402/06/14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</si>
  <si>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</si>
  <si>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</si>
  <si>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</si>
  <si>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</si>
  <si>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</si>
  <si>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</si>
  <si>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</si>
  <si>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</si>
  <si>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</si>
  <si>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دولت101-ش.خ020711</t>
  </si>
  <si>
    <t/>
  </si>
  <si>
    <t>1402/07/11</t>
  </si>
  <si>
    <t>مرابحه عام دولت94-ش.خ030816</t>
  </si>
  <si>
    <t>1403/08/16</t>
  </si>
  <si>
    <t>مرابحه عام دولت5-ش.خ 0207</t>
  </si>
  <si>
    <t>1402/07/25</t>
  </si>
  <si>
    <t>مرابحه عام دولت127-ش.خ040623</t>
  </si>
  <si>
    <t>1404/06/22</t>
  </si>
  <si>
    <t>مرابحه عام دولت106-ش.خ020624</t>
  </si>
  <si>
    <t>1402/06/24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</si>
  <si>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</si>
  <si>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</si>
  <si>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</si>
  <si>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</si>
  <si>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</si>
  <si>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</si>
  <si>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</si>
  <si>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</si>
  <si>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</si>
  <si>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1402/03/31</t>
  </si>
  <si>
    <t>1402/04/28</t>
  </si>
  <si>
    <t>نیان الکترونیک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</si>
  <si>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</si>
  <si>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</si>
  <si>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</si>
  <si>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</si>
  <si>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</si>
  <si>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سایپا</t>
  </si>
  <si>
    <t>سرمایه گذاری تامین اجتماعی</t>
  </si>
  <si>
    <t>صندوق س. اهرمی مفید-س</t>
  </si>
  <si>
    <t>اسنادخزانه-م9بودجه99-020316</t>
  </si>
  <si>
    <t>اسناد خزانه-م9بودجه00-031101</t>
  </si>
  <si>
    <t>اسناد خزانه-م10بودجه00-031115</t>
  </si>
  <si>
    <t>گام بانک تجارت0203</t>
  </si>
  <si>
    <t>گام بانک تجارت0204</t>
  </si>
  <si>
    <t>گواهی اعتبار مولد سامان0204</t>
  </si>
  <si>
    <t>گواهی اعتبار مولد رفاه0203</t>
  </si>
  <si>
    <t>گام بانک اقتصاد نوین0205</t>
  </si>
  <si>
    <t>گواهی اعتبار مولد رفاه0204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</si>
  <si>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</si>
  <si>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</si>
  <si>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</si>
  <si>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</si>
  <si>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</si>
  <si>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</si>
  <si>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</si>
  <si>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</si>
  <si>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</si>
  <si>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</si>
  <si>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</si>
  <si>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</si>
  <si>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</si>
  <si>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</si>
  <si>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1402/06/01</t>
  </si>
  <si>
    <t>جلوگیری از نوسانات ناگهانی</t>
  </si>
  <si>
    <t xml:space="preserve"> اوراق اختیارخ وبصادر-2200-1402/07/12</t>
  </si>
  <si>
    <t xml:space="preserve"> اوراق اختیارخ وبملت-3500-1402/07/26</t>
  </si>
  <si>
    <t xml:space="preserve"> اوراق اختیارخ فولاد-3313-1402/07/26</t>
  </si>
  <si>
    <t xml:space="preserve"> اوراق اختیارخ شستا-1465-1402/06/08</t>
  </si>
  <si>
    <t xml:space="preserve"> اوراق اختیارخ فولاد-2153-1402/07/26</t>
  </si>
  <si>
    <t xml:space="preserve"> اوراق اختیارخ کرمان-1000-14020606</t>
  </si>
  <si>
    <t xml:space="preserve"> اوراق اختیارخ شبندر-8000-1402/06/14</t>
  </si>
  <si>
    <t>اختیارخ شستا-1465-1402/06/08</t>
  </si>
  <si>
    <t>اختیارخ فولاد-1653-1402/07/26</t>
  </si>
  <si>
    <t>اختیارخ کرمان-1000-14020606</t>
  </si>
  <si>
    <t>اختیارخ شبندر-8000-1402/06/14</t>
  </si>
  <si>
    <t>اختیارخ شستا-765-1402/06/08</t>
  </si>
  <si>
    <t>اختیارخ شستا-865-1402/06/08</t>
  </si>
  <si>
    <t>اختیارخ شستا-965-1402/06/08</t>
  </si>
  <si>
    <t>اختیارف شستا-1465-1402/06/08</t>
  </si>
  <si>
    <t>اختیارخ خساپا-2000-1402/06/14</t>
  </si>
  <si>
    <t>اختیارخ توان-15000-14020612</t>
  </si>
  <si>
    <t>اختیارخ توان-16000-14020612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</si>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</sst>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2" applyNumberFormat="1" applyFont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43" fontId="1" fillId="0" borderId="0" xfId="2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10</xdr:col>
          <xdr:colOff>257175</xdr:colOff>
          <xdr:row>32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AD5D6CE-4C2A-AF64-393F-762B8B5D0F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FE275-F887-42CB-B35F-27CD10FE16D5}">
  <dimension ref="A1"/>
  <sheetViews>
    <sheetView rightToLeft="1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257175</xdr:colOff>
                <xdr:row>32</xdr:row>
                <xdr:rowOff>9525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65"/>
  <sheetViews>
    <sheetView rightToLeft="1" topLeftCell="A42" workbookViewId="0">
      <selection activeCell="M65" sqref="M65"/>
    </sheetView>
  </sheetViews>
  <sheetFormatPr defaultRowHeight="22.5"/>
  <cols>
    <col min="1" max="1" width="38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.28515625" style="1" customWidth="1"/>
    <col min="11" max="11" width="12.710937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208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5" t="s">
        <v>3</v>
      </c>
      <c r="C6" s="16" t="s">
        <v>210</v>
      </c>
      <c r="D6" s="16" t="s">
        <v>210</v>
      </c>
      <c r="E6" s="16" t="s">
        <v>210</v>
      </c>
      <c r="F6" s="16" t="s">
        <v>210</v>
      </c>
      <c r="G6" s="16" t="s">
        <v>210</v>
      </c>
      <c r="H6" s="16" t="s">
        <v>210</v>
      </c>
      <c r="I6" s="16" t="s">
        <v>210</v>
      </c>
      <c r="K6" s="16" t="s">
        <v>211</v>
      </c>
      <c r="L6" s="16" t="s">
        <v>211</v>
      </c>
      <c r="M6" s="16" t="s">
        <v>211</v>
      </c>
      <c r="N6" s="16" t="s">
        <v>211</v>
      </c>
      <c r="O6" s="16" t="s">
        <v>211</v>
      </c>
      <c r="P6" s="16" t="s">
        <v>211</v>
      </c>
      <c r="Q6" s="16" t="s">
        <v>211</v>
      </c>
    </row>
    <row r="7" spans="1:17" ht="24">
      <c r="A7" s="16" t="s">
        <v>3</v>
      </c>
      <c r="C7" s="16" t="s">
        <v>7</v>
      </c>
      <c r="E7" s="16" t="s">
        <v>241</v>
      </c>
      <c r="G7" s="16" t="s">
        <v>242</v>
      </c>
      <c r="I7" s="16" t="s">
        <v>243</v>
      </c>
      <c r="K7" s="16" t="s">
        <v>7</v>
      </c>
      <c r="M7" s="16" t="s">
        <v>241</v>
      </c>
      <c r="O7" s="16" t="s">
        <v>242</v>
      </c>
      <c r="Q7" s="16" t="s">
        <v>243</v>
      </c>
    </row>
    <row r="8" spans="1:17">
      <c r="A8" s="1" t="s">
        <v>20</v>
      </c>
      <c r="C8" s="3">
        <v>1509</v>
      </c>
      <c r="E8" s="3">
        <v>8404615</v>
      </c>
      <c r="G8" s="5">
        <v>-2116452</v>
      </c>
      <c r="I8" s="3">
        <f>E8-G8</f>
        <v>10521067</v>
      </c>
      <c r="K8" s="3">
        <v>1509</v>
      </c>
      <c r="M8" s="5">
        <v>8404615</v>
      </c>
      <c r="N8" s="5"/>
      <c r="O8" s="5">
        <v>8556397</v>
      </c>
      <c r="P8" s="5"/>
      <c r="Q8" s="5">
        <v>-151782</v>
      </c>
    </row>
    <row r="9" spans="1:17">
      <c r="A9" s="1" t="s">
        <v>16</v>
      </c>
      <c r="C9" s="3">
        <v>250000</v>
      </c>
      <c r="E9" s="3">
        <v>1125120887</v>
      </c>
      <c r="G9" s="5">
        <v>1080116050</v>
      </c>
      <c r="H9" s="5"/>
      <c r="I9" s="5">
        <v>45004837</v>
      </c>
      <c r="K9" s="3">
        <v>250000</v>
      </c>
      <c r="M9" s="5">
        <v>1125120887</v>
      </c>
      <c r="N9" s="5"/>
      <c r="O9" s="5">
        <v>1296893350</v>
      </c>
      <c r="P9" s="5"/>
      <c r="Q9" s="5">
        <v>-171772463</v>
      </c>
    </row>
    <row r="10" spans="1:17">
      <c r="A10" s="1" t="s">
        <v>15</v>
      </c>
      <c r="C10" s="3">
        <v>3803000</v>
      </c>
      <c r="E10" s="3">
        <v>8442306412</v>
      </c>
      <c r="G10" s="5">
        <v>7428624459</v>
      </c>
      <c r="H10" s="5"/>
      <c r="I10" s="5">
        <v>1013681953</v>
      </c>
      <c r="K10" s="3">
        <v>3803000</v>
      </c>
      <c r="M10" s="5">
        <v>8442306412</v>
      </c>
      <c r="N10" s="5"/>
      <c r="O10" s="5">
        <v>9505886000</v>
      </c>
      <c r="P10" s="5"/>
      <c r="Q10" s="5">
        <v>-1063579588</v>
      </c>
    </row>
    <row r="11" spans="1:17">
      <c r="A11" s="1" t="s">
        <v>21</v>
      </c>
      <c r="C11" s="3">
        <v>17240000</v>
      </c>
      <c r="E11" s="3">
        <v>507504879740</v>
      </c>
      <c r="G11" s="5">
        <v>498245719153</v>
      </c>
      <c r="H11" s="5"/>
      <c r="I11" s="5">
        <v>9259160587</v>
      </c>
      <c r="K11" s="3">
        <v>17240000</v>
      </c>
      <c r="M11" s="5">
        <v>507504879740</v>
      </c>
      <c r="N11" s="5"/>
      <c r="O11" s="5">
        <v>500073736060</v>
      </c>
      <c r="P11" s="5"/>
      <c r="Q11" s="5">
        <v>7431143680</v>
      </c>
    </row>
    <row r="12" spans="1:17">
      <c r="A12" s="1" t="s">
        <v>22</v>
      </c>
      <c r="C12" s="3">
        <v>200000</v>
      </c>
      <c r="E12" s="3">
        <v>1625146988</v>
      </c>
      <c r="G12" s="5">
        <v>1718679651</v>
      </c>
      <c r="H12" s="5"/>
      <c r="I12" s="5">
        <v>-93532663</v>
      </c>
      <c r="K12" s="3">
        <v>200000</v>
      </c>
      <c r="M12" s="5">
        <v>1625146988</v>
      </c>
      <c r="N12" s="5"/>
      <c r="O12" s="5">
        <v>1718679651</v>
      </c>
      <c r="P12" s="5"/>
      <c r="Q12" s="5">
        <v>-93532663</v>
      </c>
    </row>
    <row r="13" spans="1:17">
      <c r="A13" s="1" t="s">
        <v>41</v>
      </c>
      <c r="C13" s="3">
        <v>155000</v>
      </c>
      <c r="E13" s="3">
        <v>149873571268</v>
      </c>
      <c r="G13" s="5">
        <v>147486753277</v>
      </c>
      <c r="H13" s="5"/>
      <c r="I13" s="5">
        <v>2386817991</v>
      </c>
      <c r="K13" s="3">
        <v>155000</v>
      </c>
      <c r="M13" s="5">
        <v>149873571268</v>
      </c>
      <c r="N13" s="5"/>
      <c r="O13" s="5">
        <v>145998866737</v>
      </c>
      <c r="P13" s="5"/>
      <c r="Q13" s="5">
        <v>3874704531</v>
      </c>
    </row>
    <row r="14" spans="1:17">
      <c r="A14" s="1" t="s">
        <v>80</v>
      </c>
      <c r="C14" s="3">
        <v>200000</v>
      </c>
      <c r="E14" s="3">
        <v>193985207500</v>
      </c>
      <c r="G14" s="5">
        <v>194897137960</v>
      </c>
      <c r="H14" s="5"/>
      <c r="I14" s="5">
        <v>-911930460</v>
      </c>
      <c r="K14" s="3">
        <v>200000</v>
      </c>
      <c r="M14" s="5">
        <v>193985207500</v>
      </c>
      <c r="N14" s="5"/>
      <c r="O14" s="5">
        <v>194929841250</v>
      </c>
      <c r="P14" s="5"/>
      <c r="Q14" s="5">
        <v>-944633750</v>
      </c>
    </row>
    <row r="15" spans="1:17">
      <c r="A15" s="1" t="s">
        <v>56</v>
      </c>
      <c r="C15" s="3">
        <v>206200</v>
      </c>
      <c r="E15" s="3">
        <v>196965778214</v>
      </c>
      <c r="G15" s="5">
        <v>193609098180</v>
      </c>
      <c r="H15" s="5"/>
      <c r="I15" s="5">
        <v>3356680034</v>
      </c>
      <c r="K15" s="3">
        <v>206200</v>
      </c>
      <c r="M15" s="5">
        <v>196965778214</v>
      </c>
      <c r="N15" s="5"/>
      <c r="O15" s="5">
        <v>182419477454</v>
      </c>
      <c r="P15" s="5"/>
      <c r="Q15" s="5">
        <v>14546300760</v>
      </c>
    </row>
    <row r="16" spans="1:17">
      <c r="A16" s="1" t="s">
        <v>150</v>
      </c>
      <c r="C16" s="3">
        <v>1200</v>
      </c>
      <c r="E16" s="3">
        <v>1158187681</v>
      </c>
      <c r="G16" s="5">
        <v>1158364316</v>
      </c>
      <c r="H16" s="5"/>
      <c r="I16" s="5">
        <v>-176635</v>
      </c>
      <c r="K16" s="3">
        <v>1200</v>
      </c>
      <c r="M16" s="5">
        <v>1158187681</v>
      </c>
      <c r="N16" s="5"/>
      <c r="O16" s="5">
        <v>1158364316</v>
      </c>
      <c r="P16" s="5"/>
      <c r="Q16" s="5">
        <v>-176635</v>
      </c>
    </row>
    <row r="17" spans="1:17">
      <c r="A17" s="1" t="s">
        <v>124</v>
      </c>
      <c r="C17" s="3">
        <v>261995</v>
      </c>
      <c r="E17" s="3">
        <v>249957704631</v>
      </c>
      <c r="G17" s="5">
        <v>249957704631</v>
      </c>
      <c r="H17" s="5"/>
      <c r="I17" s="5">
        <v>0</v>
      </c>
      <c r="K17" s="3">
        <v>261995</v>
      </c>
      <c r="M17" s="5">
        <v>249957704631</v>
      </c>
      <c r="N17" s="5"/>
      <c r="O17" s="5">
        <v>250500395893</v>
      </c>
      <c r="P17" s="5"/>
      <c r="Q17" s="5">
        <v>-542691262</v>
      </c>
    </row>
    <row r="18" spans="1:17">
      <c r="A18" s="1" t="s">
        <v>152</v>
      </c>
      <c r="C18" s="3">
        <v>78000</v>
      </c>
      <c r="E18" s="3">
        <v>74874290400</v>
      </c>
      <c r="G18" s="5">
        <v>74885709600</v>
      </c>
      <c r="H18" s="5"/>
      <c r="I18" s="5">
        <v>-11419200</v>
      </c>
      <c r="K18" s="3">
        <v>78000</v>
      </c>
      <c r="M18" s="5">
        <v>74874290400</v>
      </c>
      <c r="N18" s="5"/>
      <c r="O18" s="5">
        <v>74885709600</v>
      </c>
      <c r="P18" s="5"/>
      <c r="Q18" s="5">
        <v>-11419200</v>
      </c>
    </row>
    <row r="19" spans="1:17">
      <c r="A19" s="1" t="s">
        <v>77</v>
      </c>
      <c r="C19" s="3">
        <v>1000000</v>
      </c>
      <c r="E19" s="3">
        <v>933324480781</v>
      </c>
      <c r="G19" s="5">
        <v>929075674277</v>
      </c>
      <c r="H19" s="5"/>
      <c r="I19" s="5">
        <v>4248806504</v>
      </c>
      <c r="K19" s="3">
        <v>1000000</v>
      </c>
      <c r="M19" s="5">
        <v>933324480781</v>
      </c>
      <c r="N19" s="5"/>
      <c r="O19" s="5">
        <v>931011250000</v>
      </c>
      <c r="P19" s="5"/>
      <c r="Q19" s="5">
        <v>2313230781</v>
      </c>
    </row>
    <row r="20" spans="1:17">
      <c r="A20" s="1" t="s">
        <v>71</v>
      </c>
      <c r="C20" s="3">
        <v>11300</v>
      </c>
      <c r="E20" s="3">
        <v>11253828830</v>
      </c>
      <c r="G20" s="5">
        <v>11047845537</v>
      </c>
      <c r="H20" s="5"/>
      <c r="I20" s="5">
        <v>205983293</v>
      </c>
      <c r="K20" s="3">
        <v>11300</v>
      </c>
      <c r="M20" s="5">
        <v>11253828830</v>
      </c>
      <c r="N20" s="5"/>
      <c r="O20" s="5">
        <v>10406506443</v>
      </c>
      <c r="P20" s="5"/>
      <c r="Q20" s="5">
        <v>847322387</v>
      </c>
    </row>
    <row r="21" spans="1:17">
      <c r="A21" s="1" t="s">
        <v>128</v>
      </c>
      <c r="C21" s="3">
        <v>10000</v>
      </c>
      <c r="E21" s="3">
        <v>9606067481</v>
      </c>
      <c r="G21" s="5">
        <v>9606067481</v>
      </c>
      <c r="H21" s="5"/>
      <c r="I21" s="5">
        <v>0</v>
      </c>
      <c r="K21" s="3">
        <v>10000</v>
      </c>
      <c r="M21" s="5">
        <v>9606067481</v>
      </c>
      <c r="N21" s="5"/>
      <c r="O21" s="5">
        <v>9606067481</v>
      </c>
      <c r="P21" s="5"/>
      <c r="Q21" s="5">
        <v>0</v>
      </c>
    </row>
    <row r="22" spans="1:17">
      <c r="A22" s="1" t="s">
        <v>143</v>
      </c>
      <c r="C22" s="3">
        <v>82502</v>
      </c>
      <c r="E22" s="3">
        <v>79993614361</v>
      </c>
      <c r="G22" s="5">
        <v>79993614361</v>
      </c>
      <c r="H22" s="5"/>
      <c r="I22" s="5">
        <v>0</v>
      </c>
      <c r="K22" s="3">
        <v>82502</v>
      </c>
      <c r="M22" s="5">
        <v>79993614361</v>
      </c>
      <c r="N22" s="5"/>
      <c r="O22" s="5">
        <v>80005814316</v>
      </c>
      <c r="P22" s="5"/>
      <c r="Q22" s="5">
        <v>-12199955</v>
      </c>
    </row>
    <row r="23" spans="1:17">
      <c r="A23" s="1" t="s">
        <v>44</v>
      </c>
      <c r="C23" s="3">
        <v>125</v>
      </c>
      <c r="E23" s="3">
        <v>121990697</v>
      </c>
      <c r="G23" s="5">
        <v>119565882</v>
      </c>
      <c r="H23" s="5"/>
      <c r="I23" s="5">
        <v>2424815</v>
      </c>
      <c r="K23" s="3">
        <v>125</v>
      </c>
      <c r="M23" s="5">
        <v>121990697</v>
      </c>
      <c r="N23" s="5"/>
      <c r="O23" s="5">
        <v>112891391</v>
      </c>
      <c r="P23" s="5"/>
      <c r="Q23" s="5">
        <v>9099306</v>
      </c>
    </row>
    <row r="24" spans="1:17">
      <c r="A24" s="1" t="s">
        <v>140</v>
      </c>
      <c r="C24" s="3">
        <v>5000</v>
      </c>
      <c r="E24" s="3">
        <v>4761736889</v>
      </c>
      <c r="G24" s="5">
        <v>4761736889</v>
      </c>
      <c r="H24" s="5"/>
      <c r="I24" s="5">
        <v>0</v>
      </c>
      <c r="K24" s="3">
        <v>5000</v>
      </c>
      <c r="M24" s="5">
        <v>4761736889</v>
      </c>
      <c r="N24" s="5"/>
      <c r="O24" s="5">
        <v>4762463108</v>
      </c>
      <c r="P24" s="5"/>
      <c r="Q24" s="5">
        <v>-726219</v>
      </c>
    </row>
    <row r="25" spans="1:17">
      <c r="A25" s="1" t="s">
        <v>131</v>
      </c>
      <c r="C25" s="3">
        <v>10000</v>
      </c>
      <c r="E25" s="3">
        <v>9103465807</v>
      </c>
      <c r="G25" s="5">
        <v>9103465807</v>
      </c>
      <c r="H25" s="5"/>
      <c r="I25" s="5">
        <v>0</v>
      </c>
      <c r="K25" s="3">
        <v>10000</v>
      </c>
      <c r="M25" s="5">
        <v>9103465807</v>
      </c>
      <c r="N25" s="5"/>
      <c r="O25" s="5">
        <v>9103465807</v>
      </c>
      <c r="P25" s="5"/>
      <c r="Q25" s="5">
        <v>0</v>
      </c>
    </row>
    <row r="26" spans="1:17">
      <c r="A26" s="1" t="s">
        <v>134</v>
      </c>
      <c r="C26" s="3">
        <v>20000</v>
      </c>
      <c r="E26" s="3">
        <v>18167554618</v>
      </c>
      <c r="G26" s="5">
        <v>18167554618</v>
      </c>
      <c r="H26" s="5"/>
      <c r="I26" s="5">
        <v>0</v>
      </c>
      <c r="K26" s="3">
        <v>20000</v>
      </c>
      <c r="M26" s="5">
        <v>18167554618</v>
      </c>
      <c r="N26" s="5"/>
      <c r="O26" s="5">
        <v>18167554618</v>
      </c>
      <c r="P26" s="5"/>
      <c r="Q26" s="5">
        <v>0</v>
      </c>
    </row>
    <row r="27" spans="1:17">
      <c r="A27" s="1" t="s">
        <v>137</v>
      </c>
      <c r="C27" s="3">
        <v>10000</v>
      </c>
      <c r="E27" s="3">
        <v>9077907756</v>
      </c>
      <c r="G27" s="5">
        <v>9077907756</v>
      </c>
      <c r="H27" s="5"/>
      <c r="I27" s="5">
        <v>0</v>
      </c>
      <c r="K27" s="3">
        <v>10000</v>
      </c>
      <c r="M27" s="5">
        <v>9077907756</v>
      </c>
      <c r="N27" s="5"/>
      <c r="O27" s="5">
        <v>9077907756</v>
      </c>
      <c r="P27" s="5"/>
      <c r="Q27" s="5">
        <v>0</v>
      </c>
    </row>
    <row r="28" spans="1:17">
      <c r="A28" s="1" t="s">
        <v>47</v>
      </c>
      <c r="C28" s="3">
        <v>1007289</v>
      </c>
      <c r="E28" s="3">
        <v>968029276233</v>
      </c>
      <c r="G28" s="5">
        <v>951786070733</v>
      </c>
      <c r="H28" s="5"/>
      <c r="I28" s="5">
        <v>16243205500</v>
      </c>
      <c r="K28" s="3">
        <v>1007289</v>
      </c>
      <c r="M28" s="5">
        <v>968029276233</v>
      </c>
      <c r="N28" s="5"/>
      <c r="O28" s="5">
        <v>902037948571</v>
      </c>
      <c r="P28" s="5"/>
      <c r="Q28" s="5">
        <v>65991327662</v>
      </c>
    </row>
    <row r="29" spans="1:17">
      <c r="A29" s="1" t="s">
        <v>86</v>
      </c>
      <c r="C29" s="3">
        <v>755000</v>
      </c>
      <c r="E29" s="3">
        <v>687239719530</v>
      </c>
      <c r="G29" s="5">
        <v>684281654950</v>
      </c>
      <c r="H29" s="5"/>
      <c r="I29" s="5">
        <v>2958064580</v>
      </c>
      <c r="K29" s="3">
        <v>755000</v>
      </c>
      <c r="M29" s="5">
        <v>687239719530</v>
      </c>
      <c r="N29" s="5"/>
      <c r="O29" s="5">
        <v>675507609907</v>
      </c>
      <c r="P29" s="5"/>
      <c r="Q29" s="5">
        <v>11732109623</v>
      </c>
    </row>
    <row r="30" spans="1:17">
      <c r="A30" s="1" t="s">
        <v>89</v>
      </c>
      <c r="C30" s="3">
        <v>5000</v>
      </c>
      <c r="E30" s="3">
        <v>4526254846</v>
      </c>
      <c r="G30" s="5">
        <v>4526254846</v>
      </c>
      <c r="H30" s="5"/>
      <c r="I30" s="5">
        <v>0</v>
      </c>
      <c r="K30" s="3">
        <v>5000</v>
      </c>
      <c r="M30" s="5">
        <v>4526254846</v>
      </c>
      <c r="N30" s="5"/>
      <c r="O30" s="5">
        <v>4526945152</v>
      </c>
      <c r="P30" s="5"/>
      <c r="Q30" s="5">
        <v>-690306</v>
      </c>
    </row>
    <row r="31" spans="1:17">
      <c r="A31" s="1" t="s">
        <v>50</v>
      </c>
      <c r="C31" s="3">
        <v>777993</v>
      </c>
      <c r="E31" s="3">
        <v>729789542703</v>
      </c>
      <c r="G31" s="5">
        <v>718324510732</v>
      </c>
      <c r="H31" s="5"/>
      <c r="I31" s="5">
        <v>11465031971</v>
      </c>
      <c r="K31" s="3">
        <v>777993</v>
      </c>
      <c r="M31" s="5">
        <v>729789542703</v>
      </c>
      <c r="N31" s="5"/>
      <c r="O31" s="5">
        <v>683131251830</v>
      </c>
      <c r="P31" s="5"/>
      <c r="Q31" s="5">
        <v>46658290873</v>
      </c>
    </row>
    <row r="32" spans="1:17">
      <c r="A32" s="1" t="s">
        <v>37</v>
      </c>
      <c r="C32" s="3">
        <v>1700000</v>
      </c>
      <c r="E32" s="3">
        <v>1529883337500</v>
      </c>
      <c r="G32" s="5">
        <v>1487096640754</v>
      </c>
      <c r="H32" s="5"/>
      <c r="I32" s="5">
        <v>42786696746</v>
      </c>
      <c r="K32" s="3">
        <v>1700000</v>
      </c>
      <c r="M32" s="5">
        <v>1529883337500</v>
      </c>
      <c r="N32" s="5"/>
      <c r="O32" s="5">
        <v>1537547945375</v>
      </c>
      <c r="P32" s="5"/>
      <c r="Q32" s="5">
        <v>-7664607875</v>
      </c>
    </row>
    <row r="33" spans="1:17">
      <c r="A33" s="1" t="s">
        <v>147</v>
      </c>
      <c r="C33" s="3">
        <v>5000</v>
      </c>
      <c r="E33" s="3">
        <v>4774635906</v>
      </c>
      <c r="G33" s="5">
        <v>4775364093</v>
      </c>
      <c r="H33" s="5"/>
      <c r="I33" s="5">
        <v>-728187</v>
      </c>
      <c r="K33" s="3">
        <v>5000</v>
      </c>
      <c r="M33" s="5">
        <v>4774635906</v>
      </c>
      <c r="N33" s="5"/>
      <c r="O33" s="5">
        <v>4775364093</v>
      </c>
      <c r="P33" s="5"/>
      <c r="Q33" s="5">
        <v>-728187</v>
      </c>
    </row>
    <row r="34" spans="1:17">
      <c r="A34" s="1" t="s">
        <v>63</v>
      </c>
      <c r="C34" s="3">
        <v>131146</v>
      </c>
      <c r="E34" s="3">
        <v>102926023772</v>
      </c>
      <c r="G34" s="5">
        <v>101368128090</v>
      </c>
      <c r="H34" s="5"/>
      <c r="I34" s="5">
        <v>1557895682</v>
      </c>
      <c r="K34" s="3">
        <v>131146</v>
      </c>
      <c r="M34" s="5">
        <v>102926023772</v>
      </c>
      <c r="N34" s="5"/>
      <c r="O34" s="5">
        <v>97586050566</v>
      </c>
      <c r="P34" s="5"/>
      <c r="Q34" s="5">
        <v>5339973206</v>
      </c>
    </row>
    <row r="35" spans="1:17">
      <c r="A35" s="1" t="s">
        <v>53</v>
      </c>
      <c r="C35" s="3">
        <v>407667</v>
      </c>
      <c r="E35" s="3">
        <v>314694926682</v>
      </c>
      <c r="G35" s="5">
        <v>307765116120</v>
      </c>
      <c r="H35" s="5"/>
      <c r="I35" s="5">
        <v>6929810562</v>
      </c>
      <c r="K35" s="3">
        <v>407667</v>
      </c>
      <c r="M35" s="5">
        <v>314694926682</v>
      </c>
      <c r="N35" s="5"/>
      <c r="O35" s="5">
        <v>298470694809</v>
      </c>
      <c r="P35" s="5"/>
      <c r="Q35" s="5">
        <v>16224231873</v>
      </c>
    </row>
    <row r="36" spans="1:17">
      <c r="A36" s="1" t="s">
        <v>62</v>
      </c>
      <c r="C36" s="3">
        <v>5952</v>
      </c>
      <c r="E36" s="3">
        <v>4762427237</v>
      </c>
      <c r="G36" s="5">
        <v>4634647541</v>
      </c>
      <c r="H36" s="5"/>
      <c r="I36" s="5">
        <v>127779696</v>
      </c>
      <c r="K36" s="3">
        <v>5952</v>
      </c>
      <c r="M36" s="5">
        <v>4762427237</v>
      </c>
      <c r="N36" s="5"/>
      <c r="O36" s="5">
        <v>4375576737</v>
      </c>
      <c r="P36" s="5"/>
      <c r="Q36" s="5">
        <v>386850500</v>
      </c>
    </row>
    <row r="37" spans="1:17">
      <c r="A37" s="1" t="s">
        <v>60</v>
      </c>
      <c r="C37" s="3">
        <v>17136</v>
      </c>
      <c r="E37" s="3">
        <v>14260177218</v>
      </c>
      <c r="G37" s="5">
        <v>13953637554</v>
      </c>
      <c r="H37" s="5"/>
      <c r="I37" s="5">
        <v>306539664</v>
      </c>
      <c r="K37" s="3">
        <v>17136</v>
      </c>
      <c r="M37" s="5">
        <v>14260177218</v>
      </c>
      <c r="N37" s="5"/>
      <c r="O37" s="5">
        <v>13150877169</v>
      </c>
      <c r="P37" s="5"/>
      <c r="Q37" s="5">
        <v>1109300049</v>
      </c>
    </row>
    <row r="38" spans="1:17">
      <c r="A38" s="1" t="s">
        <v>58</v>
      </c>
      <c r="C38" s="3">
        <v>730900</v>
      </c>
      <c r="E38" s="3">
        <v>553381323459</v>
      </c>
      <c r="G38" s="5">
        <v>544178421629</v>
      </c>
      <c r="H38" s="5"/>
      <c r="I38" s="5">
        <v>9202901830</v>
      </c>
      <c r="K38" s="3">
        <v>730900</v>
      </c>
      <c r="M38" s="5">
        <v>553381323459</v>
      </c>
      <c r="N38" s="5"/>
      <c r="O38" s="5">
        <v>515983783380</v>
      </c>
      <c r="P38" s="5"/>
      <c r="Q38" s="5">
        <v>37397540079</v>
      </c>
    </row>
    <row r="39" spans="1:17">
      <c r="A39" s="1" t="s">
        <v>144</v>
      </c>
      <c r="C39" s="3">
        <v>1000000</v>
      </c>
      <c r="E39" s="3">
        <v>874385343333</v>
      </c>
      <c r="G39" s="5">
        <v>873008226677</v>
      </c>
      <c r="H39" s="5"/>
      <c r="I39" s="5">
        <v>1377116656</v>
      </c>
      <c r="K39" s="3">
        <v>1000000</v>
      </c>
      <c r="M39" s="5">
        <v>874385343333</v>
      </c>
      <c r="N39" s="5"/>
      <c r="O39" s="5">
        <v>873008226677</v>
      </c>
      <c r="P39" s="5"/>
      <c r="Q39" s="5">
        <v>1377116656</v>
      </c>
    </row>
    <row r="40" spans="1:17">
      <c r="A40" s="1" t="s">
        <v>68</v>
      </c>
      <c r="C40" s="3">
        <v>337500</v>
      </c>
      <c r="E40" s="3">
        <v>255953982020</v>
      </c>
      <c r="G40" s="5">
        <v>251080853625</v>
      </c>
      <c r="H40" s="5"/>
      <c r="I40" s="5">
        <v>4873128395</v>
      </c>
      <c r="K40" s="3">
        <v>337500</v>
      </c>
      <c r="M40" s="5">
        <v>255953982020</v>
      </c>
      <c r="N40" s="5"/>
      <c r="O40" s="5">
        <v>236468217923</v>
      </c>
      <c r="P40" s="5"/>
      <c r="Q40" s="5">
        <v>19485764097</v>
      </c>
    </row>
    <row r="41" spans="1:17">
      <c r="A41" s="1" t="s">
        <v>74</v>
      </c>
      <c r="C41" s="3">
        <v>179600</v>
      </c>
      <c r="E41" s="3">
        <v>136126419569</v>
      </c>
      <c r="G41" s="5">
        <v>133432624986</v>
      </c>
      <c r="H41" s="5"/>
      <c r="I41" s="5">
        <v>2693794583</v>
      </c>
      <c r="K41" s="3">
        <v>179600</v>
      </c>
      <c r="M41" s="5">
        <v>136126419569</v>
      </c>
      <c r="N41" s="5"/>
      <c r="O41" s="5">
        <v>125279406716</v>
      </c>
      <c r="P41" s="5"/>
      <c r="Q41" s="5">
        <v>10847012853</v>
      </c>
    </row>
    <row r="42" spans="1:17">
      <c r="A42" s="1" t="s">
        <v>115</v>
      </c>
      <c r="C42" s="3">
        <v>385000</v>
      </c>
      <c r="E42" s="3">
        <v>362435617176</v>
      </c>
      <c r="G42" s="5">
        <v>362435617176</v>
      </c>
      <c r="H42" s="5"/>
      <c r="I42" s="5">
        <v>0</v>
      </c>
      <c r="K42" s="3">
        <v>385000</v>
      </c>
      <c r="M42" s="5">
        <v>362435617176</v>
      </c>
      <c r="N42" s="5"/>
      <c r="O42" s="5">
        <v>362435617176</v>
      </c>
      <c r="P42" s="5"/>
      <c r="Q42" s="5">
        <v>0</v>
      </c>
    </row>
    <row r="43" spans="1:17">
      <c r="A43" s="1" t="s">
        <v>83</v>
      </c>
      <c r="C43" s="3">
        <v>950000</v>
      </c>
      <c r="E43" s="3">
        <v>949927562500</v>
      </c>
      <c r="G43" s="5">
        <v>939193381043</v>
      </c>
      <c r="H43" s="5"/>
      <c r="I43" s="5">
        <v>10734181457</v>
      </c>
      <c r="K43" s="3">
        <v>950000</v>
      </c>
      <c r="M43" s="5">
        <v>949927562500</v>
      </c>
      <c r="N43" s="5"/>
      <c r="O43" s="5">
        <v>915104167986</v>
      </c>
      <c r="P43" s="5"/>
      <c r="Q43" s="5">
        <v>34823394514</v>
      </c>
    </row>
    <row r="44" spans="1:17">
      <c r="A44" s="1" t="s">
        <v>118</v>
      </c>
      <c r="C44" s="3">
        <v>73400</v>
      </c>
      <c r="E44" s="3">
        <v>69874554458</v>
      </c>
      <c r="G44" s="5">
        <v>69874554458</v>
      </c>
      <c r="H44" s="5"/>
      <c r="I44" s="5">
        <v>0</v>
      </c>
      <c r="K44" s="3">
        <v>73400</v>
      </c>
      <c r="M44" s="5">
        <v>69874554458</v>
      </c>
      <c r="N44" s="5"/>
      <c r="O44" s="5">
        <v>69874554458</v>
      </c>
      <c r="P44" s="5"/>
      <c r="Q44" s="5">
        <v>0</v>
      </c>
    </row>
    <row r="45" spans="1:17">
      <c r="A45" s="1" t="s">
        <v>108</v>
      </c>
      <c r="C45" s="3">
        <v>886845</v>
      </c>
      <c r="E45" s="3">
        <v>847571210149</v>
      </c>
      <c r="G45" s="5">
        <v>830024352650</v>
      </c>
      <c r="H45" s="5"/>
      <c r="I45" s="5">
        <v>17546857499</v>
      </c>
      <c r="K45" s="3">
        <v>886845</v>
      </c>
      <c r="M45" s="5">
        <v>847571210149</v>
      </c>
      <c r="N45" s="5"/>
      <c r="O45" s="5">
        <v>786361666522</v>
      </c>
      <c r="P45" s="5"/>
      <c r="Q45" s="5">
        <v>61209543627</v>
      </c>
    </row>
    <row r="46" spans="1:17">
      <c r="A46" s="1" t="s">
        <v>103</v>
      </c>
      <c r="C46" s="3">
        <v>273022</v>
      </c>
      <c r="E46" s="3">
        <v>267603948702</v>
      </c>
      <c r="G46" s="5">
        <v>261434121988</v>
      </c>
      <c r="H46" s="5"/>
      <c r="I46" s="5">
        <v>6169826714</v>
      </c>
      <c r="K46" s="3">
        <v>273022</v>
      </c>
      <c r="M46" s="5">
        <v>267603948702</v>
      </c>
      <c r="N46" s="5"/>
      <c r="O46" s="5">
        <v>246415605684</v>
      </c>
      <c r="P46" s="5"/>
      <c r="Q46" s="5">
        <v>21188343018</v>
      </c>
    </row>
    <row r="47" spans="1:17">
      <c r="A47" s="1" t="s">
        <v>105</v>
      </c>
      <c r="C47" s="3">
        <v>1270637</v>
      </c>
      <c r="E47" s="3">
        <v>1240591534307</v>
      </c>
      <c r="G47" s="5">
        <v>1231126616645</v>
      </c>
      <c r="H47" s="5"/>
      <c r="I47" s="5">
        <v>9464917662</v>
      </c>
      <c r="K47" s="3">
        <v>1270637</v>
      </c>
      <c r="M47" s="5">
        <v>1240591534307</v>
      </c>
      <c r="N47" s="5"/>
      <c r="O47" s="5">
        <v>1140377960820</v>
      </c>
      <c r="P47" s="5"/>
      <c r="Q47" s="5">
        <v>100213573487</v>
      </c>
    </row>
    <row r="48" spans="1:17">
      <c r="A48" s="1" t="s">
        <v>96</v>
      </c>
      <c r="C48" s="3">
        <v>1211279</v>
      </c>
      <c r="E48" s="3">
        <v>1184768885091</v>
      </c>
      <c r="G48" s="5">
        <v>1244281458985</v>
      </c>
      <c r="H48" s="5"/>
      <c r="I48" s="5">
        <v>-59512573894</v>
      </c>
      <c r="K48" s="3">
        <v>1211279</v>
      </c>
      <c r="M48" s="5">
        <v>1184768885091</v>
      </c>
      <c r="N48" s="5"/>
      <c r="O48" s="5">
        <v>1098161808281</v>
      </c>
      <c r="P48" s="5"/>
      <c r="Q48" s="5">
        <v>86607076810</v>
      </c>
    </row>
    <row r="49" spans="1:19">
      <c r="A49" s="1" t="s">
        <v>111</v>
      </c>
      <c r="C49" s="3">
        <v>2297888</v>
      </c>
      <c r="E49" s="3">
        <v>2191160752490</v>
      </c>
      <c r="G49" s="5">
        <v>2159805563439</v>
      </c>
      <c r="H49" s="5"/>
      <c r="I49" s="5">
        <v>31355189051</v>
      </c>
      <c r="K49" s="3">
        <v>2297888</v>
      </c>
      <c r="M49" s="5">
        <v>2191160752490</v>
      </c>
      <c r="N49" s="5"/>
      <c r="O49" s="5">
        <v>2087688949117</v>
      </c>
      <c r="P49" s="5"/>
      <c r="Q49" s="5">
        <v>103471803373</v>
      </c>
    </row>
    <row r="50" spans="1:19">
      <c r="A50" s="1" t="s">
        <v>106</v>
      </c>
      <c r="C50" s="3">
        <v>316329</v>
      </c>
      <c r="E50" s="3">
        <v>303156086055</v>
      </c>
      <c r="G50" s="5">
        <v>298275501758</v>
      </c>
      <c r="H50" s="5"/>
      <c r="I50" s="5">
        <v>4880584297</v>
      </c>
      <c r="K50" s="3">
        <v>316329</v>
      </c>
      <c r="M50" s="5">
        <v>303156086055</v>
      </c>
      <c r="N50" s="5"/>
      <c r="O50" s="5">
        <v>285263171859</v>
      </c>
      <c r="P50" s="5"/>
      <c r="Q50" s="5">
        <v>17892914196</v>
      </c>
    </row>
    <row r="51" spans="1:19">
      <c r="A51" s="1" t="s">
        <v>112</v>
      </c>
      <c r="C51" s="3">
        <v>782195</v>
      </c>
      <c r="E51" s="3">
        <v>729497648062</v>
      </c>
      <c r="G51" s="5">
        <v>724082492519</v>
      </c>
      <c r="H51" s="5"/>
      <c r="I51" s="5">
        <v>5415155543</v>
      </c>
      <c r="K51" s="3">
        <v>782195</v>
      </c>
      <c r="M51" s="5">
        <v>729497648062</v>
      </c>
      <c r="N51" s="5"/>
      <c r="O51" s="5">
        <v>709727262397</v>
      </c>
      <c r="P51" s="5"/>
      <c r="Q51" s="5">
        <v>19770385665</v>
      </c>
    </row>
    <row r="52" spans="1:19">
      <c r="A52" s="1" t="s">
        <v>65</v>
      </c>
      <c r="C52" s="3">
        <v>928382</v>
      </c>
      <c r="E52" s="3">
        <v>715737226694</v>
      </c>
      <c r="G52" s="5">
        <v>701793992307</v>
      </c>
      <c r="H52" s="5"/>
      <c r="I52" s="5">
        <v>13943234387</v>
      </c>
      <c r="K52" s="3">
        <v>928382</v>
      </c>
      <c r="M52" s="5">
        <v>715737226694</v>
      </c>
      <c r="N52" s="5"/>
      <c r="O52" s="5">
        <v>700011278000</v>
      </c>
      <c r="P52" s="5"/>
      <c r="Q52" s="5">
        <v>15725948694</v>
      </c>
    </row>
    <row r="53" spans="1:19">
      <c r="A53" s="1" t="s">
        <v>98</v>
      </c>
      <c r="C53" s="3">
        <v>1241010</v>
      </c>
      <c r="E53" s="3">
        <v>1193735770506</v>
      </c>
      <c r="G53" s="5">
        <v>1172466481013</v>
      </c>
      <c r="H53" s="5"/>
      <c r="I53" s="5">
        <v>21269289493</v>
      </c>
      <c r="K53" s="3">
        <v>1241010</v>
      </c>
      <c r="M53" s="5">
        <v>1193735770506</v>
      </c>
      <c r="N53" s="5"/>
      <c r="O53" s="5">
        <v>1094774380659</v>
      </c>
      <c r="P53" s="5"/>
      <c r="Q53" s="5">
        <v>98961389847</v>
      </c>
    </row>
    <row r="54" spans="1:19">
      <c r="A54" s="1" t="s">
        <v>101</v>
      </c>
      <c r="C54" s="3">
        <v>1666806</v>
      </c>
      <c r="E54" s="3">
        <v>1492483094156</v>
      </c>
      <c r="G54" s="5">
        <v>1471279580455</v>
      </c>
      <c r="H54" s="5"/>
      <c r="I54" s="5">
        <v>21203513701</v>
      </c>
      <c r="K54" s="3">
        <v>1666806</v>
      </c>
      <c r="M54" s="5">
        <v>1492483094156</v>
      </c>
      <c r="N54" s="5"/>
      <c r="O54" s="5">
        <v>1408505486118</v>
      </c>
      <c r="P54" s="5"/>
      <c r="Q54" s="5">
        <v>83977608038</v>
      </c>
    </row>
    <row r="55" spans="1:19">
      <c r="A55" s="1" t="s">
        <v>121</v>
      </c>
      <c r="C55" s="3">
        <v>819000</v>
      </c>
      <c r="E55" s="3">
        <v>733284872764</v>
      </c>
      <c r="G55" s="5">
        <v>789865268180</v>
      </c>
      <c r="H55" s="5"/>
      <c r="I55" s="5">
        <v>-56580395416</v>
      </c>
      <c r="K55" s="3">
        <v>819000</v>
      </c>
      <c r="M55" s="5">
        <v>733284872764</v>
      </c>
      <c r="N55" s="5"/>
      <c r="O55" s="5">
        <v>789925500000</v>
      </c>
      <c r="P55" s="5"/>
      <c r="Q55" s="5">
        <v>-56640627236</v>
      </c>
    </row>
    <row r="56" spans="1:19">
      <c r="A56" s="1" t="s">
        <v>275</v>
      </c>
      <c r="C56" s="3"/>
      <c r="E56" s="3">
        <v>165965</v>
      </c>
      <c r="G56" s="5">
        <v>546190</v>
      </c>
      <c r="H56" s="5"/>
      <c r="I56" s="5">
        <f>E56-G56</f>
        <v>-380225</v>
      </c>
      <c r="J56" s="3"/>
      <c r="K56" s="3"/>
      <c r="M56" s="5">
        <v>5961135</v>
      </c>
      <c r="N56" s="5"/>
      <c r="O56" s="5">
        <v>4979700</v>
      </c>
      <c r="P56" s="5"/>
      <c r="Q56" s="5">
        <f>M56-O56</f>
        <v>981435</v>
      </c>
      <c r="S56" s="5"/>
    </row>
    <row r="57" spans="1:19">
      <c r="A57" s="1" t="s">
        <v>273</v>
      </c>
      <c r="C57" s="3"/>
      <c r="E57" s="5">
        <v>703472330</v>
      </c>
      <c r="G57" s="5">
        <v>684459564</v>
      </c>
      <c r="H57" s="5"/>
      <c r="I57" s="5">
        <f t="shared" ref="I57:I62" si="0">E57-G57</f>
        <v>19012766</v>
      </c>
      <c r="J57" s="3"/>
      <c r="K57" s="3"/>
      <c r="M57" s="5">
        <v>4561070685</v>
      </c>
      <c r="N57" s="5"/>
      <c r="O57" s="5">
        <v>2470663000</v>
      </c>
      <c r="P57" s="5"/>
      <c r="Q57" s="5">
        <f>M57-O57</f>
        <v>2090407685</v>
      </c>
      <c r="S57" s="5"/>
    </row>
    <row r="58" spans="1:19">
      <c r="A58" s="1" t="s">
        <v>274</v>
      </c>
      <c r="C58" s="3"/>
      <c r="E58" s="5">
        <v>87489717</v>
      </c>
      <c r="G58" s="5">
        <v>149232461</v>
      </c>
      <c r="H58" s="5"/>
      <c r="I58" s="5">
        <f t="shared" si="0"/>
        <v>-61742744</v>
      </c>
      <c r="J58" s="3"/>
      <c r="K58" s="3"/>
      <c r="M58" s="5">
        <v>783289568</v>
      </c>
      <c r="N58" s="5"/>
      <c r="O58" s="5">
        <v>560000000</v>
      </c>
      <c r="P58" s="5"/>
      <c r="Q58" s="5">
        <f>M58-O58</f>
        <v>223289568</v>
      </c>
      <c r="S58" s="5"/>
    </row>
    <row r="59" spans="1:19">
      <c r="A59" s="1" t="s">
        <v>276</v>
      </c>
      <c r="C59" s="3"/>
      <c r="E59" s="5">
        <v>-1196186166</v>
      </c>
      <c r="G59" s="5">
        <v>31346316</v>
      </c>
      <c r="H59" s="5"/>
      <c r="I59" s="5">
        <f t="shared" si="0"/>
        <v>-1227532482</v>
      </c>
      <c r="J59" s="3"/>
      <c r="K59" s="3"/>
      <c r="M59" s="5">
        <v>0</v>
      </c>
      <c r="N59" s="5"/>
      <c r="O59" s="5">
        <v>0</v>
      </c>
      <c r="P59" s="5"/>
      <c r="Q59" s="5">
        <f t="shared" ref="Q59:Q62" si="1">M59-O59</f>
        <v>0</v>
      </c>
    </row>
    <row r="60" spans="1:19">
      <c r="A60" s="1" t="s">
        <v>277</v>
      </c>
      <c r="C60" s="3"/>
      <c r="E60" s="5">
        <v>43518810</v>
      </c>
      <c r="G60" s="5">
        <v>55512602</v>
      </c>
      <c r="H60" s="5"/>
      <c r="I60" s="5">
        <f t="shared" si="0"/>
        <v>-11993792</v>
      </c>
      <c r="J60" s="3"/>
      <c r="K60" s="3"/>
      <c r="M60" s="5">
        <v>0</v>
      </c>
      <c r="N60" s="5"/>
      <c r="O60" s="5">
        <v>0</v>
      </c>
      <c r="P60" s="5"/>
      <c r="Q60" s="5">
        <f t="shared" si="1"/>
        <v>0</v>
      </c>
    </row>
    <row r="61" spans="1:19">
      <c r="A61" s="1" t="s">
        <v>278</v>
      </c>
      <c r="C61" s="3"/>
      <c r="E61" s="5">
        <v>-2106952239</v>
      </c>
      <c r="G61" s="5">
        <v>269853289</v>
      </c>
      <c r="H61" s="5"/>
      <c r="I61" s="5">
        <f t="shared" si="0"/>
        <v>-2376805528</v>
      </c>
      <c r="J61" s="3"/>
      <c r="K61" s="3"/>
      <c r="M61" s="5">
        <v>0</v>
      </c>
      <c r="N61" s="5"/>
      <c r="O61" s="5">
        <v>0</v>
      </c>
      <c r="P61" s="5"/>
      <c r="Q61" s="5">
        <f t="shared" si="1"/>
        <v>0</v>
      </c>
    </row>
    <row r="62" spans="1:19">
      <c r="A62" s="1" t="s">
        <v>279</v>
      </c>
      <c r="C62" s="3"/>
      <c r="E62" s="5">
        <v>2670947391</v>
      </c>
      <c r="G62" s="5">
        <v>5162993277</v>
      </c>
      <c r="H62" s="5"/>
      <c r="I62" s="5">
        <f t="shared" si="0"/>
        <v>-2492045886</v>
      </c>
      <c r="J62" s="3"/>
      <c r="K62" s="3"/>
      <c r="M62" s="5">
        <v>0</v>
      </c>
      <c r="N62" s="5"/>
      <c r="O62" s="5">
        <v>0</v>
      </c>
      <c r="P62" s="5"/>
      <c r="Q62" s="5">
        <f t="shared" si="1"/>
        <v>0</v>
      </c>
    </row>
    <row r="63" spans="1:19" ht="23.25" thickBot="1">
      <c r="E63" s="4">
        <f>SUM(E8:E62)</f>
        <v>20923695854482</v>
      </c>
      <c r="G63" s="4">
        <f>SUM(G8:G62)</f>
        <v>20783924302078</v>
      </c>
      <c r="I63" s="4">
        <f>SUM(I8:I62)</f>
        <v>139771552404</v>
      </c>
      <c r="M63" s="4">
        <f>SUM(M8:M62)</f>
        <v>20928843720062</v>
      </c>
      <c r="O63" s="4">
        <f>SUM(O8:O62)</f>
        <v>20104263278310</v>
      </c>
      <c r="Q63" s="4">
        <f>SUM(Q8:Q62)</f>
        <v>824580441752</v>
      </c>
    </row>
    <row r="64" spans="1:19" ht="23.25" thickTop="1">
      <c r="I64" s="3"/>
      <c r="Q64" s="3"/>
    </row>
    <row r="65" spans="9:17">
      <c r="I65" s="3"/>
      <c r="Q65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60"/>
  <sheetViews>
    <sheetView rightToLeft="1" workbookViewId="0">
      <selection activeCell="Q15" sqref="Q15:Q54"/>
    </sheetView>
  </sheetViews>
  <sheetFormatPr defaultRowHeight="22.5"/>
  <cols>
    <col min="1" max="1" width="34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22" style="9" bestFit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208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5" t="s">
        <v>3</v>
      </c>
      <c r="C6" s="16" t="s">
        <v>210</v>
      </c>
      <c r="D6" s="16" t="s">
        <v>210</v>
      </c>
      <c r="E6" s="16" t="s">
        <v>210</v>
      </c>
      <c r="F6" s="16" t="s">
        <v>210</v>
      </c>
      <c r="G6" s="16" t="s">
        <v>210</v>
      </c>
      <c r="H6" s="16" t="s">
        <v>210</v>
      </c>
      <c r="I6" s="16" t="s">
        <v>210</v>
      </c>
      <c r="K6" s="16" t="s">
        <v>211</v>
      </c>
      <c r="L6" s="16" t="s">
        <v>211</v>
      </c>
      <c r="M6" s="16" t="s">
        <v>211</v>
      </c>
      <c r="N6" s="16" t="s">
        <v>211</v>
      </c>
      <c r="O6" s="16" t="s">
        <v>211</v>
      </c>
      <c r="P6" s="16" t="s">
        <v>211</v>
      </c>
      <c r="Q6" s="16" t="s">
        <v>211</v>
      </c>
    </row>
    <row r="7" spans="1:17" ht="24">
      <c r="A7" s="16" t="s">
        <v>3</v>
      </c>
      <c r="C7" s="16" t="s">
        <v>7</v>
      </c>
      <c r="E7" s="16" t="s">
        <v>241</v>
      </c>
      <c r="G7" s="16" t="s">
        <v>242</v>
      </c>
      <c r="I7" s="16" t="s">
        <v>244</v>
      </c>
      <c r="K7" s="16" t="s">
        <v>7</v>
      </c>
      <c r="M7" s="16" t="s">
        <v>241</v>
      </c>
      <c r="O7" s="16" t="s">
        <v>242</v>
      </c>
      <c r="Q7" s="16" t="s">
        <v>244</v>
      </c>
    </row>
    <row r="8" spans="1:17">
      <c r="A8" s="1" t="s">
        <v>20</v>
      </c>
      <c r="C8" s="3">
        <v>13581</v>
      </c>
      <c r="E8" s="3">
        <v>74966177</v>
      </c>
      <c r="G8" s="3">
        <v>77007581</v>
      </c>
      <c r="I8" s="5">
        <v>-2041404</v>
      </c>
      <c r="K8" s="3">
        <v>13581</v>
      </c>
      <c r="M8" s="3">
        <v>74966177</v>
      </c>
      <c r="O8" s="3">
        <v>77007581</v>
      </c>
      <c r="Q8" s="5">
        <v>-2041404</v>
      </c>
    </row>
    <row r="9" spans="1:17">
      <c r="A9" s="1" t="s">
        <v>19</v>
      </c>
      <c r="C9" s="3">
        <v>4907000</v>
      </c>
      <c r="E9" s="3">
        <v>5500090367</v>
      </c>
      <c r="G9" s="3">
        <v>7136105523</v>
      </c>
      <c r="I9" s="5">
        <v>-1636015156</v>
      </c>
      <c r="K9" s="3">
        <v>5097000</v>
      </c>
      <c r="M9" s="3">
        <v>5726666114</v>
      </c>
      <c r="O9" s="3">
        <v>7412416925</v>
      </c>
      <c r="Q9" s="5">
        <v>-1685750811</v>
      </c>
    </row>
    <row r="10" spans="1:17">
      <c r="A10" s="1" t="s">
        <v>245</v>
      </c>
      <c r="C10" s="3">
        <v>0</v>
      </c>
      <c r="E10" s="3">
        <v>0</v>
      </c>
      <c r="G10" s="3">
        <v>0</v>
      </c>
      <c r="I10" s="5">
        <v>0</v>
      </c>
      <c r="K10" s="3">
        <v>21942000</v>
      </c>
      <c r="M10" s="3">
        <v>50516075123</v>
      </c>
      <c r="O10" s="3">
        <v>63426861631</v>
      </c>
      <c r="Q10" s="5">
        <v>-12910786508</v>
      </c>
    </row>
    <row r="11" spans="1:17">
      <c r="A11" s="1" t="s">
        <v>18</v>
      </c>
      <c r="C11" s="3">
        <v>0</v>
      </c>
      <c r="E11" s="3">
        <v>0</v>
      </c>
      <c r="G11" s="3">
        <v>0</v>
      </c>
      <c r="I11" s="5">
        <v>0</v>
      </c>
      <c r="K11" s="3">
        <v>586000</v>
      </c>
      <c r="M11" s="3">
        <v>5322429739</v>
      </c>
      <c r="O11" s="3">
        <v>7731577280</v>
      </c>
      <c r="Q11" s="5">
        <v>-2409147541</v>
      </c>
    </row>
    <row r="12" spans="1:17">
      <c r="A12" s="1" t="s">
        <v>246</v>
      </c>
      <c r="C12" s="3">
        <v>0</v>
      </c>
      <c r="E12" s="3">
        <v>0</v>
      </c>
      <c r="G12" s="3">
        <v>0</v>
      </c>
      <c r="I12" s="5">
        <v>0</v>
      </c>
      <c r="K12" s="3">
        <v>96000000</v>
      </c>
      <c r="M12" s="3">
        <v>116218723787</v>
      </c>
      <c r="O12" s="3">
        <v>122594601059</v>
      </c>
      <c r="Q12" s="5">
        <v>-6375877272</v>
      </c>
    </row>
    <row r="13" spans="1:17">
      <c r="A13" s="1" t="s">
        <v>239</v>
      </c>
      <c r="C13" s="3">
        <v>0</v>
      </c>
      <c r="E13" s="3">
        <v>0</v>
      </c>
      <c r="G13" s="3">
        <v>0</v>
      </c>
      <c r="I13" s="5">
        <v>0</v>
      </c>
      <c r="K13" s="3">
        <v>10000</v>
      </c>
      <c r="M13" s="3">
        <v>1010793754</v>
      </c>
      <c r="O13" s="3">
        <v>1015380588</v>
      </c>
      <c r="Q13" s="5">
        <v>-4586834</v>
      </c>
    </row>
    <row r="14" spans="1:17">
      <c r="A14" s="1" t="s">
        <v>247</v>
      </c>
      <c r="C14" s="3">
        <v>0</v>
      </c>
      <c r="E14" s="3">
        <v>0</v>
      </c>
      <c r="G14" s="3">
        <v>0</v>
      </c>
      <c r="I14" s="5">
        <v>0</v>
      </c>
      <c r="K14" s="3">
        <v>130000</v>
      </c>
      <c r="M14" s="3">
        <v>2134053655</v>
      </c>
      <c r="O14" s="3">
        <v>2344648183</v>
      </c>
      <c r="Q14" s="5">
        <v>-210594528</v>
      </c>
    </row>
    <row r="15" spans="1:17">
      <c r="A15" s="1" t="s">
        <v>90</v>
      </c>
      <c r="C15" s="3">
        <v>83081</v>
      </c>
      <c r="E15" s="3">
        <v>83081000000</v>
      </c>
      <c r="G15" s="3">
        <v>76682882019</v>
      </c>
      <c r="I15" s="5">
        <v>6398117981</v>
      </c>
      <c r="K15" s="3">
        <v>83081</v>
      </c>
      <c r="M15" s="3">
        <v>83081000000</v>
      </c>
      <c r="O15" s="3">
        <v>76682882019</v>
      </c>
      <c r="Q15" s="5">
        <v>6398117981</v>
      </c>
    </row>
    <row r="16" spans="1:17">
      <c r="A16" s="1" t="s">
        <v>109</v>
      </c>
      <c r="C16" s="3">
        <v>106696</v>
      </c>
      <c r="E16" s="3">
        <v>106696000000</v>
      </c>
      <c r="G16" s="3">
        <v>98099491344</v>
      </c>
      <c r="I16" s="5">
        <v>8596508656</v>
      </c>
      <c r="K16" s="3">
        <v>216696</v>
      </c>
      <c r="M16" s="3">
        <v>208013383617</v>
      </c>
      <c r="O16" s="3">
        <v>199236779037</v>
      </c>
      <c r="Q16" s="5">
        <v>8776604580</v>
      </c>
    </row>
    <row r="17" spans="1:17">
      <c r="A17" s="1" t="s">
        <v>105</v>
      </c>
      <c r="C17" s="3">
        <v>275978</v>
      </c>
      <c r="E17" s="3">
        <v>269989812043</v>
      </c>
      <c r="G17" s="3">
        <v>247504875273</v>
      </c>
      <c r="I17" s="5">
        <v>22484936770</v>
      </c>
      <c r="K17" s="3">
        <v>275978</v>
      </c>
      <c r="M17" s="3">
        <v>269989812043</v>
      </c>
      <c r="O17" s="3">
        <v>247504875273</v>
      </c>
      <c r="Q17" s="5">
        <v>22484936770</v>
      </c>
    </row>
    <row r="18" spans="1:17">
      <c r="A18" s="1" t="s">
        <v>96</v>
      </c>
      <c r="C18" s="3">
        <v>1556816</v>
      </c>
      <c r="E18" s="3">
        <v>1499969105229</v>
      </c>
      <c r="G18" s="3">
        <v>1409981630270</v>
      </c>
      <c r="I18" s="5">
        <v>89987474959</v>
      </c>
      <c r="K18" s="3">
        <v>1556816</v>
      </c>
      <c r="M18" s="3">
        <v>1499969105229</v>
      </c>
      <c r="O18" s="3">
        <v>1409981630270</v>
      </c>
      <c r="Q18" s="5">
        <v>89987474959</v>
      </c>
    </row>
    <row r="19" spans="1:17">
      <c r="A19" s="1" t="s">
        <v>95</v>
      </c>
      <c r="C19" s="3">
        <v>33708</v>
      </c>
      <c r="E19" s="3">
        <v>33708000000</v>
      </c>
      <c r="G19" s="3">
        <v>30677621799</v>
      </c>
      <c r="I19" s="5">
        <v>3030378201</v>
      </c>
      <c r="K19" s="3">
        <v>33708</v>
      </c>
      <c r="M19" s="3">
        <v>33708000000</v>
      </c>
      <c r="O19" s="3">
        <v>30677621799</v>
      </c>
      <c r="Q19" s="5">
        <v>3030378201</v>
      </c>
    </row>
    <row r="20" spans="1:17">
      <c r="A20" s="1" t="s">
        <v>93</v>
      </c>
      <c r="C20" s="3">
        <v>19100</v>
      </c>
      <c r="E20" s="3">
        <v>19100000000</v>
      </c>
      <c r="G20" s="3">
        <v>18008145010</v>
      </c>
      <c r="I20" s="5">
        <v>1091854990</v>
      </c>
      <c r="K20" s="3">
        <v>19100</v>
      </c>
      <c r="M20" s="3">
        <v>19100000000</v>
      </c>
      <c r="O20" s="3">
        <v>18008145010</v>
      </c>
      <c r="Q20" s="5">
        <v>1091854990</v>
      </c>
    </row>
    <row r="21" spans="1:17">
      <c r="A21" s="1" t="s">
        <v>222</v>
      </c>
      <c r="C21" s="3">
        <v>0</v>
      </c>
      <c r="E21" s="3">
        <v>0</v>
      </c>
      <c r="G21" s="3">
        <v>0</v>
      </c>
      <c r="I21" s="5">
        <v>0</v>
      </c>
      <c r="K21" s="3">
        <v>10000</v>
      </c>
      <c r="M21" s="3">
        <v>9738657372</v>
      </c>
      <c r="O21" s="3">
        <v>9703930018</v>
      </c>
      <c r="Q21" s="5">
        <v>34727354</v>
      </c>
    </row>
    <row r="22" spans="1:17">
      <c r="A22" s="1" t="s">
        <v>248</v>
      </c>
      <c r="C22" s="3">
        <v>0</v>
      </c>
      <c r="E22" s="3">
        <v>0</v>
      </c>
      <c r="G22" s="3">
        <v>0</v>
      </c>
      <c r="I22" s="5">
        <v>0</v>
      </c>
      <c r="K22" s="3">
        <v>11800</v>
      </c>
      <c r="M22" s="3">
        <v>11800000000</v>
      </c>
      <c r="O22" s="3">
        <v>11675091706</v>
      </c>
      <c r="Q22" s="5">
        <v>124908294</v>
      </c>
    </row>
    <row r="23" spans="1:17">
      <c r="A23" s="1" t="s">
        <v>47</v>
      </c>
      <c r="C23" s="3">
        <v>0</v>
      </c>
      <c r="E23" s="3">
        <v>0</v>
      </c>
      <c r="G23" s="3">
        <v>0</v>
      </c>
      <c r="I23" s="5">
        <v>0</v>
      </c>
      <c r="K23" s="3">
        <v>132400</v>
      </c>
      <c r="M23" s="3">
        <v>120138542742</v>
      </c>
      <c r="O23" s="3">
        <v>118565599734</v>
      </c>
      <c r="Q23" s="5">
        <v>1572943008</v>
      </c>
    </row>
    <row r="24" spans="1:17">
      <c r="A24" s="1" t="s">
        <v>147</v>
      </c>
      <c r="C24" s="3">
        <v>0</v>
      </c>
      <c r="E24" s="3">
        <v>0</v>
      </c>
      <c r="G24" s="3">
        <v>0</v>
      </c>
      <c r="I24" s="5">
        <v>0</v>
      </c>
      <c r="K24" s="3">
        <v>5000</v>
      </c>
      <c r="M24" s="3">
        <v>4843430661</v>
      </c>
      <c r="O24" s="3">
        <v>4657034874</v>
      </c>
      <c r="Q24" s="5">
        <v>186395787</v>
      </c>
    </row>
    <row r="25" spans="1:17">
      <c r="A25" s="1" t="s">
        <v>63</v>
      </c>
      <c r="C25" s="3">
        <v>0</v>
      </c>
      <c r="E25" s="3">
        <v>0</v>
      </c>
      <c r="G25" s="3">
        <v>0</v>
      </c>
      <c r="I25" s="5">
        <v>0</v>
      </c>
      <c r="K25" s="3">
        <v>621880</v>
      </c>
      <c r="M25" s="3">
        <v>470998885397</v>
      </c>
      <c r="O25" s="3">
        <v>462742387307</v>
      </c>
      <c r="Q25" s="5">
        <v>8256498090</v>
      </c>
    </row>
    <row r="26" spans="1:17">
      <c r="A26" s="1" t="s">
        <v>62</v>
      </c>
      <c r="C26" s="3">
        <v>0</v>
      </c>
      <c r="E26" s="3">
        <v>0</v>
      </c>
      <c r="G26" s="3">
        <v>0</v>
      </c>
      <c r="I26" s="5">
        <v>0</v>
      </c>
      <c r="K26" s="3">
        <v>134234</v>
      </c>
      <c r="M26" s="3">
        <v>99993427972</v>
      </c>
      <c r="O26" s="3">
        <v>98681311776</v>
      </c>
      <c r="Q26" s="5">
        <v>1312116196</v>
      </c>
    </row>
    <row r="27" spans="1:17">
      <c r="A27" s="1" t="s">
        <v>60</v>
      </c>
      <c r="C27" s="3">
        <v>0</v>
      </c>
      <c r="E27" s="3">
        <v>0</v>
      </c>
      <c r="G27" s="3">
        <v>0</v>
      </c>
      <c r="I27" s="5">
        <v>0</v>
      </c>
      <c r="K27" s="3">
        <v>128464</v>
      </c>
      <c r="M27" s="3">
        <v>99993356515</v>
      </c>
      <c r="O27" s="3">
        <v>98588602046</v>
      </c>
      <c r="Q27" s="5">
        <v>1404754469</v>
      </c>
    </row>
    <row r="28" spans="1:17">
      <c r="A28" s="1" t="s">
        <v>249</v>
      </c>
      <c r="C28" s="3">
        <v>0</v>
      </c>
      <c r="E28" s="3">
        <v>0</v>
      </c>
      <c r="G28" s="3">
        <v>0</v>
      </c>
      <c r="I28" s="5">
        <v>0</v>
      </c>
      <c r="K28" s="3">
        <v>398400</v>
      </c>
      <c r="M28" s="3">
        <v>290829400252</v>
      </c>
      <c r="O28" s="3">
        <v>270652321186</v>
      </c>
      <c r="Q28" s="5">
        <v>20177079066</v>
      </c>
    </row>
    <row r="29" spans="1:17">
      <c r="A29" s="1" t="s">
        <v>250</v>
      </c>
      <c r="C29" s="3">
        <v>0</v>
      </c>
      <c r="E29" s="3">
        <v>0</v>
      </c>
      <c r="G29" s="3">
        <v>0</v>
      </c>
      <c r="I29" s="5">
        <v>0</v>
      </c>
      <c r="K29" s="3">
        <v>689156</v>
      </c>
      <c r="M29" s="3">
        <v>499006609600</v>
      </c>
      <c r="O29" s="3">
        <v>480643133030</v>
      </c>
      <c r="Q29" s="5">
        <v>18363476570</v>
      </c>
    </row>
    <row r="30" spans="1:17">
      <c r="A30" s="1" t="s">
        <v>220</v>
      </c>
      <c r="C30" s="3">
        <v>0</v>
      </c>
      <c r="E30" s="3">
        <v>0</v>
      </c>
      <c r="G30" s="3">
        <v>0</v>
      </c>
      <c r="I30" s="5">
        <v>0</v>
      </c>
      <c r="K30" s="3">
        <v>860000</v>
      </c>
      <c r="M30" s="3">
        <v>803368843013</v>
      </c>
      <c r="O30" s="3">
        <v>826797711865</v>
      </c>
      <c r="Q30" s="5">
        <v>-23428868852</v>
      </c>
    </row>
    <row r="31" spans="1:17">
      <c r="A31" s="1" t="s">
        <v>115</v>
      </c>
      <c r="C31" s="3">
        <v>0</v>
      </c>
      <c r="E31" s="3">
        <v>0</v>
      </c>
      <c r="G31" s="3">
        <v>0</v>
      </c>
      <c r="I31" s="5">
        <v>0</v>
      </c>
      <c r="K31" s="3">
        <v>15000</v>
      </c>
      <c r="M31" s="3">
        <v>14561939574</v>
      </c>
      <c r="O31" s="3">
        <v>14120868201</v>
      </c>
      <c r="Q31" s="5">
        <v>441071373</v>
      </c>
    </row>
    <row r="32" spans="1:17">
      <c r="A32" s="1" t="s">
        <v>217</v>
      </c>
      <c r="C32" s="3">
        <v>0</v>
      </c>
      <c r="E32" s="3">
        <v>0</v>
      </c>
      <c r="G32" s="3">
        <v>0</v>
      </c>
      <c r="I32" s="5">
        <v>0</v>
      </c>
      <c r="K32" s="3">
        <v>5000</v>
      </c>
      <c r="M32" s="3">
        <v>4945672865</v>
      </c>
      <c r="O32" s="3">
        <v>4842869239</v>
      </c>
      <c r="Q32" s="5">
        <v>102803626</v>
      </c>
    </row>
    <row r="33" spans="1:17">
      <c r="A33" s="1" t="s">
        <v>228</v>
      </c>
      <c r="C33" s="3">
        <v>0</v>
      </c>
      <c r="E33" s="3">
        <v>0</v>
      </c>
      <c r="G33" s="3">
        <v>0</v>
      </c>
      <c r="I33" s="5">
        <v>0</v>
      </c>
      <c r="K33" s="3">
        <v>296420</v>
      </c>
      <c r="M33" s="3">
        <v>296420000000</v>
      </c>
      <c r="O33" s="3">
        <v>293211125946</v>
      </c>
      <c r="Q33" s="5">
        <v>3208874054</v>
      </c>
    </row>
    <row r="34" spans="1:17">
      <c r="A34" s="1" t="s">
        <v>251</v>
      </c>
      <c r="C34" s="3">
        <v>0</v>
      </c>
      <c r="E34" s="3">
        <v>0</v>
      </c>
      <c r="G34" s="3">
        <v>0</v>
      </c>
      <c r="I34" s="5">
        <v>0</v>
      </c>
      <c r="K34" s="3">
        <v>822479</v>
      </c>
      <c r="M34" s="3">
        <v>822479000000</v>
      </c>
      <c r="O34" s="3">
        <v>808245641009</v>
      </c>
      <c r="Q34" s="5">
        <v>14233358991</v>
      </c>
    </row>
    <row r="35" spans="1:17">
      <c r="A35" s="1" t="s">
        <v>226</v>
      </c>
      <c r="C35" s="3">
        <v>0</v>
      </c>
      <c r="E35" s="3">
        <v>0</v>
      </c>
      <c r="G35" s="3">
        <v>0</v>
      </c>
      <c r="I35" s="5">
        <v>0</v>
      </c>
      <c r="K35" s="3">
        <v>30000</v>
      </c>
      <c r="M35" s="3">
        <v>29484451641</v>
      </c>
      <c r="O35" s="3">
        <v>29363260880</v>
      </c>
      <c r="Q35" s="5">
        <v>121190761</v>
      </c>
    </row>
    <row r="36" spans="1:17">
      <c r="A36" s="1" t="s">
        <v>252</v>
      </c>
      <c r="C36" s="3">
        <v>0</v>
      </c>
      <c r="E36" s="3">
        <v>0</v>
      </c>
      <c r="G36" s="3">
        <v>0</v>
      </c>
      <c r="I36" s="5">
        <v>0</v>
      </c>
      <c r="K36" s="3">
        <v>1439583</v>
      </c>
      <c r="M36" s="3">
        <v>1434843850800</v>
      </c>
      <c r="O36" s="3">
        <v>1383805535326</v>
      </c>
      <c r="Q36" s="5">
        <v>51038315474</v>
      </c>
    </row>
    <row r="37" spans="1:17">
      <c r="A37" s="1" t="s">
        <v>118</v>
      </c>
      <c r="C37" s="3">
        <v>0</v>
      </c>
      <c r="E37" s="3">
        <v>0</v>
      </c>
      <c r="G37" s="3">
        <v>0</v>
      </c>
      <c r="I37" s="5">
        <v>0</v>
      </c>
      <c r="K37" s="3">
        <v>5000</v>
      </c>
      <c r="M37" s="3">
        <v>4775535840</v>
      </c>
      <c r="O37" s="3">
        <v>4759847033</v>
      </c>
      <c r="Q37" s="5">
        <v>15688807</v>
      </c>
    </row>
    <row r="38" spans="1:17">
      <c r="A38" s="1" t="s">
        <v>253</v>
      </c>
      <c r="C38" s="3">
        <v>0</v>
      </c>
      <c r="E38" s="3">
        <v>0</v>
      </c>
      <c r="G38" s="3">
        <v>0</v>
      </c>
      <c r="I38" s="5">
        <v>0</v>
      </c>
      <c r="K38" s="3">
        <v>822700</v>
      </c>
      <c r="M38" s="3">
        <v>822700000000</v>
      </c>
      <c r="O38" s="3">
        <v>790724572636</v>
      </c>
      <c r="Q38" s="5">
        <v>31975427364</v>
      </c>
    </row>
    <row r="39" spans="1:17">
      <c r="A39" s="1" t="s">
        <v>254</v>
      </c>
      <c r="C39" s="3">
        <v>0</v>
      </c>
      <c r="E39" s="3">
        <v>0</v>
      </c>
      <c r="G39" s="3">
        <v>0</v>
      </c>
      <c r="I39" s="5">
        <v>0</v>
      </c>
      <c r="K39" s="3">
        <v>40000</v>
      </c>
      <c r="M39" s="3">
        <v>40000000000</v>
      </c>
      <c r="O39" s="3">
        <v>35917261100</v>
      </c>
      <c r="Q39" s="5">
        <v>4082738900</v>
      </c>
    </row>
    <row r="40" spans="1:17">
      <c r="A40" s="1" t="s">
        <v>255</v>
      </c>
      <c r="C40" s="3">
        <v>0</v>
      </c>
      <c r="E40" s="3">
        <v>0</v>
      </c>
      <c r="G40" s="3">
        <v>0</v>
      </c>
      <c r="I40" s="5">
        <v>0</v>
      </c>
      <c r="K40" s="3">
        <v>870155</v>
      </c>
      <c r="M40" s="3">
        <v>870155000000</v>
      </c>
      <c r="O40" s="3">
        <v>824256671579</v>
      </c>
      <c r="Q40" s="5">
        <v>45898328421</v>
      </c>
    </row>
    <row r="41" spans="1:17">
      <c r="A41" s="1" t="s">
        <v>256</v>
      </c>
      <c r="C41" s="3">
        <v>0</v>
      </c>
      <c r="E41" s="3">
        <v>0</v>
      </c>
      <c r="G41" s="3">
        <v>0</v>
      </c>
      <c r="I41" s="5">
        <v>0</v>
      </c>
      <c r="K41" s="3">
        <v>150000</v>
      </c>
      <c r="M41" s="3">
        <v>150000000000</v>
      </c>
      <c r="O41" s="3">
        <v>143464060031</v>
      </c>
      <c r="Q41" s="5">
        <v>6535939969</v>
      </c>
    </row>
    <row r="42" spans="1:17">
      <c r="A42" s="1" t="s">
        <v>111</v>
      </c>
      <c r="C42" s="3">
        <v>0</v>
      </c>
      <c r="E42" s="3">
        <v>0</v>
      </c>
      <c r="G42" s="3">
        <v>0</v>
      </c>
      <c r="I42" s="5">
        <v>0</v>
      </c>
      <c r="K42" s="3">
        <v>340000</v>
      </c>
      <c r="M42" s="3">
        <v>299202361284</v>
      </c>
      <c r="O42" s="3">
        <v>296204237484</v>
      </c>
      <c r="Q42" s="5">
        <v>2998123800</v>
      </c>
    </row>
    <row r="43" spans="1:17">
      <c r="A43" s="1" t="s">
        <v>224</v>
      </c>
      <c r="C43" s="3">
        <v>0</v>
      </c>
      <c r="E43" s="3">
        <v>0</v>
      </c>
      <c r="G43" s="3">
        <v>0</v>
      </c>
      <c r="I43" s="5">
        <v>0</v>
      </c>
      <c r="K43" s="3">
        <v>5000</v>
      </c>
      <c r="M43" s="3">
        <v>4799683997</v>
      </c>
      <c r="O43" s="3">
        <v>4412513520</v>
      </c>
      <c r="Q43" s="5">
        <v>387170477</v>
      </c>
    </row>
    <row r="44" spans="1:17">
      <c r="A44" s="1" t="s">
        <v>280</v>
      </c>
      <c r="C44" s="3"/>
      <c r="E44" s="3">
        <v>11953080022</v>
      </c>
      <c r="G44" s="3">
        <v>10720104148</v>
      </c>
      <c r="I44" s="5">
        <v>1232975874</v>
      </c>
      <c r="K44" s="3"/>
      <c r="M44" s="3">
        <v>21605290645</v>
      </c>
      <c r="O44" s="3">
        <v>9652210623</v>
      </c>
      <c r="Q44" s="5">
        <v>11953080022</v>
      </c>
    </row>
    <row r="45" spans="1:17">
      <c r="A45" s="1" t="s">
        <v>281</v>
      </c>
      <c r="C45" s="3"/>
      <c r="E45" s="3">
        <v>-239983</v>
      </c>
      <c r="G45" s="3">
        <v>0</v>
      </c>
      <c r="I45" s="5">
        <v>-239983</v>
      </c>
      <c r="K45" s="3"/>
      <c r="M45" s="3">
        <v>-239983</v>
      </c>
      <c r="O45" s="3">
        <v>0</v>
      </c>
      <c r="Q45" s="5">
        <v>-239983</v>
      </c>
    </row>
    <row r="46" spans="1:17">
      <c r="A46" s="1" t="s">
        <v>282</v>
      </c>
      <c r="C46" s="3"/>
      <c r="E46" s="3">
        <v>4146387980</v>
      </c>
      <c r="G46" s="3">
        <v>2120865770</v>
      </c>
      <c r="I46" s="5">
        <v>2025522210</v>
      </c>
      <c r="K46" s="3"/>
      <c r="M46" s="3">
        <v>4198993829</v>
      </c>
      <c r="O46" s="3">
        <v>2120865770</v>
      </c>
      <c r="Q46" s="5">
        <v>2078128059</v>
      </c>
    </row>
    <row r="47" spans="1:17">
      <c r="A47" s="1" t="s">
        <v>283</v>
      </c>
      <c r="C47" s="3"/>
      <c r="E47" s="3">
        <v>-418489349</v>
      </c>
      <c r="G47" s="3">
        <v>329528726</v>
      </c>
      <c r="I47" s="5">
        <v>-748018075</v>
      </c>
      <c r="K47" s="3"/>
      <c r="M47" s="3">
        <v>1077546801</v>
      </c>
      <c r="O47" s="3">
        <v>748018075</v>
      </c>
      <c r="Q47" s="5">
        <v>329528726</v>
      </c>
    </row>
    <row r="48" spans="1:17">
      <c r="A48" s="1" t="s">
        <v>284</v>
      </c>
      <c r="C48" s="3"/>
      <c r="E48" s="3">
        <v>0</v>
      </c>
      <c r="G48" s="3">
        <v>0</v>
      </c>
      <c r="I48" s="5">
        <v>0</v>
      </c>
      <c r="K48" s="3"/>
      <c r="M48" s="3">
        <v>612000000</v>
      </c>
      <c r="O48" s="3">
        <v>580066700</v>
      </c>
      <c r="Q48" s="5">
        <v>31933300</v>
      </c>
    </row>
    <row r="49" spans="1:17">
      <c r="A49" s="1" t="s">
        <v>285</v>
      </c>
      <c r="C49" s="3"/>
      <c r="E49" s="3">
        <v>0</v>
      </c>
      <c r="G49" s="3">
        <v>0</v>
      </c>
      <c r="I49" s="5">
        <v>0</v>
      </c>
      <c r="K49" s="3"/>
      <c r="M49" s="3">
        <v>3928453006</v>
      </c>
      <c r="O49" s="3">
        <v>3876345693</v>
      </c>
      <c r="Q49" s="5">
        <v>52107313</v>
      </c>
    </row>
    <row r="50" spans="1:17">
      <c r="A50" s="1" t="s">
        <v>286</v>
      </c>
      <c r="C50" s="3"/>
      <c r="E50" s="3">
        <v>0</v>
      </c>
      <c r="G50" s="3">
        <v>0</v>
      </c>
      <c r="I50" s="5">
        <v>0</v>
      </c>
      <c r="K50" s="3"/>
      <c r="M50" s="3">
        <v>1731070040</v>
      </c>
      <c r="O50" s="3">
        <v>1822180516</v>
      </c>
      <c r="Q50" s="5">
        <v>-91110476</v>
      </c>
    </row>
    <row r="51" spans="1:17">
      <c r="A51" s="1" t="s">
        <v>287</v>
      </c>
      <c r="C51" s="3"/>
      <c r="E51" s="3">
        <v>0</v>
      </c>
      <c r="G51" s="3">
        <v>0</v>
      </c>
      <c r="I51" s="5">
        <v>0</v>
      </c>
      <c r="K51" s="3"/>
      <c r="M51" s="3">
        <v>26373202024</v>
      </c>
      <c r="O51" s="3">
        <v>16773393263</v>
      </c>
      <c r="Q51" s="5">
        <v>9599808761</v>
      </c>
    </row>
    <row r="52" spans="1:17">
      <c r="A52" s="1" t="s">
        <v>288</v>
      </c>
      <c r="C52" s="3"/>
      <c r="E52" s="3">
        <v>0</v>
      </c>
      <c r="G52" s="3">
        <v>0</v>
      </c>
      <c r="I52" s="5">
        <v>0</v>
      </c>
      <c r="K52" s="3"/>
      <c r="M52" s="3">
        <v>50625098115</v>
      </c>
      <c r="O52" s="3">
        <v>33382029642</v>
      </c>
      <c r="Q52" s="5">
        <v>17243068473</v>
      </c>
    </row>
    <row r="53" spans="1:17">
      <c r="A53" s="1" t="s">
        <v>289</v>
      </c>
      <c r="C53" s="3"/>
      <c r="E53" s="3">
        <v>0</v>
      </c>
      <c r="G53" s="3">
        <v>0</v>
      </c>
      <c r="I53" s="5">
        <v>0</v>
      </c>
      <c r="K53" s="3"/>
      <c r="M53" s="3">
        <v>1423910646</v>
      </c>
      <c r="O53" s="3">
        <v>1056646180</v>
      </c>
      <c r="Q53" s="5">
        <v>367264466</v>
      </c>
    </row>
    <row r="54" spans="1:17">
      <c r="A54" s="1" t="s">
        <v>290</v>
      </c>
      <c r="C54" s="3"/>
      <c r="E54" s="3">
        <v>0</v>
      </c>
      <c r="G54" s="3">
        <v>0</v>
      </c>
      <c r="I54" s="5">
        <v>0</v>
      </c>
      <c r="K54" s="3"/>
      <c r="M54" s="3">
        <v>252307117</v>
      </c>
      <c r="O54" s="3">
        <v>181154305</v>
      </c>
      <c r="Q54" s="5">
        <v>71152812</v>
      </c>
    </row>
    <row r="55" spans="1:17" ht="23.25" thickBot="1">
      <c r="E55" s="4">
        <f>SUM(E8:E54)</f>
        <v>2033799712486</v>
      </c>
      <c r="G55" s="4">
        <f>SUM(G8:G54)</f>
        <v>1901338257463</v>
      </c>
      <c r="I55" s="4">
        <f>SUM(I8:I54)</f>
        <v>132461455023</v>
      </c>
      <c r="M55" s="4">
        <f>SUM(M8:M54)</f>
        <v>9611771291003</v>
      </c>
      <c r="O55" s="4">
        <f>SUM(O8:O54)</f>
        <v>9272922924948</v>
      </c>
      <c r="Q55" s="4">
        <f>SUM(Q8:Q54)</f>
        <v>338848366055</v>
      </c>
    </row>
    <row r="56" spans="1:17" ht="23.25" thickTop="1">
      <c r="I56" s="3"/>
      <c r="Q56" s="3"/>
    </row>
    <row r="57" spans="1:17">
      <c r="G57" s="3"/>
      <c r="I57" s="3"/>
      <c r="O57" s="5"/>
      <c r="Q57" s="3"/>
    </row>
    <row r="58" spans="1:17">
      <c r="G58" s="5"/>
      <c r="I58" s="3"/>
      <c r="O58" s="3"/>
    </row>
    <row r="59" spans="1:17">
      <c r="G59" s="5"/>
      <c r="I59" s="3"/>
      <c r="O59" s="5"/>
    </row>
    <row r="60" spans="1:17">
      <c r="I60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0"/>
  <sheetViews>
    <sheetView rightToLeft="1" topLeftCell="A4" workbookViewId="0">
      <selection activeCell="I19" sqref="I19"/>
    </sheetView>
  </sheetViews>
  <sheetFormatPr defaultRowHeight="22.5"/>
  <cols>
    <col min="1" max="1" width="32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7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">
      <c r="A3" s="15" t="s">
        <v>208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">
      <c r="A6" s="15" t="s">
        <v>3</v>
      </c>
      <c r="C6" s="16" t="s">
        <v>210</v>
      </c>
      <c r="D6" s="16" t="s">
        <v>210</v>
      </c>
      <c r="E6" s="16" t="s">
        <v>210</v>
      </c>
      <c r="F6" s="16" t="s">
        <v>210</v>
      </c>
      <c r="G6" s="16" t="s">
        <v>210</v>
      </c>
      <c r="H6" s="16" t="s">
        <v>210</v>
      </c>
      <c r="I6" s="16" t="s">
        <v>210</v>
      </c>
      <c r="J6" s="16" t="s">
        <v>210</v>
      </c>
      <c r="K6" s="16" t="s">
        <v>210</v>
      </c>
      <c r="M6" s="16" t="s">
        <v>211</v>
      </c>
      <c r="N6" s="16" t="s">
        <v>211</v>
      </c>
      <c r="O6" s="16" t="s">
        <v>211</v>
      </c>
      <c r="P6" s="16" t="s">
        <v>211</v>
      </c>
      <c r="Q6" s="16" t="s">
        <v>211</v>
      </c>
      <c r="R6" s="16" t="s">
        <v>211</v>
      </c>
      <c r="S6" s="16" t="s">
        <v>211</v>
      </c>
      <c r="T6" s="16" t="s">
        <v>211</v>
      </c>
      <c r="U6" s="16" t="s">
        <v>211</v>
      </c>
    </row>
    <row r="7" spans="1:21" ht="24">
      <c r="A7" s="16" t="s">
        <v>3</v>
      </c>
      <c r="C7" s="16" t="s">
        <v>257</v>
      </c>
      <c r="E7" s="16" t="s">
        <v>258</v>
      </c>
      <c r="G7" s="16" t="s">
        <v>259</v>
      </c>
      <c r="I7" s="16" t="s">
        <v>191</v>
      </c>
      <c r="K7" s="16" t="s">
        <v>260</v>
      </c>
      <c r="M7" s="16" t="s">
        <v>257</v>
      </c>
      <c r="O7" s="16" t="s">
        <v>258</v>
      </c>
      <c r="Q7" s="16" t="s">
        <v>259</v>
      </c>
      <c r="S7" s="16" t="s">
        <v>191</v>
      </c>
      <c r="U7" s="16" t="s">
        <v>260</v>
      </c>
    </row>
    <row r="8" spans="1:21">
      <c r="A8" s="1" t="s">
        <v>20</v>
      </c>
      <c r="C8" s="3">
        <v>0</v>
      </c>
      <c r="E8" s="3">
        <v>10521067</v>
      </c>
      <c r="G8" s="5">
        <v>-2041404</v>
      </c>
      <c r="I8" s="3">
        <v>8479663</v>
      </c>
      <c r="K8" s="6">
        <v>9.8637673272870471E-4</v>
      </c>
      <c r="M8" s="5">
        <v>7545000</v>
      </c>
      <c r="N8" s="5"/>
      <c r="O8" s="5">
        <v>-151781</v>
      </c>
      <c r="P8" s="5"/>
      <c r="Q8" s="5">
        <v>-2041404</v>
      </c>
      <c r="R8" s="5"/>
      <c r="S8" s="5">
        <v>5351815</v>
      </c>
      <c r="U8" s="6">
        <v>-3.6656049411461049E-4</v>
      </c>
    </row>
    <row r="9" spans="1:21">
      <c r="A9" s="1" t="s">
        <v>19</v>
      </c>
      <c r="C9" s="3">
        <v>0</v>
      </c>
      <c r="E9" s="3">
        <v>0</v>
      </c>
      <c r="G9" s="5">
        <v>-1636015156</v>
      </c>
      <c r="H9" s="5"/>
      <c r="I9" s="5">
        <v>-1636015156</v>
      </c>
      <c r="K9" s="6">
        <v>-0.19030559165734798</v>
      </c>
      <c r="M9" s="5">
        <v>0</v>
      </c>
      <c r="N9" s="5"/>
      <c r="O9" s="5">
        <v>0</v>
      </c>
      <c r="P9" s="5"/>
      <c r="Q9" s="5">
        <v>-1685750811</v>
      </c>
      <c r="R9" s="5"/>
      <c r="S9" s="5">
        <v>-1685750811</v>
      </c>
      <c r="U9" s="6">
        <v>0.11546169855166245</v>
      </c>
    </row>
    <row r="10" spans="1:21">
      <c r="A10" s="1" t="s">
        <v>245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K10" s="6">
        <v>0</v>
      </c>
      <c r="M10" s="5">
        <v>0</v>
      </c>
      <c r="N10" s="5"/>
      <c r="O10" s="5">
        <v>0</v>
      </c>
      <c r="P10" s="5"/>
      <c r="Q10" s="5">
        <v>-12910786508</v>
      </c>
      <c r="R10" s="5"/>
      <c r="S10" s="5">
        <v>-12910786508</v>
      </c>
      <c r="U10" s="6">
        <v>0.88429519364565601</v>
      </c>
    </row>
    <row r="11" spans="1:21">
      <c r="A11" s="1" t="s">
        <v>18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v>0</v>
      </c>
      <c r="K11" s="6">
        <v>0</v>
      </c>
      <c r="M11" s="5">
        <v>2802000000</v>
      </c>
      <c r="N11" s="5"/>
      <c r="O11" s="5">
        <v>0</v>
      </c>
      <c r="P11" s="5"/>
      <c r="Q11" s="5">
        <v>-2409147541</v>
      </c>
      <c r="R11" s="5"/>
      <c r="S11" s="5">
        <v>392852459</v>
      </c>
      <c r="U11" s="6">
        <v>-2.690754285885812E-2</v>
      </c>
    </row>
    <row r="12" spans="1:21">
      <c r="A12" s="1" t="s">
        <v>246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v>0</v>
      </c>
      <c r="K12" s="6">
        <v>0</v>
      </c>
      <c r="M12" s="5">
        <v>0</v>
      </c>
      <c r="N12" s="5"/>
      <c r="O12" s="5">
        <v>0</v>
      </c>
      <c r="P12" s="5"/>
      <c r="Q12" s="5">
        <v>-6375877272</v>
      </c>
      <c r="R12" s="5"/>
      <c r="S12" s="5">
        <v>-6375877272</v>
      </c>
      <c r="U12" s="6">
        <v>0.43670132903294206</v>
      </c>
    </row>
    <row r="13" spans="1:21">
      <c r="A13" s="1" t="s">
        <v>239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0</v>
      </c>
      <c r="K13" s="6">
        <v>0</v>
      </c>
      <c r="M13" s="5">
        <v>43320000</v>
      </c>
      <c r="N13" s="5"/>
      <c r="O13" s="5">
        <v>0</v>
      </c>
      <c r="P13" s="5"/>
      <c r="Q13" s="5">
        <v>-4586834</v>
      </c>
      <c r="R13" s="5"/>
      <c r="S13" s="5">
        <v>38733166</v>
      </c>
      <c r="U13" s="6">
        <v>-2.6529408186910853E-3</v>
      </c>
    </row>
    <row r="14" spans="1:21">
      <c r="A14" s="1" t="s">
        <v>247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v>0</v>
      </c>
      <c r="K14" s="6">
        <v>0</v>
      </c>
      <c r="M14" s="5">
        <v>0</v>
      </c>
      <c r="N14" s="5"/>
      <c r="O14" s="5">
        <v>0</v>
      </c>
      <c r="P14" s="5"/>
      <c r="Q14" s="5">
        <v>-210594528</v>
      </c>
      <c r="R14" s="5"/>
      <c r="S14" s="5">
        <v>-210594528</v>
      </c>
      <c r="U14" s="6">
        <v>1.4424197069875019E-2</v>
      </c>
    </row>
    <row r="15" spans="1:21">
      <c r="A15" s="1" t="s">
        <v>16</v>
      </c>
      <c r="C15" s="5">
        <v>0</v>
      </c>
      <c r="D15" s="5"/>
      <c r="E15" s="5">
        <v>45004837</v>
      </c>
      <c r="F15" s="5"/>
      <c r="G15" s="5">
        <v>0</v>
      </c>
      <c r="H15" s="5"/>
      <c r="I15" s="5">
        <v>45004837</v>
      </c>
      <c r="K15" s="6">
        <v>5.235081167382233E-3</v>
      </c>
      <c r="M15" s="5">
        <v>32500000</v>
      </c>
      <c r="N15" s="5"/>
      <c r="O15" s="5">
        <v>-171772463</v>
      </c>
      <c r="P15" s="5"/>
      <c r="Q15" s="5">
        <v>0</v>
      </c>
      <c r="R15" s="5"/>
      <c r="S15" s="5">
        <v>-139272463</v>
      </c>
      <c r="U15" s="6">
        <v>9.5391531384845726E-3</v>
      </c>
    </row>
    <row r="16" spans="1:21">
      <c r="A16" s="1" t="s">
        <v>15</v>
      </c>
      <c r="C16" s="5">
        <v>0</v>
      </c>
      <c r="D16" s="5"/>
      <c r="E16" s="5">
        <v>1013681953</v>
      </c>
      <c r="F16" s="5"/>
      <c r="G16" s="5">
        <v>0</v>
      </c>
      <c r="H16" s="5"/>
      <c r="I16" s="5">
        <v>1013681953</v>
      </c>
      <c r="K16" s="6">
        <v>0.11791415446889723</v>
      </c>
      <c r="M16" s="5">
        <v>11226000</v>
      </c>
      <c r="N16" s="5"/>
      <c r="O16" s="5">
        <v>-1063579589</v>
      </c>
      <c r="P16" s="5"/>
      <c r="Q16" s="5">
        <v>0</v>
      </c>
      <c r="R16" s="5"/>
      <c r="S16" s="5">
        <v>-1052353589</v>
      </c>
      <c r="U16" s="6">
        <v>7.2078584847780375E-2</v>
      </c>
    </row>
    <row r="17" spans="1:21">
      <c r="A17" s="1" t="s">
        <v>21</v>
      </c>
      <c r="C17" s="5">
        <v>0</v>
      </c>
      <c r="D17" s="5"/>
      <c r="E17" s="5">
        <v>9259160587</v>
      </c>
      <c r="F17" s="5"/>
      <c r="G17" s="5">
        <v>0</v>
      </c>
      <c r="H17" s="5"/>
      <c r="I17" s="5">
        <v>9259160587</v>
      </c>
      <c r="K17" s="6">
        <v>1.0770499449819475</v>
      </c>
      <c r="M17" s="5">
        <v>0</v>
      </c>
      <c r="N17" s="5"/>
      <c r="O17" s="5">
        <v>7431143680</v>
      </c>
      <c r="P17" s="5"/>
      <c r="Q17" s="5">
        <v>0</v>
      </c>
      <c r="R17" s="5"/>
      <c r="S17" s="5">
        <v>7431143680</v>
      </c>
      <c r="U17" s="6">
        <v>-0.50897942084647263</v>
      </c>
    </row>
    <row r="18" spans="1:21">
      <c r="A18" s="1" t="s">
        <v>22</v>
      </c>
      <c r="C18" s="5">
        <v>0</v>
      </c>
      <c r="D18" s="5"/>
      <c r="E18" s="5">
        <v>-93532663</v>
      </c>
      <c r="F18" s="5"/>
      <c r="G18" s="5">
        <v>0</v>
      </c>
      <c r="H18" s="5"/>
      <c r="I18" s="5">
        <v>-93532663</v>
      </c>
      <c r="K18" s="6">
        <v>-1.0879965693607755E-2</v>
      </c>
      <c r="M18" s="5">
        <v>0</v>
      </c>
      <c r="N18" s="5"/>
      <c r="O18" s="5">
        <v>-93532663</v>
      </c>
      <c r="P18" s="5"/>
      <c r="Q18" s="5">
        <v>0</v>
      </c>
      <c r="R18" s="5"/>
      <c r="S18" s="5">
        <v>-93532663</v>
      </c>
      <c r="U18" s="6">
        <v>6.4063087317359343E-3</v>
      </c>
    </row>
    <row r="19" spans="1:21" ht="23.25" thickBot="1">
      <c r="C19" s="4">
        <f>SUM(C8:C18)</f>
        <v>0</v>
      </c>
      <c r="E19" s="4">
        <f>SUM(E8:E18)</f>
        <v>10234835781</v>
      </c>
      <c r="G19" s="11">
        <f>SUM(G8:G18)</f>
        <v>-1638056560</v>
      </c>
      <c r="I19" s="4">
        <f>SUM(I8:I18)</f>
        <v>8596779221</v>
      </c>
      <c r="K19" s="10">
        <f>SUM(K8:K18)</f>
        <v>0.99999999999999989</v>
      </c>
      <c r="M19" s="4">
        <f>SUM(M8:M18)</f>
        <v>2896591000</v>
      </c>
      <c r="O19" s="4">
        <f>SUM(O8:O18)</f>
        <v>6102107184</v>
      </c>
      <c r="Q19" s="11">
        <f>SUM(Q8:Q18)</f>
        <v>-23598784898</v>
      </c>
      <c r="S19" s="11">
        <f>SUM(S8:S18)</f>
        <v>-14600086714</v>
      </c>
      <c r="U19" s="10">
        <f>SUM(U8:U18)</f>
        <v>0.99999999999999989</v>
      </c>
    </row>
    <row r="20" spans="1:21" ht="23.25" thickTop="1"/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1"/>
  <sheetViews>
    <sheetView rightToLeft="1" topLeftCell="A52" workbookViewId="0">
      <selection activeCell="I89" sqref="I89"/>
    </sheetView>
  </sheetViews>
  <sheetFormatPr defaultRowHeight="22.5"/>
  <cols>
    <col min="1" max="1" width="38.5703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3.8554687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208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5" t="s">
        <v>212</v>
      </c>
      <c r="C6" s="16" t="s">
        <v>210</v>
      </c>
      <c r="D6" s="16" t="s">
        <v>210</v>
      </c>
      <c r="E6" s="16" t="s">
        <v>210</v>
      </c>
      <c r="F6" s="16" t="s">
        <v>210</v>
      </c>
      <c r="G6" s="16" t="s">
        <v>210</v>
      </c>
      <c r="H6" s="16" t="s">
        <v>210</v>
      </c>
      <c r="I6" s="16" t="s">
        <v>210</v>
      </c>
      <c r="K6" s="16" t="s">
        <v>211</v>
      </c>
      <c r="L6" s="16" t="s">
        <v>211</v>
      </c>
      <c r="M6" s="16" t="s">
        <v>211</v>
      </c>
      <c r="N6" s="16" t="s">
        <v>211</v>
      </c>
      <c r="O6" s="16" t="s">
        <v>211</v>
      </c>
      <c r="P6" s="16" t="s">
        <v>211</v>
      </c>
      <c r="Q6" s="16" t="s">
        <v>211</v>
      </c>
    </row>
    <row r="7" spans="1:17" ht="24">
      <c r="A7" s="16" t="s">
        <v>212</v>
      </c>
      <c r="C7" s="16" t="s">
        <v>261</v>
      </c>
      <c r="E7" s="16" t="s">
        <v>258</v>
      </c>
      <c r="G7" s="16" t="s">
        <v>259</v>
      </c>
      <c r="I7" s="16" t="s">
        <v>262</v>
      </c>
      <c r="K7" s="16" t="s">
        <v>261</v>
      </c>
      <c r="M7" s="16" t="s">
        <v>258</v>
      </c>
      <c r="O7" s="16" t="s">
        <v>259</v>
      </c>
      <c r="Q7" s="16" t="s">
        <v>262</v>
      </c>
    </row>
    <row r="8" spans="1:17">
      <c r="A8" s="1" t="s">
        <v>90</v>
      </c>
      <c r="C8" s="5">
        <v>0</v>
      </c>
      <c r="D8" s="5"/>
      <c r="E8" s="5">
        <v>0</v>
      </c>
      <c r="G8" s="5">
        <v>6398117981</v>
      </c>
      <c r="H8" s="5"/>
      <c r="I8" s="5">
        <f>C8+E8+G8</f>
        <v>6398117981</v>
      </c>
      <c r="J8" s="5"/>
      <c r="K8" s="5">
        <v>0</v>
      </c>
      <c r="L8" s="5"/>
      <c r="M8" s="5">
        <v>0</v>
      </c>
      <c r="N8" s="5"/>
      <c r="O8" s="5">
        <v>6398117981</v>
      </c>
      <c r="P8" s="5"/>
      <c r="Q8" s="5">
        <v>6398117981</v>
      </c>
    </row>
    <row r="9" spans="1:17">
      <c r="A9" s="1" t="s">
        <v>109</v>
      </c>
      <c r="C9" s="5">
        <v>0</v>
      </c>
      <c r="D9" s="5"/>
      <c r="E9" s="5">
        <v>0</v>
      </c>
      <c r="G9" s="5">
        <v>8596508656</v>
      </c>
      <c r="H9" s="5"/>
      <c r="I9" s="5">
        <f t="shared" ref="I9:I72" si="0">C9+E9+G9</f>
        <v>8596508656</v>
      </c>
      <c r="J9" s="5"/>
      <c r="K9" s="5">
        <v>0</v>
      </c>
      <c r="L9" s="5"/>
      <c r="M9" s="5">
        <v>0</v>
      </c>
      <c r="N9" s="5"/>
      <c r="O9" s="5">
        <v>8776604580</v>
      </c>
      <c r="P9" s="5"/>
      <c r="Q9" s="5">
        <v>8776604580</v>
      </c>
    </row>
    <row r="10" spans="1:17">
      <c r="A10" s="1" t="s">
        <v>105</v>
      </c>
      <c r="C10" s="5">
        <v>0</v>
      </c>
      <c r="D10" s="5"/>
      <c r="E10" s="5">
        <v>9464917662</v>
      </c>
      <c r="G10" s="5">
        <v>22484936770</v>
      </c>
      <c r="H10" s="5"/>
      <c r="I10" s="5">
        <f t="shared" si="0"/>
        <v>31949854432</v>
      </c>
      <c r="J10" s="5"/>
      <c r="K10" s="5">
        <v>0</v>
      </c>
      <c r="L10" s="5"/>
      <c r="M10" s="5">
        <v>100213573487</v>
      </c>
      <c r="N10" s="5"/>
      <c r="O10" s="5">
        <v>22484936770</v>
      </c>
      <c r="P10" s="5"/>
      <c r="Q10" s="5">
        <v>122698510257</v>
      </c>
    </row>
    <row r="11" spans="1:17">
      <c r="A11" s="1" t="s">
        <v>96</v>
      </c>
      <c r="C11" s="5">
        <v>0</v>
      </c>
      <c r="D11" s="5"/>
      <c r="E11" s="5">
        <v>-59512573893</v>
      </c>
      <c r="G11" s="5">
        <v>89987474959</v>
      </c>
      <c r="H11" s="5"/>
      <c r="I11" s="5">
        <f t="shared" si="0"/>
        <v>30474901066</v>
      </c>
      <c r="J11" s="5"/>
      <c r="K11" s="5">
        <v>0</v>
      </c>
      <c r="L11" s="5"/>
      <c r="M11" s="5">
        <v>86607076810</v>
      </c>
      <c r="N11" s="5"/>
      <c r="O11" s="5">
        <v>89987474959</v>
      </c>
      <c r="P11" s="5"/>
      <c r="Q11" s="5">
        <v>176594551769</v>
      </c>
    </row>
    <row r="12" spans="1:17">
      <c r="A12" s="1" t="s">
        <v>95</v>
      </c>
      <c r="C12" s="5">
        <v>0</v>
      </c>
      <c r="D12" s="5"/>
      <c r="E12" s="5">
        <v>0</v>
      </c>
      <c r="G12" s="5">
        <v>3030378201</v>
      </c>
      <c r="H12" s="5"/>
      <c r="I12" s="5">
        <f t="shared" si="0"/>
        <v>3030378201</v>
      </c>
      <c r="J12" s="5"/>
      <c r="K12" s="5">
        <v>0</v>
      </c>
      <c r="L12" s="5"/>
      <c r="M12" s="5">
        <v>0</v>
      </c>
      <c r="N12" s="5"/>
      <c r="O12" s="5">
        <v>3030378201</v>
      </c>
      <c r="P12" s="5"/>
      <c r="Q12" s="5">
        <v>3030378201</v>
      </c>
    </row>
    <row r="13" spans="1:17">
      <c r="A13" s="1" t="s">
        <v>93</v>
      </c>
      <c r="C13" s="5">
        <v>0</v>
      </c>
      <c r="D13" s="5"/>
      <c r="E13" s="5">
        <v>0</v>
      </c>
      <c r="G13" s="5">
        <v>1091854990</v>
      </c>
      <c r="H13" s="5"/>
      <c r="I13" s="5">
        <f t="shared" si="0"/>
        <v>1091854990</v>
      </c>
      <c r="J13" s="5"/>
      <c r="K13" s="5">
        <v>0</v>
      </c>
      <c r="L13" s="5"/>
      <c r="M13" s="5">
        <v>0</v>
      </c>
      <c r="N13" s="5"/>
      <c r="O13" s="5">
        <v>1091854990</v>
      </c>
      <c r="P13" s="5"/>
      <c r="Q13" s="5">
        <v>1091854990</v>
      </c>
    </row>
    <row r="14" spans="1:17">
      <c r="A14" s="1" t="s">
        <v>222</v>
      </c>
      <c r="C14" s="5">
        <v>0</v>
      </c>
      <c r="D14" s="5"/>
      <c r="E14" s="5">
        <v>0</v>
      </c>
      <c r="G14" s="5">
        <v>0</v>
      </c>
      <c r="H14" s="5"/>
      <c r="I14" s="5">
        <f t="shared" si="0"/>
        <v>0</v>
      </c>
      <c r="J14" s="5"/>
      <c r="K14" s="5">
        <v>9098736</v>
      </c>
      <c r="L14" s="5"/>
      <c r="M14" s="5">
        <v>0</v>
      </c>
      <c r="N14" s="5"/>
      <c r="O14" s="5">
        <v>34727354</v>
      </c>
      <c r="P14" s="5"/>
      <c r="Q14" s="5">
        <v>43826090</v>
      </c>
    </row>
    <row r="15" spans="1:17">
      <c r="A15" s="1" t="s">
        <v>248</v>
      </c>
      <c r="C15" s="5">
        <v>0</v>
      </c>
      <c r="D15" s="5"/>
      <c r="E15" s="5">
        <v>0</v>
      </c>
      <c r="G15" s="5">
        <v>0</v>
      </c>
      <c r="H15" s="5"/>
      <c r="I15" s="5">
        <f t="shared" si="0"/>
        <v>0</v>
      </c>
      <c r="J15" s="5"/>
      <c r="K15" s="5">
        <v>0</v>
      </c>
      <c r="L15" s="5"/>
      <c r="M15" s="5">
        <v>0</v>
      </c>
      <c r="N15" s="5"/>
      <c r="O15" s="5">
        <v>124908294</v>
      </c>
      <c r="P15" s="5"/>
      <c r="Q15" s="5">
        <v>124908294</v>
      </c>
    </row>
    <row r="16" spans="1:17">
      <c r="A16" s="1" t="s">
        <v>47</v>
      </c>
      <c r="C16" s="5">
        <v>0</v>
      </c>
      <c r="D16" s="5"/>
      <c r="E16" s="5">
        <v>16243205500</v>
      </c>
      <c r="G16" s="5">
        <v>0</v>
      </c>
      <c r="H16" s="5"/>
      <c r="I16" s="5">
        <f t="shared" si="0"/>
        <v>16243205500</v>
      </c>
      <c r="J16" s="5"/>
      <c r="K16" s="5">
        <v>0</v>
      </c>
      <c r="L16" s="5"/>
      <c r="M16" s="5">
        <v>65991327662</v>
      </c>
      <c r="N16" s="5"/>
      <c r="O16" s="5">
        <v>1572943008</v>
      </c>
      <c r="P16" s="5"/>
      <c r="Q16" s="5">
        <v>67564270670</v>
      </c>
    </row>
    <row r="17" spans="1:17">
      <c r="A17" s="1" t="s">
        <v>147</v>
      </c>
      <c r="C17" s="5">
        <v>21416451</v>
      </c>
      <c r="D17" s="5"/>
      <c r="E17" s="5">
        <v>-728186</v>
      </c>
      <c r="G17" s="5">
        <v>0</v>
      </c>
      <c r="H17" s="5"/>
      <c r="I17" s="5">
        <f t="shared" si="0"/>
        <v>20688265</v>
      </c>
      <c r="J17" s="5"/>
      <c r="K17" s="5">
        <v>85429652</v>
      </c>
      <c r="L17" s="5"/>
      <c r="M17" s="5">
        <v>-728186</v>
      </c>
      <c r="N17" s="5"/>
      <c r="O17" s="5">
        <v>186395787</v>
      </c>
      <c r="P17" s="5"/>
      <c r="Q17" s="5">
        <v>271097253</v>
      </c>
    </row>
    <row r="18" spans="1:17">
      <c r="A18" s="1" t="s">
        <v>63</v>
      </c>
      <c r="C18" s="5">
        <v>0</v>
      </c>
      <c r="D18" s="5"/>
      <c r="E18" s="5">
        <v>1557895682</v>
      </c>
      <c r="G18" s="5">
        <v>0</v>
      </c>
      <c r="H18" s="5"/>
      <c r="I18" s="5">
        <f t="shared" si="0"/>
        <v>1557895682</v>
      </c>
      <c r="J18" s="5"/>
      <c r="K18" s="5">
        <v>0</v>
      </c>
      <c r="L18" s="5"/>
      <c r="M18" s="5">
        <v>5339973206</v>
      </c>
      <c r="N18" s="5"/>
      <c r="O18" s="5">
        <v>8256498090</v>
      </c>
      <c r="P18" s="5"/>
      <c r="Q18" s="5">
        <v>13596471296</v>
      </c>
    </row>
    <row r="19" spans="1:17">
      <c r="A19" s="1" t="s">
        <v>62</v>
      </c>
      <c r="C19" s="5">
        <v>0</v>
      </c>
      <c r="D19" s="5"/>
      <c r="E19" s="5">
        <v>127779696</v>
      </c>
      <c r="G19" s="5">
        <v>0</v>
      </c>
      <c r="H19" s="5"/>
      <c r="I19" s="5">
        <f t="shared" si="0"/>
        <v>127779696</v>
      </c>
      <c r="J19" s="5"/>
      <c r="K19" s="5">
        <v>0</v>
      </c>
      <c r="L19" s="5"/>
      <c r="M19" s="5">
        <v>386850500</v>
      </c>
      <c r="N19" s="5"/>
      <c r="O19" s="5">
        <v>1312116196</v>
      </c>
      <c r="P19" s="5"/>
      <c r="Q19" s="5">
        <v>1698966696</v>
      </c>
    </row>
    <row r="20" spans="1:17">
      <c r="A20" s="1" t="s">
        <v>60</v>
      </c>
      <c r="C20" s="5">
        <v>0</v>
      </c>
      <c r="D20" s="5"/>
      <c r="E20" s="5">
        <v>306539664</v>
      </c>
      <c r="G20" s="5">
        <v>0</v>
      </c>
      <c r="H20" s="5"/>
      <c r="I20" s="5">
        <f t="shared" si="0"/>
        <v>306539664</v>
      </c>
      <c r="J20" s="5"/>
      <c r="K20" s="5">
        <v>0</v>
      </c>
      <c r="L20" s="5"/>
      <c r="M20" s="5">
        <v>1109300049</v>
      </c>
      <c r="N20" s="5"/>
      <c r="O20" s="5">
        <v>1404754469</v>
      </c>
      <c r="P20" s="5"/>
      <c r="Q20" s="5">
        <v>2514054518</v>
      </c>
    </row>
    <row r="21" spans="1:17">
      <c r="A21" s="1" t="s">
        <v>249</v>
      </c>
      <c r="C21" s="5">
        <v>0</v>
      </c>
      <c r="D21" s="5"/>
      <c r="E21" s="5">
        <v>0</v>
      </c>
      <c r="G21" s="5">
        <v>0</v>
      </c>
      <c r="H21" s="5"/>
      <c r="I21" s="5">
        <f t="shared" si="0"/>
        <v>0</v>
      </c>
      <c r="J21" s="5"/>
      <c r="K21" s="5">
        <v>0</v>
      </c>
      <c r="L21" s="5"/>
      <c r="M21" s="5">
        <v>0</v>
      </c>
      <c r="N21" s="5"/>
      <c r="O21" s="5">
        <v>20177079066</v>
      </c>
      <c r="P21" s="5"/>
      <c r="Q21" s="5">
        <v>20177079066</v>
      </c>
    </row>
    <row r="22" spans="1:17">
      <c r="A22" s="1" t="s">
        <v>250</v>
      </c>
      <c r="C22" s="5">
        <v>0</v>
      </c>
      <c r="D22" s="5"/>
      <c r="E22" s="5">
        <v>0</v>
      </c>
      <c r="G22" s="5">
        <v>0</v>
      </c>
      <c r="H22" s="5"/>
      <c r="I22" s="5">
        <f t="shared" si="0"/>
        <v>0</v>
      </c>
      <c r="J22" s="5"/>
      <c r="K22" s="5">
        <v>0</v>
      </c>
      <c r="L22" s="5"/>
      <c r="M22" s="5">
        <v>0</v>
      </c>
      <c r="N22" s="5"/>
      <c r="O22" s="5">
        <v>18363476570</v>
      </c>
      <c r="P22" s="5"/>
      <c r="Q22" s="5">
        <v>18363476570</v>
      </c>
    </row>
    <row r="23" spans="1:17">
      <c r="A23" s="1" t="s">
        <v>220</v>
      </c>
      <c r="C23" s="5">
        <v>0</v>
      </c>
      <c r="D23" s="5"/>
      <c r="E23" s="5">
        <v>0</v>
      </c>
      <c r="G23" s="5">
        <v>0</v>
      </c>
      <c r="H23" s="5"/>
      <c r="I23" s="5">
        <f t="shared" si="0"/>
        <v>0</v>
      </c>
      <c r="J23" s="5"/>
      <c r="K23" s="5">
        <v>33682575518</v>
      </c>
      <c r="L23" s="5"/>
      <c r="M23" s="5">
        <v>0</v>
      </c>
      <c r="N23" s="5"/>
      <c r="O23" s="5">
        <v>-23428868852</v>
      </c>
      <c r="P23" s="5"/>
      <c r="Q23" s="5">
        <v>10253706666</v>
      </c>
    </row>
    <row r="24" spans="1:17">
      <c r="A24" s="1" t="s">
        <v>115</v>
      </c>
      <c r="C24" s="5">
        <v>4901109149</v>
      </c>
      <c r="D24" s="5"/>
      <c r="E24" s="5">
        <v>0</v>
      </c>
      <c r="G24" s="5">
        <v>0</v>
      </c>
      <c r="H24" s="5"/>
      <c r="I24" s="5">
        <f t="shared" si="0"/>
        <v>4901109149</v>
      </c>
      <c r="J24" s="5"/>
      <c r="K24" s="5">
        <v>21268641508</v>
      </c>
      <c r="L24" s="5"/>
      <c r="M24" s="5">
        <v>0</v>
      </c>
      <c r="N24" s="5"/>
      <c r="O24" s="5">
        <v>441071373</v>
      </c>
      <c r="P24" s="5"/>
      <c r="Q24" s="5">
        <v>21709712881</v>
      </c>
    </row>
    <row r="25" spans="1:17">
      <c r="A25" s="1" t="s">
        <v>217</v>
      </c>
      <c r="C25" s="5">
        <v>0</v>
      </c>
      <c r="D25" s="5"/>
      <c r="E25" s="5">
        <v>0</v>
      </c>
      <c r="G25" s="5">
        <v>0</v>
      </c>
      <c r="H25" s="5"/>
      <c r="I25" s="5">
        <f t="shared" si="0"/>
        <v>0</v>
      </c>
      <c r="J25" s="5"/>
      <c r="K25" s="5">
        <v>50432996</v>
      </c>
      <c r="L25" s="5"/>
      <c r="M25" s="5">
        <v>0</v>
      </c>
      <c r="N25" s="5"/>
      <c r="O25" s="5">
        <v>102803626</v>
      </c>
      <c r="P25" s="5"/>
      <c r="Q25" s="5">
        <v>153236622</v>
      </c>
    </row>
    <row r="26" spans="1:17">
      <c r="A26" s="1" t="s">
        <v>228</v>
      </c>
      <c r="C26" s="5">
        <v>0</v>
      </c>
      <c r="D26" s="5"/>
      <c r="E26" s="5">
        <v>0</v>
      </c>
      <c r="G26" s="5">
        <v>0</v>
      </c>
      <c r="H26" s="5"/>
      <c r="I26" s="5">
        <f t="shared" si="0"/>
        <v>0</v>
      </c>
      <c r="J26" s="5"/>
      <c r="K26" s="5">
        <v>477569164</v>
      </c>
      <c r="L26" s="5"/>
      <c r="M26" s="5">
        <v>0</v>
      </c>
      <c r="N26" s="5"/>
      <c r="O26" s="5">
        <v>3208874054</v>
      </c>
      <c r="P26" s="5"/>
      <c r="Q26" s="5">
        <v>3686443218</v>
      </c>
    </row>
    <row r="27" spans="1:17">
      <c r="A27" s="1" t="s">
        <v>251</v>
      </c>
      <c r="C27" s="5">
        <v>0</v>
      </c>
      <c r="D27" s="5"/>
      <c r="E27" s="5">
        <v>0</v>
      </c>
      <c r="G27" s="5">
        <v>0</v>
      </c>
      <c r="H27" s="5"/>
      <c r="I27" s="5">
        <f t="shared" si="0"/>
        <v>0</v>
      </c>
      <c r="J27" s="5"/>
      <c r="K27" s="5">
        <v>0</v>
      </c>
      <c r="L27" s="5"/>
      <c r="M27" s="5">
        <v>0</v>
      </c>
      <c r="N27" s="5"/>
      <c r="O27" s="5">
        <v>14233358991</v>
      </c>
      <c r="P27" s="5"/>
      <c r="Q27" s="5">
        <v>14233358991</v>
      </c>
    </row>
    <row r="28" spans="1:17">
      <c r="A28" s="1" t="s">
        <v>226</v>
      </c>
      <c r="C28" s="5">
        <v>0</v>
      </c>
      <c r="D28" s="5"/>
      <c r="E28" s="5">
        <v>0</v>
      </c>
      <c r="G28" s="5">
        <v>0</v>
      </c>
      <c r="H28" s="5"/>
      <c r="I28" s="5">
        <f t="shared" si="0"/>
        <v>0</v>
      </c>
      <c r="J28" s="5"/>
      <c r="K28" s="5">
        <v>31586302</v>
      </c>
      <c r="L28" s="5"/>
      <c r="M28" s="5">
        <v>0</v>
      </c>
      <c r="N28" s="5"/>
      <c r="O28" s="5">
        <v>121190761</v>
      </c>
      <c r="P28" s="5"/>
      <c r="Q28" s="5">
        <v>152777063</v>
      </c>
    </row>
    <row r="29" spans="1:17">
      <c r="A29" s="1" t="s">
        <v>252</v>
      </c>
      <c r="C29" s="5">
        <v>0</v>
      </c>
      <c r="D29" s="5"/>
      <c r="E29" s="5">
        <v>0</v>
      </c>
      <c r="G29" s="5">
        <v>0</v>
      </c>
      <c r="H29" s="5"/>
      <c r="I29" s="5">
        <f t="shared" si="0"/>
        <v>0</v>
      </c>
      <c r="J29" s="5"/>
      <c r="K29" s="5">
        <v>0</v>
      </c>
      <c r="L29" s="5"/>
      <c r="M29" s="5">
        <v>0</v>
      </c>
      <c r="N29" s="5"/>
      <c r="O29" s="5">
        <v>51038315474</v>
      </c>
      <c r="P29" s="5"/>
      <c r="Q29" s="5">
        <v>51038315474</v>
      </c>
    </row>
    <row r="30" spans="1:17">
      <c r="A30" s="1" t="s">
        <v>118</v>
      </c>
      <c r="C30" s="5">
        <v>1081409765</v>
      </c>
      <c r="D30" s="5"/>
      <c r="E30" s="5">
        <v>0</v>
      </c>
      <c r="G30" s="5">
        <v>0</v>
      </c>
      <c r="H30" s="5"/>
      <c r="I30" s="5">
        <f t="shared" si="0"/>
        <v>1081409765</v>
      </c>
      <c r="J30" s="5"/>
      <c r="K30" s="5">
        <v>4641304083</v>
      </c>
      <c r="L30" s="5"/>
      <c r="M30" s="5">
        <v>0</v>
      </c>
      <c r="N30" s="5"/>
      <c r="O30" s="5">
        <v>15688807</v>
      </c>
      <c r="P30" s="5"/>
      <c r="Q30" s="5">
        <v>4656992890</v>
      </c>
    </row>
    <row r="31" spans="1:17">
      <c r="A31" s="1" t="s">
        <v>253</v>
      </c>
      <c r="C31" s="5">
        <v>0</v>
      </c>
      <c r="D31" s="5"/>
      <c r="E31" s="5">
        <v>0</v>
      </c>
      <c r="G31" s="5">
        <v>0</v>
      </c>
      <c r="H31" s="5"/>
      <c r="I31" s="5">
        <f t="shared" si="0"/>
        <v>0</v>
      </c>
      <c r="J31" s="5"/>
      <c r="K31" s="5">
        <v>0</v>
      </c>
      <c r="L31" s="5"/>
      <c r="M31" s="5">
        <v>0</v>
      </c>
      <c r="N31" s="5"/>
      <c r="O31" s="5">
        <v>31975427364</v>
      </c>
      <c r="P31" s="5"/>
      <c r="Q31" s="5">
        <v>31975427364</v>
      </c>
    </row>
    <row r="32" spans="1:17">
      <c r="A32" s="1" t="s">
        <v>254</v>
      </c>
      <c r="C32" s="5">
        <v>0</v>
      </c>
      <c r="D32" s="5"/>
      <c r="E32" s="5">
        <v>0</v>
      </c>
      <c r="G32" s="5">
        <v>0</v>
      </c>
      <c r="H32" s="5"/>
      <c r="I32" s="5">
        <f t="shared" si="0"/>
        <v>0</v>
      </c>
      <c r="J32" s="5"/>
      <c r="K32" s="5">
        <v>0</v>
      </c>
      <c r="L32" s="5"/>
      <c r="M32" s="5">
        <v>0</v>
      </c>
      <c r="N32" s="5"/>
      <c r="O32" s="5">
        <v>4082738900</v>
      </c>
      <c r="P32" s="5"/>
      <c r="Q32" s="5">
        <v>4082738900</v>
      </c>
    </row>
    <row r="33" spans="1:17">
      <c r="A33" s="1" t="s">
        <v>255</v>
      </c>
      <c r="C33" s="5">
        <v>0</v>
      </c>
      <c r="D33" s="5"/>
      <c r="E33" s="5">
        <v>0</v>
      </c>
      <c r="G33" s="5">
        <v>0</v>
      </c>
      <c r="H33" s="5"/>
      <c r="I33" s="5">
        <f t="shared" si="0"/>
        <v>0</v>
      </c>
      <c r="J33" s="5"/>
      <c r="K33" s="5">
        <v>0</v>
      </c>
      <c r="L33" s="5"/>
      <c r="M33" s="5">
        <v>0</v>
      </c>
      <c r="N33" s="5"/>
      <c r="O33" s="5">
        <v>45898328421</v>
      </c>
      <c r="P33" s="5"/>
      <c r="Q33" s="5">
        <v>45898328421</v>
      </c>
    </row>
    <row r="34" spans="1:17">
      <c r="A34" s="1" t="s">
        <v>256</v>
      </c>
      <c r="C34" s="5">
        <v>0</v>
      </c>
      <c r="D34" s="5"/>
      <c r="E34" s="5">
        <v>0</v>
      </c>
      <c r="G34" s="5">
        <v>0</v>
      </c>
      <c r="H34" s="5"/>
      <c r="I34" s="5">
        <f t="shared" si="0"/>
        <v>0</v>
      </c>
      <c r="J34" s="5"/>
      <c r="K34" s="5">
        <v>0</v>
      </c>
      <c r="L34" s="5"/>
      <c r="M34" s="5">
        <v>0</v>
      </c>
      <c r="N34" s="5"/>
      <c r="O34" s="5">
        <v>6535939969</v>
      </c>
      <c r="P34" s="5"/>
      <c r="Q34" s="5">
        <v>6535939969</v>
      </c>
    </row>
    <row r="35" spans="1:17">
      <c r="A35" s="1" t="s">
        <v>111</v>
      </c>
      <c r="C35" s="5">
        <v>0</v>
      </c>
      <c r="D35" s="5"/>
      <c r="E35" s="5">
        <v>31355189029</v>
      </c>
      <c r="G35" s="5">
        <v>0</v>
      </c>
      <c r="H35" s="5"/>
      <c r="I35" s="5">
        <f t="shared" si="0"/>
        <v>31355189029</v>
      </c>
      <c r="J35" s="5"/>
      <c r="K35" s="5">
        <v>0</v>
      </c>
      <c r="L35" s="5"/>
      <c r="M35" s="5">
        <v>103471803373</v>
      </c>
      <c r="N35" s="5"/>
      <c r="O35" s="5">
        <v>2998123800</v>
      </c>
      <c r="P35" s="5"/>
      <c r="Q35" s="5">
        <v>106469927173</v>
      </c>
    </row>
    <row r="36" spans="1:17">
      <c r="A36" s="1" t="s">
        <v>224</v>
      </c>
      <c r="C36" s="5">
        <v>0</v>
      </c>
      <c r="D36" s="5"/>
      <c r="E36" s="5">
        <v>0</v>
      </c>
      <c r="G36" s="5">
        <v>0</v>
      </c>
      <c r="H36" s="5"/>
      <c r="I36" s="5">
        <f t="shared" si="0"/>
        <v>0</v>
      </c>
      <c r="J36" s="5"/>
      <c r="K36" s="5">
        <v>195166404</v>
      </c>
      <c r="L36" s="5"/>
      <c r="M36" s="5">
        <v>0</v>
      </c>
      <c r="N36" s="5"/>
      <c r="O36" s="5">
        <v>387170477</v>
      </c>
      <c r="P36" s="5"/>
      <c r="Q36" s="5">
        <v>582336881</v>
      </c>
    </row>
    <row r="37" spans="1:17">
      <c r="A37" s="1" t="s">
        <v>124</v>
      </c>
      <c r="C37" s="5">
        <v>3347320017</v>
      </c>
      <c r="D37" s="5"/>
      <c r="E37" s="5">
        <v>0</v>
      </c>
      <c r="G37" s="5">
        <v>0</v>
      </c>
      <c r="H37" s="5"/>
      <c r="I37" s="5">
        <f t="shared" si="0"/>
        <v>3347320017</v>
      </c>
      <c r="J37" s="5"/>
      <c r="K37" s="5">
        <v>7670312352</v>
      </c>
      <c r="L37" s="5"/>
      <c r="M37" s="5">
        <v>-542691261</v>
      </c>
      <c r="N37" s="5"/>
      <c r="O37" s="5">
        <v>0</v>
      </c>
      <c r="P37" s="5"/>
      <c r="Q37" s="5">
        <v>7127621091</v>
      </c>
    </row>
    <row r="38" spans="1:17">
      <c r="A38" s="1" t="s">
        <v>150</v>
      </c>
      <c r="C38" s="5">
        <v>11550967</v>
      </c>
      <c r="D38" s="5"/>
      <c r="E38" s="5">
        <v>-176634</v>
      </c>
      <c r="G38" s="5">
        <v>0</v>
      </c>
      <c r="H38" s="5"/>
      <c r="I38" s="5">
        <f t="shared" si="0"/>
        <v>11374333</v>
      </c>
      <c r="J38" s="5"/>
      <c r="K38" s="5">
        <v>11550967</v>
      </c>
      <c r="L38" s="5"/>
      <c r="M38" s="5">
        <v>-176634</v>
      </c>
      <c r="N38" s="5"/>
      <c r="O38" s="5">
        <v>0</v>
      </c>
      <c r="P38" s="5"/>
      <c r="Q38" s="5">
        <v>11374333</v>
      </c>
    </row>
    <row r="39" spans="1:17">
      <c r="A39" s="1" t="s">
        <v>144</v>
      </c>
      <c r="C39" s="5">
        <v>2378378744</v>
      </c>
      <c r="D39" s="5"/>
      <c r="E39" s="5">
        <v>1377116656</v>
      </c>
      <c r="G39" s="5">
        <v>0</v>
      </c>
      <c r="H39" s="5"/>
      <c r="I39" s="5">
        <f t="shared" si="0"/>
        <v>3755495400</v>
      </c>
      <c r="J39" s="5"/>
      <c r="K39" s="5">
        <v>2378378744</v>
      </c>
      <c r="L39" s="5"/>
      <c r="M39" s="5">
        <v>1377116656</v>
      </c>
      <c r="N39" s="5"/>
      <c r="O39" s="5">
        <v>0</v>
      </c>
      <c r="P39" s="5"/>
      <c r="Q39" s="5">
        <v>3755495400</v>
      </c>
    </row>
    <row r="40" spans="1:17">
      <c r="A40" s="1" t="s">
        <v>37</v>
      </c>
      <c r="C40" s="5">
        <v>24035579106</v>
      </c>
      <c r="D40" s="5"/>
      <c r="E40" s="5">
        <v>42786696746</v>
      </c>
      <c r="G40" s="5">
        <v>0</v>
      </c>
      <c r="H40" s="5"/>
      <c r="I40" s="5">
        <f t="shared" si="0"/>
        <v>66822275852</v>
      </c>
      <c r="J40" s="5"/>
      <c r="K40" s="5">
        <v>145309001287</v>
      </c>
      <c r="L40" s="5"/>
      <c r="M40" s="5">
        <v>-7664607875</v>
      </c>
      <c r="N40" s="5"/>
      <c r="O40" s="5">
        <v>0</v>
      </c>
      <c r="P40" s="5"/>
      <c r="Q40" s="5">
        <v>137644393412</v>
      </c>
    </row>
    <row r="41" spans="1:17">
      <c r="A41" s="1" t="s">
        <v>89</v>
      </c>
      <c r="C41" s="5">
        <v>79153492</v>
      </c>
      <c r="D41" s="5"/>
      <c r="E41" s="5">
        <v>0</v>
      </c>
      <c r="G41" s="5">
        <v>0</v>
      </c>
      <c r="H41" s="5"/>
      <c r="I41" s="5">
        <f t="shared" si="0"/>
        <v>79153492</v>
      </c>
      <c r="J41" s="5"/>
      <c r="K41" s="5">
        <v>106289319</v>
      </c>
      <c r="L41" s="5"/>
      <c r="M41" s="5">
        <v>-690305</v>
      </c>
      <c r="N41" s="5"/>
      <c r="O41" s="5">
        <v>0</v>
      </c>
      <c r="P41" s="5"/>
      <c r="Q41" s="5">
        <v>105599014</v>
      </c>
    </row>
    <row r="42" spans="1:17">
      <c r="A42" s="1" t="s">
        <v>86</v>
      </c>
      <c r="C42" s="5">
        <v>11952177811</v>
      </c>
      <c r="D42" s="5"/>
      <c r="E42" s="5">
        <v>2958064580</v>
      </c>
      <c r="G42" s="5">
        <v>0</v>
      </c>
      <c r="H42" s="5"/>
      <c r="I42" s="5">
        <f t="shared" si="0"/>
        <v>14910242391</v>
      </c>
      <c r="J42" s="5"/>
      <c r="K42" s="5">
        <v>48565957491</v>
      </c>
      <c r="L42" s="5"/>
      <c r="M42" s="5">
        <v>11732109623</v>
      </c>
      <c r="N42" s="5"/>
      <c r="O42" s="5">
        <v>0</v>
      </c>
      <c r="P42" s="5"/>
      <c r="Q42" s="5">
        <v>60298067114</v>
      </c>
    </row>
    <row r="43" spans="1:17">
      <c r="A43" s="1" t="s">
        <v>137</v>
      </c>
      <c r="C43" s="5">
        <v>144134866</v>
      </c>
      <c r="D43" s="5"/>
      <c r="E43" s="5">
        <v>0</v>
      </c>
      <c r="G43" s="5">
        <v>0</v>
      </c>
      <c r="H43" s="5"/>
      <c r="I43" s="5">
        <f t="shared" si="0"/>
        <v>144134866</v>
      </c>
      <c r="J43" s="5"/>
      <c r="K43" s="5">
        <v>615279436</v>
      </c>
      <c r="L43" s="5"/>
      <c r="M43" s="5">
        <v>0</v>
      </c>
      <c r="N43" s="5"/>
      <c r="O43" s="5">
        <v>0</v>
      </c>
      <c r="P43" s="5"/>
      <c r="Q43" s="5">
        <v>615279436</v>
      </c>
    </row>
    <row r="44" spans="1:17">
      <c r="A44" s="1" t="s">
        <v>134</v>
      </c>
      <c r="C44" s="5">
        <v>289790056</v>
      </c>
      <c r="D44" s="5"/>
      <c r="E44" s="5">
        <v>0</v>
      </c>
      <c r="G44" s="5">
        <v>0</v>
      </c>
      <c r="H44" s="5"/>
      <c r="I44" s="5">
        <f t="shared" si="0"/>
        <v>289790056</v>
      </c>
      <c r="J44" s="5"/>
      <c r="K44" s="5">
        <v>1227695004</v>
      </c>
      <c r="L44" s="5"/>
      <c r="M44" s="5">
        <v>0</v>
      </c>
      <c r="N44" s="5"/>
      <c r="O44" s="5">
        <v>0</v>
      </c>
      <c r="P44" s="5"/>
      <c r="Q44" s="5">
        <v>1227695004</v>
      </c>
    </row>
    <row r="45" spans="1:17">
      <c r="A45" s="1" t="s">
        <v>131</v>
      </c>
      <c r="C45" s="5">
        <v>147584826</v>
      </c>
      <c r="D45" s="5"/>
      <c r="E45" s="5">
        <v>0</v>
      </c>
      <c r="G45" s="5">
        <v>0</v>
      </c>
      <c r="H45" s="5"/>
      <c r="I45" s="5">
        <f t="shared" si="0"/>
        <v>147584826</v>
      </c>
      <c r="J45" s="5"/>
      <c r="K45" s="5">
        <v>608593501</v>
      </c>
      <c r="L45" s="5"/>
      <c r="M45" s="5">
        <v>0</v>
      </c>
      <c r="N45" s="5"/>
      <c r="O45" s="5">
        <v>0</v>
      </c>
      <c r="P45" s="5"/>
      <c r="Q45" s="5">
        <v>608593501</v>
      </c>
    </row>
    <row r="46" spans="1:17">
      <c r="A46" s="1" t="s">
        <v>140</v>
      </c>
      <c r="C46" s="5">
        <v>70168824</v>
      </c>
      <c r="D46" s="5"/>
      <c r="E46" s="5">
        <v>0</v>
      </c>
      <c r="G46" s="5">
        <v>0</v>
      </c>
      <c r="H46" s="5"/>
      <c r="I46" s="5">
        <f t="shared" si="0"/>
        <v>70168824</v>
      </c>
      <c r="J46" s="5"/>
      <c r="K46" s="5">
        <v>279544198</v>
      </c>
      <c r="L46" s="5"/>
      <c r="M46" s="5">
        <v>-726218</v>
      </c>
      <c r="N46" s="5"/>
      <c r="O46" s="5">
        <v>0</v>
      </c>
      <c r="P46" s="5"/>
      <c r="Q46" s="5">
        <v>278817980</v>
      </c>
    </row>
    <row r="47" spans="1:17">
      <c r="A47" s="1" t="s">
        <v>143</v>
      </c>
      <c r="C47" s="5">
        <v>1181787390</v>
      </c>
      <c r="D47" s="5"/>
      <c r="E47" s="5">
        <v>0</v>
      </c>
      <c r="G47" s="5">
        <v>0</v>
      </c>
      <c r="H47" s="5"/>
      <c r="I47" s="5">
        <f t="shared" si="0"/>
        <v>1181787390</v>
      </c>
      <c r="J47" s="5"/>
      <c r="K47" s="5">
        <v>2474834709</v>
      </c>
      <c r="L47" s="5"/>
      <c r="M47" s="5">
        <v>-12199954</v>
      </c>
      <c r="N47" s="5"/>
      <c r="O47" s="5">
        <v>0</v>
      </c>
      <c r="P47" s="5"/>
      <c r="Q47" s="5">
        <v>2462634755</v>
      </c>
    </row>
    <row r="48" spans="1:17">
      <c r="A48" s="1" t="s">
        <v>128</v>
      </c>
      <c r="C48" s="5">
        <v>147051518</v>
      </c>
      <c r="D48" s="5"/>
      <c r="E48" s="5">
        <v>0</v>
      </c>
      <c r="G48" s="5">
        <v>0</v>
      </c>
      <c r="H48" s="5"/>
      <c r="I48" s="5">
        <f t="shared" si="0"/>
        <v>147051518</v>
      </c>
      <c r="J48" s="5"/>
      <c r="K48" s="5">
        <v>563394073</v>
      </c>
      <c r="L48" s="5"/>
      <c r="M48" s="5">
        <v>0</v>
      </c>
      <c r="N48" s="5"/>
      <c r="O48" s="5">
        <v>0</v>
      </c>
      <c r="P48" s="5"/>
      <c r="Q48" s="5">
        <v>563394073</v>
      </c>
    </row>
    <row r="49" spans="1:17">
      <c r="A49" s="1" t="s">
        <v>77</v>
      </c>
      <c r="C49" s="5">
        <v>15556867177</v>
      </c>
      <c r="D49" s="5"/>
      <c r="E49" s="5">
        <v>4248806504</v>
      </c>
      <c r="G49" s="5">
        <v>0</v>
      </c>
      <c r="H49" s="5"/>
      <c r="I49" s="5">
        <f t="shared" si="0"/>
        <v>19805673681</v>
      </c>
      <c r="J49" s="5"/>
      <c r="K49" s="5">
        <v>52217009524</v>
      </c>
      <c r="L49" s="5"/>
      <c r="M49" s="5">
        <v>2313230781</v>
      </c>
      <c r="N49" s="5"/>
      <c r="O49" s="5">
        <v>0</v>
      </c>
      <c r="P49" s="5"/>
      <c r="Q49" s="5">
        <v>54530240305</v>
      </c>
    </row>
    <row r="50" spans="1:17">
      <c r="A50" s="1" t="s">
        <v>152</v>
      </c>
      <c r="C50" s="5">
        <v>826204006</v>
      </c>
      <c r="D50" s="5"/>
      <c r="E50" s="5">
        <v>-11419200</v>
      </c>
      <c r="G50" s="5">
        <v>0</v>
      </c>
      <c r="H50" s="5"/>
      <c r="I50" s="5">
        <f t="shared" si="0"/>
        <v>814784806</v>
      </c>
      <c r="J50" s="5"/>
      <c r="K50" s="5">
        <v>826204006</v>
      </c>
      <c r="L50" s="5"/>
      <c r="M50" s="5">
        <v>-11419200</v>
      </c>
      <c r="N50" s="5"/>
      <c r="O50" s="5">
        <v>0</v>
      </c>
      <c r="P50" s="5"/>
      <c r="Q50" s="5">
        <v>814784806</v>
      </c>
    </row>
    <row r="51" spans="1:17">
      <c r="A51" s="1" t="s">
        <v>80</v>
      </c>
      <c r="C51" s="5">
        <v>3537118077</v>
      </c>
      <c r="D51" s="5"/>
      <c r="E51" s="5">
        <v>-911930460</v>
      </c>
      <c r="G51" s="5">
        <v>0</v>
      </c>
      <c r="H51" s="5"/>
      <c r="I51" s="5">
        <f t="shared" si="0"/>
        <v>2625187617</v>
      </c>
      <c r="J51" s="5"/>
      <c r="K51" s="5">
        <v>4784196452</v>
      </c>
      <c r="L51" s="5"/>
      <c r="M51" s="5">
        <v>-944633750</v>
      </c>
      <c r="N51" s="5"/>
      <c r="O51" s="5">
        <v>0</v>
      </c>
      <c r="P51" s="5"/>
      <c r="Q51" s="5">
        <v>3839562702</v>
      </c>
    </row>
    <row r="52" spans="1:17">
      <c r="A52" s="1" t="s">
        <v>41</v>
      </c>
      <c r="C52" s="5">
        <v>2326044104</v>
      </c>
      <c r="D52" s="5"/>
      <c r="E52" s="5">
        <v>2386817991</v>
      </c>
      <c r="G52" s="5">
        <v>0</v>
      </c>
      <c r="H52" s="5"/>
      <c r="I52" s="5">
        <f t="shared" si="0"/>
        <v>4712862095</v>
      </c>
      <c r="J52" s="5"/>
      <c r="K52" s="5">
        <v>9514664382</v>
      </c>
      <c r="L52" s="5"/>
      <c r="M52" s="5">
        <v>3874704531</v>
      </c>
      <c r="N52" s="5"/>
      <c r="O52" s="5">
        <v>0</v>
      </c>
      <c r="P52" s="5"/>
      <c r="Q52" s="5">
        <v>13389368913</v>
      </c>
    </row>
    <row r="53" spans="1:17">
      <c r="A53" s="1" t="s">
        <v>121</v>
      </c>
      <c r="C53" s="5">
        <v>13379381390</v>
      </c>
      <c r="D53" s="5"/>
      <c r="E53" s="5">
        <v>-56580395415</v>
      </c>
      <c r="G53" s="5">
        <v>0</v>
      </c>
      <c r="H53" s="5"/>
      <c r="I53" s="5">
        <f t="shared" si="0"/>
        <v>-43201014025</v>
      </c>
      <c r="J53" s="5"/>
      <c r="K53" s="5">
        <v>22158378785</v>
      </c>
      <c r="L53" s="5"/>
      <c r="M53" s="5">
        <v>-56640627235</v>
      </c>
      <c r="N53" s="5"/>
      <c r="O53" s="5">
        <v>0</v>
      </c>
      <c r="P53" s="5"/>
      <c r="Q53" s="5">
        <v>-34482248450</v>
      </c>
    </row>
    <row r="54" spans="1:17">
      <c r="A54" s="1" t="s">
        <v>83</v>
      </c>
      <c r="C54" s="5">
        <v>14214468314</v>
      </c>
      <c r="D54" s="5"/>
      <c r="E54" s="5">
        <v>10734181457</v>
      </c>
      <c r="G54" s="5">
        <v>0</v>
      </c>
      <c r="H54" s="5"/>
      <c r="I54" s="5">
        <f t="shared" si="0"/>
        <v>24948649771</v>
      </c>
      <c r="J54" s="5"/>
      <c r="K54" s="5">
        <v>57784512637</v>
      </c>
      <c r="L54" s="5"/>
      <c r="M54" s="5">
        <v>34823394514</v>
      </c>
      <c r="N54" s="5"/>
      <c r="O54" s="5">
        <v>0</v>
      </c>
      <c r="P54" s="5"/>
      <c r="Q54" s="5">
        <v>92607907151</v>
      </c>
    </row>
    <row r="55" spans="1:17">
      <c r="A55" s="1" t="s">
        <v>56</v>
      </c>
      <c r="C55" s="5">
        <v>0</v>
      </c>
      <c r="D55" s="5"/>
      <c r="E55" s="5">
        <v>3356680034</v>
      </c>
      <c r="G55" s="5">
        <v>0</v>
      </c>
      <c r="H55" s="5"/>
      <c r="I55" s="5">
        <f t="shared" si="0"/>
        <v>3356680034</v>
      </c>
      <c r="J55" s="5"/>
      <c r="K55" s="5">
        <v>0</v>
      </c>
      <c r="L55" s="5"/>
      <c r="M55" s="5">
        <v>14546300760</v>
      </c>
      <c r="N55" s="5"/>
      <c r="O55" s="5">
        <v>0</v>
      </c>
      <c r="P55" s="5"/>
      <c r="Q55" s="5">
        <v>14546300760</v>
      </c>
    </row>
    <row r="56" spans="1:17">
      <c r="A56" s="1" t="s">
        <v>71</v>
      </c>
      <c r="C56" s="5">
        <v>0</v>
      </c>
      <c r="D56" s="5"/>
      <c r="E56" s="5">
        <v>205983293</v>
      </c>
      <c r="G56" s="5">
        <v>0</v>
      </c>
      <c r="H56" s="5"/>
      <c r="I56" s="5">
        <f t="shared" si="0"/>
        <v>205983293</v>
      </c>
      <c r="J56" s="5"/>
      <c r="K56" s="5">
        <v>0</v>
      </c>
      <c r="L56" s="5"/>
      <c r="M56" s="5">
        <v>847322387</v>
      </c>
      <c r="N56" s="5"/>
      <c r="O56" s="5">
        <v>0</v>
      </c>
      <c r="P56" s="5"/>
      <c r="Q56" s="5">
        <v>847322387</v>
      </c>
    </row>
    <row r="57" spans="1:17">
      <c r="A57" s="1" t="s">
        <v>44</v>
      </c>
      <c r="C57" s="5">
        <v>0</v>
      </c>
      <c r="D57" s="5"/>
      <c r="E57" s="5">
        <v>2424815</v>
      </c>
      <c r="G57" s="5">
        <v>0</v>
      </c>
      <c r="H57" s="5"/>
      <c r="I57" s="5">
        <f t="shared" si="0"/>
        <v>2424815</v>
      </c>
      <c r="J57" s="5"/>
      <c r="K57" s="5">
        <v>0</v>
      </c>
      <c r="L57" s="5"/>
      <c r="M57" s="5">
        <v>9099306</v>
      </c>
      <c r="N57" s="5"/>
      <c r="O57" s="5">
        <v>0</v>
      </c>
      <c r="P57" s="5"/>
      <c r="Q57" s="5">
        <v>9099306</v>
      </c>
    </row>
    <row r="58" spans="1:17">
      <c r="A58" s="1" t="s">
        <v>50</v>
      </c>
      <c r="C58" s="5">
        <v>0</v>
      </c>
      <c r="D58" s="5"/>
      <c r="E58" s="5">
        <v>11465031971</v>
      </c>
      <c r="G58" s="5">
        <v>0</v>
      </c>
      <c r="H58" s="5"/>
      <c r="I58" s="5">
        <f t="shared" si="0"/>
        <v>11465031971</v>
      </c>
      <c r="J58" s="5"/>
      <c r="K58" s="5">
        <v>0</v>
      </c>
      <c r="L58" s="5"/>
      <c r="M58" s="5">
        <v>46658290873</v>
      </c>
      <c r="N58" s="5"/>
      <c r="O58" s="5">
        <v>0</v>
      </c>
      <c r="P58" s="5"/>
      <c r="Q58" s="5">
        <v>46658290873</v>
      </c>
    </row>
    <row r="59" spans="1:17">
      <c r="A59" s="1" t="s">
        <v>53</v>
      </c>
      <c r="C59" s="5">
        <v>0</v>
      </c>
      <c r="D59" s="5"/>
      <c r="E59" s="5">
        <v>6929810562</v>
      </c>
      <c r="G59" s="5">
        <v>0</v>
      </c>
      <c r="H59" s="5"/>
      <c r="I59" s="5">
        <f t="shared" si="0"/>
        <v>6929810562</v>
      </c>
      <c r="J59" s="5"/>
      <c r="K59" s="5">
        <v>0</v>
      </c>
      <c r="L59" s="5"/>
      <c r="M59" s="5">
        <v>16224231873</v>
      </c>
      <c r="N59" s="5"/>
      <c r="O59" s="5">
        <v>0</v>
      </c>
      <c r="P59" s="5"/>
      <c r="Q59" s="5">
        <v>16224231873</v>
      </c>
    </row>
    <row r="60" spans="1:17">
      <c r="A60" s="1" t="s">
        <v>58</v>
      </c>
      <c r="C60" s="5">
        <v>0</v>
      </c>
      <c r="D60" s="5"/>
      <c r="E60" s="5">
        <v>9202901830</v>
      </c>
      <c r="G60" s="5">
        <v>0</v>
      </c>
      <c r="H60" s="5"/>
      <c r="I60" s="5">
        <f t="shared" si="0"/>
        <v>9202901830</v>
      </c>
      <c r="J60" s="5"/>
      <c r="K60" s="5">
        <v>0</v>
      </c>
      <c r="L60" s="5"/>
      <c r="M60" s="5">
        <v>37397540079</v>
      </c>
      <c r="N60" s="5"/>
      <c r="O60" s="5">
        <v>0</v>
      </c>
      <c r="P60" s="5"/>
      <c r="Q60" s="5">
        <v>37397540079</v>
      </c>
    </row>
    <row r="61" spans="1:17">
      <c r="A61" s="1" t="s">
        <v>68</v>
      </c>
      <c r="C61" s="5">
        <v>0</v>
      </c>
      <c r="D61" s="5"/>
      <c r="E61" s="5">
        <v>4873128395</v>
      </c>
      <c r="G61" s="5">
        <v>0</v>
      </c>
      <c r="H61" s="5"/>
      <c r="I61" s="5">
        <f t="shared" si="0"/>
        <v>4873128395</v>
      </c>
      <c r="J61" s="5"/>
      <c r="K61" s="5">
        <v>0</v>
      </c>
      <c r="L61" s="5"/>
      <c r="M61" s="5">
        <v>19485764097</v>
      </c>
      <c r="N61" s="5"/>
      <c r="O61" s="5">
        <v>0</v>
      </c>
      <c r="P61" s="5"/>
      <c r="Q61" s="5">
        <v>19485764097</v>
      </c>
    </row>
    <row r="62" spans="1:17">
      <c r="A62" s="1" t="s">
        <v>74</v>
      </c>
      <c r="C62" s="5">
        <v>0</v>
      </c>
      <c r="D62" s="5"/>
      <c r="E62" s="5">
        <v>2693794583</v>
      </c>
      <c r="G62" s="5">
        <v>0</v>
      </c>
      <c r="H62" s="5"/>
      <c r="I62" s="5">
        <f t="shared" si="0"/>
        <v>2693794583</v>
      </c>
      <c r="J62" s="5"/>
      <c r="K62" s="5">
        <v>0</v>
      </c>
      <c r="L62" s="5"/>
      <c r="M62" s="5">
        <v>10847012853</v>
      </c>
      <c r="N62" s="5"/>
      <c r="O62" s="5">
        <v>0</v>
      </c>
      <c r="P62" s="5"/>
      <c r="Q62" s="5">
        <v>10847012853</v>
      </c>
    </row>
    <row r="63" spans="1:17">
      <c r="A63" s="1" t="s">
        <v>108</v>
      </c>
      <c r="C63" s="5">
        <v>0</v>
      </c>
      <c r="D63" s="5"/>
      <c r="E63" s="5">
        <v>17546857499</v>
      </c>
      <c r="G63" s="5">
        <v>0</v>
      </c>
      <c r="H63" s="5"/>
      <c r="I63" s="5">
        <f t="shared" si="0"/>
        <v>17546857499</v>
      </c>
      <c r="J63" s="5"/>
      <c r="K63" s="5">
        <v>0</v>
      </c>
      <c r="L63" s="5"/>
      <c r="M63" s="5">
        <v>61209543627</v>
      </c>
      <c r="N63" s="5"/>
      <c r="O63" s="5">
        <v>0</v>
      </c>
      <c r="P63" s="5"/>
      <c r="Q63" s="5">
        <v>61209543627</v>
      </c>
    </row>
    <row r="64" spans="1:17">
      <c r="A64" s="1" t="s">
        <v>103</v>
      </c>
      <c r="C64" s="5">
        <v>0</v>
      </c>
      <c r="D64" s="5"/>
      <c r="E64" s="5">
        <v>6169826714</v>
      </c>
      <c r="G64" s="5">
        <v>0</v>
      </c>
      <c r="H64" s="5"/>
      <c r="I64" s="5">
        <f t="shared" si="0"/>
        <v>6169826714</v>
      </c>
      <c r="J64" s="5"/>
      <c r="K64" s="5">
        <v>0</v>
      </c>
      <c r="L64" s="5"/>
      <c r="M64" s="5">
        <v>21188343018</v>
      </c>
      <c r="N64" s="5"/>
      <c r="O64" s="5">
        <v>0</v>
      </c>
      <c r="P64" s="5"/>
      <c r="Q64" s="5">
        <v>21188343018</v>
      </c>
    </row>
    <row r="65" spans="1:17">
      <c r="A65" s="1" t="s">
        <v>106</v>
      </c>
      <c r="C65" s="5">
        <v>0</v>
      </c>
      <c r="D65" s="5"/>
      <c r="E65" s="5">
        <v>4880584297</v>
      </c>
      <c r="G65" s="5">
        <v>0</v>
      </c>
      <c r="H65" s="5"/>
      <c r="I65" s="5">
        <f t="shared" si="0"/>
        <v>4880584297</v>
      </c>
      <c r="J65" s="5"/>
      <c r="K65" s="5">
        <v>0</v>
      </c>
      <c r="L65" s="5"/>
      <c r="M65" s="5">
        <v>17892914176</v>
      </c>
      <c r="N65" s="5"/>
      <c r="O65" s="5">
        <v>0</v>
      </c>
      <c r="P65" s="5"/>
      <c r="Q65" s="5">
        <v>17892914176</v>
      </c>
    </row>
    <row r="66" spans="1:17">
      <c r="A66" s="1" t="s">
        <v>112</v>
      </c>
      <c r="C66" s="5">
        <v>0</v>
      </c>
      <c r="D66" s="5"/>
      <c r="E66" s="5">
        <v>5415155543</v>
      </c>
      <c r="G66" s="5">
        <v>0</v>
      </c>
      <c r="H66" s="5"/>
      <c r="I66" s="5">
        <f t="shared" si="0"/>
        <v>5415155543</v>
      </c>
      <c r="J66" s="5"/>
      <c r="K66" s="5">
        <v>0</v>
      </c>
      <c r="L66" s="5"/>
      <c r="M66" s="5">
        <v>19770385665</v>
      </c>
      <c r="N66" s="5"/>
      <c r="O66" s="5">
        <v>0</v>
      </c>
      <c r="P66" s="5"/>
      <c r="Q66" s="5">
        <v>19770385665</v>
      </c>
    </row>
    <row r="67" spans="1:17">
      <c r="A67" s="1" t="s">
        <v>65</v>
      </c>
      <c r="C67" s="5">
        <v>0</v>
      </c>
      <c r="D67" s="5"/>
      <c r="E67" s="5">
        <v>13943234387</v>
      </c>
      <c r="G67" s="5">
        <v>0</v>
      </c>
      <c r="H67" s="5"/>
      <c r="I67" s="5">
        <f t="shared" si="0"/>
        <v>13943234387</v>
      </c>
      <c r="J67" s="5"/>
      <c r="K67" s="5">
        <v>0</v>
      </c>
      <c r="L67" s="5"/>
      <c r="M67" s="5">
        <v>15725948694</v>
      </c>
      <c r="N67" s="5"/>
      <c r="O67" s="5">
        <v>0</v>
      </c>
      <c r="P67" s="5"/>
      <c r="Q67" s="5">
        <v>15725948694</v>
      </c>
    </row>
    <row r="68" spans="1:17">
      <c r="A68" s="1" t="s">
        <v>98</v>
      </c>
      <c r="C68" s="5">
        <v>0</v>
      </c>
      <c r="D68" s="5"/>
      <c r="E68" s="5">
        <v>21269289493</v>
      </c>
      <c r="G68" s="5">
        <v>0</v>
      </c>
      <c r="H68" s="5"/>
      <c r="I68" s="5">
        <f t="shared" si="0"/>
        <v>21269289493</v>
      </c>
      <c r="J68" s="5"/>
      <c r="K68" s="5">
        <v>0</v>
      </c>
      <c r="L68" s="5"/>
      <c r="M68" s="5">
        <v>98961389860</v>
      </c>
      <c r="N68" s="5"/>
      <c r="O68" s="5">
        <v>0</v>
      </c>
      <c r="P68" s="5"/>
      <c r="Q68" s="5">
        <v>98961389860</v>
      </c>
    </row>
    <row r="69" spans="1:17">
      <c r="A69" s="1" t="s">
        <v>101</v>
      </c>
      <c r="C69" s="5">
        <v>0</v>
      </c>
      <c r="D69" s="5"/>
      <c r="E69" s="5">
        <v>21203513701</v>
      </c>
      <c r="G69" s="5">
        <v>0</v>
      </c>
      <c r="H69" s="5"/>
      <c r="I69" s="5">
        <f t="shared" si="0"/>
        <v>21203513701</v>
      </c>
      <c r="J69" s="5"/>
      <c r="K69" s="5">
        <v>0</v>
      </c>
      <c r="L69" s="5"/>
      <c r="M69" s="5">
        <v>83977608038</v>
      </c>
      <c r="N69" s="5"/>
      <c r="O69" s="5">
        <v>0</v>
      </c>
      <c r="P69" s="5"/>
      <c r="Q69" s="5">
        <v>83977608038</v>
      </c>
    </row>
    <row r="70" spans="1:17">
      <c r="A70" s="1" t="s">
        <v>21</v>
      </c>
      <c r="C70" s="5">
        <v>50910000000</v>
      </c>
      <c r="D70" s="5"/>
      <c r="E70" s="5">
        <v>0</v>
      </c>
      <c r="G70" s="5">
        <v>0</v>
      </c>
      <c r="H70" s="5"/>
      <c r="I70" s="5">
        <f t="shared" si="0"/>
        <v>50910000000</v>
      </c>
      <c r="J70" s="5"/>
      <c r="K70" s="5">
        <v>50910000000</v>
      </c>
      <c r="L70" s="5"/>
      <c r="M70" s="5">
        <v>0</v>
      </c>
      <c r="N70" s="5"/>
      <c r="O70" s="5">
        <v>0</v>
      </c>
      <c r="P70" s="5"/>
      <c r="Q70" s="5">
        <v>50910000000</v>
      </c>
    </row>
    <row r="71" spans="1:17">
      <c r="A71" s="1" t="s">
        <v>275</v>
      </c>
      <c r="C71" s="5">
        <v>0</v>
      </c>
      <c r="D71" s="5"/>
      <c r="E71" s="5">
        <v>-380225</v>
      </c>
      <c r="G71" s="5">
        <v>0</v>
      </c>
      <c r="H71" s="5"/>
      <c r="I71" s="5">
        <f t="shared" si="0"/>
        <v>-380225</v>
      </c>
      <c r="J71" s="5"/>
      <c r="K71" s="5">
        <v>0</v>
      </c>
      <c r="L71" s="5"/>
      <c r="M71" s="5">
        <v>981435</v>
      </c>
      <c r="N71" s="5"/>
      <c r="O71" s="5">
        <v>0</v>
      </c>
      <c r="P71" s="5"/>
      <c r="Q71" s="5">
        <v>981435</v>
      </c>
    </row>
    <row r="72" spans="1:17">
      <c r="A72" s="1" t="s">
        <v>273</v>
      </c>
      <c r="C72" s="5">
        <v>0</v>
      </c>
      <c r="D72" s="5"/>
      <c r="E72" s="5">
        <v>19012766</v>
      </c>
      <c r="G72" s="5">
        <v>0</v>
      </c>
      <c r="H72" s="5"/>
      <c r="I72" s="5">
        <f t="shared" si="0"/>
        <v>19012766</v>
      </c>
      <c r="J72" s="5"/>
      <c r="K72" s="5">
        <v>0</v>
      </c>
      <c r="L72" s="5"/>
      <c r="M72" s="5">
        <v>2090407685</v>
      </c>
      <c r="N72" s="5"/>
      <c r="O72" s="5">
        <v>0</v>
      </c>
      <c r="P72" s="5"/>
      <c r="Q72" s="5">
        <v>2090407685</v>
      </c>
    </row>
    <row r="73" spans="1:17">
      <c r="A73" s="1" t="s">
        <v>274</v>
      </c>
      <c r="C73" s="5">
        <v>0</v>
      </c>
      <c r="D73" s="5"/>
      <c r="E73" s="5">
        <v>-61742744</v>
      </c>
      <c r="G73" s="5">
        <v>0</v>
      </c>
      <c r="H73" s="5"/>
      <c r="I73" s="5">
        <f t="shared" ref="I73:I88" si="1">C73+E73+G73</f>
        <v>-61742744</v>
      </c>
      <c r="J73" s="5"/>
      <c r="K73" s="5">
        <v>0</v>
      </c>
      <c r="L73" s="5"/>
      <c r="M73" s="5">
        <v>223289568</v>
      </c>
      <c r="N73" s="5"/>
      <c r="O73" s="5">
        <v>0</v>
      </c>
      <c r="P73" s="5"/>
      <c r="Q73" s="5">
        <v>223289568</v>
      </c>
    </row>
    <row r="74" spans="1:17">
      <c r="A74" s="1" t="s">
        <v>276</v>
      </c>
      <c r="C74" s="5">
        <v>0</v>
      </c>
      <c r="D74" s="5"/>
      <c r="E74" s="5">
        <v>-1227532482</v>
      </c>
      <c r="G74" s="5">
        <v>0</v>
      </c>
      <c r="H74" s="5"/>
      <c r="I74" s="5">
        <f t="shared" si="1"/>
        <v>-1227532482</v>
      </c>
      <c r="J74" s="5"/>
      <c r="K74" s="5">
        <v>0</v>
      </c>
      <c r="L74" s="5"/>
      <c r="M74" s="5">
        <v>0</v>
      </c>
      <c r="N74" s="5"/>
      <c r="O74" s="5">
        <v>0</v>
      </c>
      <c r="P74" s="5"/>
      <c r="Q74" s="5">
        <v>0</v>
      </c>
    </row>
    <row r="75" spans="1:17">
      <c r="A75" s="1" t="s">
        <v>277</v>
      </c>
      <c r="C75" s="5">
        <v>0</v>
      </c>
      <c r="D75" s="5"/>
      <c r="E75" s="5">
        <v>-11993792</v>
      </c>
      <c r="G75" s="5">
        <v>0</v>
      </c>
      <c r="H75" s="5"/>
      <c r="I75" s="5">
        <f t="shared" si="1"/>
        <v>-11993792</v>
      </c>
      <c r="J75" s="5"/>
      <c r="K75" s="5">
        <v>0</v>
      </c>
      <c r="L75" s="5"/>
      <c r="M75" s="5">
        <v>0</v>
      </c>
      <c r="N75" s="5"/>
      <c r="O75" s="5">
        <v>0</v>
      </c>
      <c r="P75" s="5"/>
      <c r="Q75" s="5">
        <v>0</v>
      </c>
    </row>
    <row r="76" spans="1:17">
      <c r="A76" s="1" t="s">
        <v>278</v>
      </c>
      <c r="C76" s="5">
        <v>0</v>
      </c>
      <c r="D76" s="5"/>
      <c r="E76" s="5">
        <v>-2376805510</v>
      </c>
      <c r="G76" s="5">
        <v>0</v>
      </c>
      <c r="H76" s="5"/>
      <c r="I76" s="5">
        <f t="shared" si="1"/>
        <v>-2376805510</v>
      </c>
      <c r="J76" s="5"/>
      <c r="K76" s="5">
        <v>0</v>
      </c>
      <c r="L76" s="5"/>
      <c r="M76" s="5">
        <v>0</v>
      </c>
      <c r="N76" s="5"/>
      <c r="O76" s="5">
        <v>0</v>
      </c>
      <c r="P76" s="5"/>
      <c r="Q76" s="5">
        <v>0</v>
      </c>
    </row>
    <row r="77" spans="1:17">
      <c r="A77" s="1" t="s">
        <v>279</v>
      </c>
      <c r="C77" s="5">
        <v>0</v>
      </c>
      <c r="D77" s="5"/>
      <c r="E77" s="5">
        <v>-2492045886</v>
      </c>
      <c r="G77" s="5">
        <v>0</v>
      </c>
      <c r="H77" s="5"/>
      <c r="I77" s="5">
        <f t="shared" si="1"/>
        <v>-2492045886</v>
      </c>
      <c r="J77" s="5"/>
      <c r="K77" s="5">
        <v>0</v>
      </c>
      <c r="L77" s="5"/>
      <c r="M77" s="5">
        <v>0</v>
      </c>
      <c r="N77" s="5"/>
      <c r="O77" s="5">
        <v>0</v>
      </c>
      <c r="P77" s="5"/>
      <c r="Q77" s="5">
        <v>0</v>
      </c>
    </row>
    <row r="78" spans="1:17">
      <c r="A78" s="1" t="s">
        <v>280</v>
      </c>
      <c r="C78" s="5">
        <v>0</v>
      </c>
      <c r="D78" s="5"/>
      <c r="E78" s="5">
        <v>0</v>
      </c>
      <c r="G78" s="5">
        <v>1232975874</v>
      </c>
      <c r="H78" s="5"/>
      <c r="I78" s="5">
        <f t="shared" si="1"/>
        <v>1232975874</v>
      </c>
      <c r="J78" s="5"/>
      <c r="K78" s="5">
        <v>0</v>
      </c>
      <c r="L78" s="5"/>
      <c r="M78" s="5">
        <v>0</v>
      </c>
      <c r="N78" s="5"/>
      <c r="O78" s="5">
        <v>11953080022</v>
      </c>
      <c r="P78" s="5"/>
      <c r="Q78" s="5">
        <v>11953080022</v>
      </c>
    </row>
    <row r="79" spans="1:17">
      <c r="A79" s="1" t="s">
        <v>281</v>
      </c>
      <c r="C79" s="5">
        <v>0</v>
      </c>
      <c r="D79" s="5"/>
      <c r="E79" s="5">
        <v>0</v>
      </c>
      <c r="G79" s="5">
        <v>-239983</v>
      </c>
      <c r="H79" s="5"/>
      <c r="I79" s="5">
        <f t="shared" si="1"/>
        <v>-239983</v>
      </c>
      <c r="J79" s="5"/>
      <c r="K79" s="5">
        <v>0</v>
      </c>
      <c r="L79" s="5"/>
      <c r="M79" s="5">
        <v>0</v>
      </c>
      <c r="N79" s="5"/>
      <c r="O79" s="5">
        <v>-239983</v>
      </c>
      <c r="P79" s="5"/>
      <c r="Q79" s="5">
        <v>-239983</v>
      </c>
    </row>
    <row r="80" spans="1:17">
      <c r="A80" s="1" t="s">
        <v>282</v>
      </c>
      <c r="C80" s="5">
        <v>0</v>
      </c>
      <c r="D80" s="5"/>
      <c r="E80" s="5">
        <v>0</v>
      </c>
      <c r="G80" s="5">
        <v>2025522210</v>
      </c>
      <c r="H80" s="5"/>
      <c r="I80" s="5">
        <f t="shared" si="1"/>
        <v>2025522210</v>
      </c>
      <c r="J80" s="5"/>
      <c r="K80" s="5">
        <v>0</v>
      </c>
      <c r="L80" s="5"/>
      <c r="M80" s="5">
        <v>0</v>
      </c>
      <c r="N80" s="5"/>
      <c r="O80" s="5">
        <v>2078128059</v>
      </c>
      <c r="P80" s="5"/>
      <c r="Q80" s="5">
        <v>2078128059</v>
      </c>
    </row>
    <row r="81" spans="1:17">
      <c r="A81" s="1" t="s">
        <v>283</v>
      </c>
      <c r="C81" s="5">
        <v>0</v>
      </c>
      <c r="D81" s="5"/>
      <c r="E81" s="5">
        <v>0</v>
      </c>
      <c r="G81" s="5">
        <v>-748018075</v>
      </c>
      <c r="H81" s="5"/>
      <c r="I81" s="5">
        <f t="shared" si="1"/>
        <v>-748018075</v>
      </c>
      <c r="J81" s="5"/>
      <c r="K81" s="5">
        <v>0</v>
      </c>
      <c r="L81" s="5"/>
      <c r="M81" s="5">
        <v>0</v>
      </c>
      <c r="N81" s="5"/>
      <c r="O81" s="5">
        <v>329528726</v>
      </c>
      <c r="P81" s="5"/>
      <c r="Q81" s="5">
        <v>329528726</v>
      </c>
    </row>
    <row r="82" spans="1:17">
      <c r="A82" s="1" t="s">
        <v>284</v>
      </c>
      <c r="C82" s="5">
        <v>0</v>
      </c>
      <c r="D82" s="5"/>
      <c r="E82" s="5">
        <v>0</v>
      </c>
      <c r="G82" s="5">
        <v>0</v>
      </c>
      <c r="H82" s="5"/>
      <c r="I82" s="5">
        <f t="shared" si="1"/>
        <v>0</v>
      </c>
      <c r="J82" s="5"/>
      <c r="K82" s="5">
        <v>0</v>
      </c>
      <c r="L82" s="5"/>
      <c r="M82" s="5">
        <v>0</v>
      </c>
      <c r="N82" s="5"/>
      <c r="O82" s="5">
        <v>31933300</v>
      </c>
      <c r="P82" s="5"/>
      <c r="Q82" s="5">
        <v>31933300</v>
      </c>
    </row>
    <row r="83" spans="1:17">
      <c r="A83" s="1" t="s">
        <v>285</v>
      </c>
      <c r="C83" s="5">
        <v>0</v>
      </c>
      <c r="D83" s="5"/>
      <c r="E83" s="5">
        <v>0</v>
      </c>
      <c r="G83" s="5">
        <v>0</v>
      </c>
      <c r="H83" s="5"/>
      <c r="I83" s="5">
        <f t="shared" si="1"/>
        <v>0</v>
      </c>
      <c r="J83" s="5"/>
      <c r="K83" s="5">
        <v>0</v>
      </c>
      <c r="L83" s="5"/>
      <c r="M83" s="5">
        <v>0</v>
      </c>
      <c r="N83" s="5"/>
      <c r="O83" s="5">
        <v>52107313</v>
      </c>
      <c r="P83" s="5"/>
      <c r="Q83" s="5">
        <v>52107313</v>
      </c>
    </row>
    <row r="84" spans="1:17">
      <c r="A84" s="1" t="s">
        <v>286</v>
      </c>
      <c r="C84" s="5">
        <v>0</v>
      </c>
      <c r="D84" s="5"/>
      <c r="E84" s="5">
        <v>0</v>
      </c>
      <c r="G84" s="5">
        <v>0</v>
      </c>
      <c r="H84" s="5"/>
      <c r="I84" s="5">
        <f t="shared" si="1"/>
        <v>0</v>
      </c>
      <c r="J84" s="5"/>
      <c r="K84" s="5">
        <v>0</v>
      </c>
      <c r="L84" s="5"/>
      <c r="M84" s="5">
        <v>0</v>
      </c>
      <c r="N84" s="5"/>
      <c r="O84" s="5">
        <v>-91110476</v>
      </c>
      <c r="P84" s="5"/>
      <c r="Q84" s="5">
        <v>-91110476</v>
      </c>
    </row>
    <row r="85" spans="1:17">
      <c r="A85" s="1" t="s">
        <v>287</v>
      </c>
      <c r="C85" s="5">
        <v>0</v>
      </c>
      <c r="D85" s="5"/>
      <c r="E85" s="5">
        <v>0</v>
      </c>
      <c r="G85" s="5">
        <v>0</v>
      </c>
      <c r="H85" s="5"/>
      <c r="I85" s="5">
        <f t="shared" si="1"/>
        <v>0</v>
      </c>
      <c r="J85" s="5"/>
      <c r="K85" s="5">
        <v>0</v>
      </c>
      <c r="L85" s="5"/>
      <c r="M85" s="5">
        <v>0</v>
      </c>
      <c r="N85" s="5"/>
      <c r="O85" s="5">
        <v>9599808761</v>
      </c>
      <c r="P85" s="5"/>
      <c r="Q85" s="5">
        <v>9599808761</v>
      </c>
    </row>
    <row r="86" spans="1:17">
      <c r="A86" s="1" t="s">
        <v>288</v>
      </c>
      <c r="C86" s="5">
        <v>0</v>
      </c>
      <c r="D86" s="5"/>
      <c r="E86" s="5">
        <v>0</v>
      </c>
      <c r="G86" s="5">
        <v>0</v>
      </c>
      <c r="H86" s="5"/>
      <c r="I86" s="5">
        <f t="shared" si="1"/>
        <v>0</v>
      </c>
      <c r="J86" s="5"/>
      <c r="K86" s="5">
        <v>0</v>
      </c>
      <c r="L86" s="5"/>
      <c r="M86" s="5">
        <v>0</v>
      </c>
      <c r="N86" s="5"/>
      <c r="O86" s="5">
        <v>17243068473</v>
      </c>
      <c r="P86" s="5"/>
      <c r="Q86" s="5">
        <v>17243068473</v>
      </c>
    </row>
    <row r="87" spans="1:17">
      <c r="A87" s="1" t="s">
        <v>289</v>
      </c>
      <c r="C87" s="5">
        <v>0</v>
      </c>
      <c r="D87" s="5"/>
      <c r="E87" s="5">
        <v>0</v>
      </c>
      <c r="G87" s="5">
        <v>0</v>
      </c>
      <c r="H87" s="5"/>
      <c r="I87" s="5">
        <f t="shared" si="1"/>
        <v>0</v>
      </c>
      <c r="J87" s="5"/>
      <c r="K87" s="5">
        <v>0</v>
      </c>
      <c r="L87" s="5"/>
      <c r="M87" s="5">
        <v>0</v>
      </c>
      <c r="N87" s="5"/>
      <c r="O87" s="5">
        <v>367264466</v>
      </c>
      <c r="P87" s="5"/>
      <c r="Q87" s="5">
        <v>367264466</v>
      </c>
    </row>
    <row r="88" spans="1:17">
      <c r="A88" s="1" t="s">
        <v>290</v>
      </c>
      <c r="C88" s="5">
        <v>0</v>
      </c>
      <c r="D88" s="5"/>
      <c r="E88" s="5">
        <v>0</v>
      </c>
      <c r="G88" s="5">
        <v>0</v>
      </c>
      <c r="H88" s="5"/>
      <c r="I88" s="5">
        <f t="shared" si="1"/>
        <v>0</v>
      </c>
      <c r="J88" s="5"/>
      <c r="K88" s="5">
        <v>0</v>
      </c>
      <c r="L88" s="5"/>
      <c r="M88" s="5">
        <v>0</v>
      </c>
      <c r="N88" s="5"/>
      <c r="O88" s="5">
        <v>71152812</v>
      </c>
      <c r="P88" s="5"/>
      <c r="Q88" s="5">
        <v>71152812</v>
      </c>
    </row>
    <row r="89" spans="1:17" ht="23.25" thickBot="1">
      <c r="C89" s="4">
        <f>SUM(C8:C88)</f>
        <v>150538696050</v>
      </c>
      <c r="D89" s="3">
        <f t="shared" ref="D89:H89" si="2">SUM(D8:D88)</f>
        <v>0</v>
      </c>
      <c r="E89" s="4">
        <f t="shared" si="2"/>
        <v>129536716623</v>
      </c>
      <c r="F89" s="3">
        <f t="shared" si="2"/>
        <v>0</v>
      </c>
      <c r="G89" s="4">
        <f>SUM(G8:G88)</f>
        <v>134099511583</v>
      </c>
      <c r="H89" s="3">
        <f t="shared" si="2"/>
        <v>0</v>
      </c>
      <c r="I89" s="4">
        <f>SUM(I8:I88)</f>
        <v>414174924256</v>
      </c>
      <c r="K89" s="4">
        <f>SUM(K8:K88)</f>
        <v>468447601230</v>
      </c>
      <c r="M89" s="4">
        <f>SUM(M8:M88)</f>
        <v>818478334568</v>
      </c>
      <c r="O89" s="4">
        <f>SUM(O8:O88)</f>
        <v>362447150953</v>
      </c>
      <c r="Q89" s="4">
        <f>SUM(Q8:Q88)</f>
        <v>1649373086751</v>
      </c>
    </row>
    <row r="90" spans="1:17" ht="23.25" thickTop="1">
      <c r="K90" s="12"/>
    </row>
    <row r="91" spans="1:17">
      <c r="K91" s="1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E15" sqref="E15"/>
    </sheetView>
  </sheetViews>
  <sheetFormatPr defaultRowHeight="22.5"/>
  <cols>
    <col min="1" max="1" width="22.7109375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">
      <c r="A3" s="15" t="s">
        <v>208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">
      <c r="A6" s="16" t="s">
        <v>263</v>
      </c>
      <c r="B6" s="16" t="s">
        <v>263</v>
      </c>
      <c r="C6" s="16" t="s">
        <v>263</v>
      </c>
      <c r="E6" s="16" t="s">
        <v>210</v>
      </c>
      <c r="F6" s="16" t="s">
        <v>210</v>
      </c>
      <c r="G6" s="16" t="s">
        <v>210</v>
      </c>
      <c r="I6" s="16" t="s">
        <v>211</v>
      </c>
      <c r="J6" s="16" t="s">
        <v>211</v>
      </c>
      <c r="K6" s="16" t="s">
        <v>211</v>
      </c>
    </row>
    <row r="7" spans="1:11" ht="24">
      <c r="A7" s="16" t="s">
        <v>264</v>
      </c>
      <c r="C7" s="16" t="s">
        <v>188</v>
      </c>
      <c r="E7" s="16" t="s">
        <v>265</v>
      </c>
      <c r="G7" s="16" t="s">
        <v>266</v>
      </c>
      <c r="I7" s="16" t="s">
        <v>265</v>
      </c>
      <c r="K7" s="16" t="s">
        <v>266</v>
      </c>
    </row>
    <row r="8" spans="1:11">
      <c r="A8" s="1" t="s">
        <v>194</v>
      </c>
      <c r="C8" s="1" t="s">
        <v>195</v>
      </c>
      <c r="E8" s="3">
        <v>249724</v>
      </c>
      <c r="G8" s="6">
        <v>1.5580827348937624E-5</v>
      </c>
      <c r="I8" s="3">
        <v>1431204</v>
      </c>
      <c r="K8" s="6">
        <v>8.9265106831954558E-5</v>
      </c>
    </row>
    <row r="9" spans="1:11">
      <c r="A9" s="1" t="s">
        <v>198</v>
      </c>
      <c r="C9" s="1" t="s">
        <v>199</v>
      </c>
      <c r="E9" s="3">
        <v>0</v>
      </c>
      <c r="G9" s="6">
        <v>0</v>
      </c>
      <c r="I9" s="3">
        <v>4356881</v>
      </c>
      <c r="K9" s="6">
        <v>2.7174144840226344E-4</v>
      </c>
    </row>
    <row r="10" spans="1:11">
      <c r="A10" s="1" t="s">
        <v>201</v>
      </c>
      <c r="C10" s="1" t="s">
        <v>204</v>
      </c>
      <c r="E10" s="3">
        <v>11835616416</v>
      </c>
      <c r="G10" s="6">
        <v>0.73845003261980391</v>
      </c>
      <c r="I10" s="3">
        <v>11835616416</v>
      </c>
      <c r="K10" s="6">
        <v>0.73819494900536553</v>
      </c>
    </row>
    <row r="11" spans="1:11">
      <c r="A11" s="1" t="s">
        <v>201</v>
      </c>
      <c r="C11" s="1" t="s">
        <v>206</v>
      </c>
      <c r="E11" s="3">
        <v>4191780814</v>
      </c>
      <c r="G11" s="6">
        <v>0.26153438655284722</v>
      </c>
      <c r="I11" s="3">
        <v>4191780814</v>
      </c>
      <c r="K11" s="6">
        <v>0.26144404443940028</v>
      </c>
    </row>
    <row r="12" spans="1:11" ht="23.25" thickBot="1">
      <c r="E12" s="4">
        <f>SUM(E8:E11)</f>
        <v>16027646954</v>
      </c>
      <c r="G12" s="10">
        <f>SUM(G8:G11)</f>
        <v>1</v>
      </c>
      <c r="I12" s="4">
        <f>SUM(I8:I11)</f>
        <v>16033185315</v>
      </c>
      <c r="K12" s="10">
        <f>SUM(K8:K11)</f>
        <v>1</v>
      </c>
    </row>
    <row r="13" spans="1:11" ht="23.2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8"/>
  <sheetViews>
    <sheetView rightToLeft="1" workbookViewId="0">
      <selection activeCell="G14" sqref="G14"/>
    </sheetView>
  </sheetViews>
  <sheetFormatPr defaultRowHeight="22.5"/>
  <cols>
    <col min="1" max="1" width="42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5" t="s">
        <v>0</v>
      </c>
      <c r="B2" s="15"/>
      <c r="C2" s="15"/>
      <c r="D2" s="15"/>
      <c r="E2" s="15"/>
    </row>
    <row r="3" spans="1:5" ht="24">
      <c r="A3" s="15" t="s">
        <v>208</v>
      </c>
      <c r="B3" s="15"/>
      <c r="C3" s="15"/>
      <c r="D3" s="15"/>
      <c r="E3" s="15"/>
    </row>
    <row r="4" spans="1:5" ht="24">
      <c r="A4" s="15" t="s">
        <v>2</v>
      </c>
      <c r="B4" s="15"/>
      <c r="C4" s="15"/>
      <c r="D4" s="15"/>
      <c r="E4" s="15"/>
    </row>
    <row r="5" spans="1:5" ht="24">
      <c r="E5" s="8" t="s">
        <v>291</v>
      </c>
    </row>
    <row r="6" spans="1:5" ht="24">
      <c r="A6" s="15" t="s">
        <v>267</v>
      </c>
      <c r="C6" s="16" t="s">
        <v>210</v>
      </c>
      <c r="E6" s="16" t="s">
        <v>292</v>
      </c>
    </row>
    <row r="7" spans="1:5" ht="24">
      <c r="A7" s="16" t="s">
        <v>267</v>
      </c>
      <c r="C7" s="16" t="s">
        <v>191</v>
      </c>
      <c r="E7" s="16" t="s">
        <v>191</v>
      </c>
    </row>
    <row r="8" spans="1:5">
      <c r="A8" s="1" t="s">
        <v>267</v>
      </c>
      <c r="C8" s="3">
        <v>100000</v>
      </c>
      <c r="E8" s="3">
        <v>100000</v>
      </c>
    </row>
  </sheetData>
  <mergeCells count="8">
    <mergeCell ref="A4:E4"/>
    <mergeCell ref="A3:E3"/>
    <mergeCell ref="A2:E2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tabSelected="1" workbookViewId="0">
      <selection activeCell="I15" sqref="I15"/>
    </sheetView>
  </sheetViews>
  <sheetFormatPr defaultRowHeight="22.5"/>
  <cols>
    <col min="1" max="1" width="32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9.57031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7.28515625" style="1" bestFit="1" customWidth="1"/>
    <col min="16" max="16" width="1.28515625" style="1" customWidth="1"/>
    <col min="17" max="17" width="12.710937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>
      <c r="Y5" s="3"/>
    </row>
    <row r="6" spans="1:25" ht="24">
      <c r="A6" s="15" t="s">
        <v>3</v>
      </c>
      <c r="C6" s="16" t="s">
        <v>271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>
      <c r="A9" s="1" t="s">
        <v>15</v>
      </c>
      <c r="C9" s="3">
        <v>3803000</v>
      </c>
      <c r="E9" s="3">
        <v>9505886002</v>
      </c>
      <c r="G9" s="3">
        <v>7428624528</v>
      </c>
      <c r="I9" s="3">
        <v>0</v>
      </c>
      <c r="K9" s="3">
        <v>0</v>
      </c>
      <c r="M9" s="3">
        <v>0</v>
      </c>
      <c r="O9" s="3">
        <v>0</v>
      </c>
      <c r="P9" s="3"/>
      <c r="Q9" s="3">
        <v>3803000</v>
      </c>
      <c r="S9" s="3">
        <v>2232</v>
      </c>
      <c r="U9" s="3">
        <v>9505886002</v>
      </c>
      <c r="W9" s="3">
        <v>8442306481</v>
      </c>
      <c r="Y9" s="6">
        <v>3.6974648803720815E-4</v>
      </c>
    </row>
    <row r="10" spans="1:25">
      <c r="A10" s="1" t="s">
        <v>16</v>
      </c>
      <c r="C10" s="3">
        <v>250000</v>
      </c>
      <c r="E10" s="3">
        <v>1296893350</v>
      </c>
      <c r="G10" s="3">
        <v>1080116052</v>
      </c>
      <c r="I10" s="3">
        <v>0</v>
      </c>
      <c r="K10" s="3">
        <v>0</v>
      </c>
      <c r="M10" s="3">
        <v>0</v>
      </c>
      <c r="O10" s="3">
        <v>0</v>
      </c>
      <c r="P10" s="3"/>
      <c r="Q10" s="3">
        <v>250000</v>
      </c>
      <c r="S10" s="3">
        <v>4525</v>
      </c>
      <c r="U10" s="3">
        <v>1296893350</v>
      </c>
      <c r="W10" s="3">
        <v>1125120887.5</v>
      </c>
      <c r="Y10" s="6">
        <v>4.9276758396143304E-5</v>
      </c>
    </row>
    <row r="11" spans="1:25">
      <c r="A11" s="1" t="s">
        <v>18</v>
      </c>
      <c r="C11" s="3">
        <v>815000</v>
      </c>
      <c r="E11" s="3">
        <v>10752961568</v>
      </c>
      <c r="G11" s="3">
        <v>7603281015.3999996</v>
      </c>
      <c r="I11" s="3">
        <v>178000</v>
      </c>
      <c r="K11" s="3">
        <v>1810976857</v>
      </c>
      <c r="M11" s="5">
        <v>-993000</v>
      </c>
      <c r="O11" s="3">
        <v>5925231000</v>
      </c>
      <c r="P11" s="3"/>
      <c r="Q11" s="3">
        <v>0</v>
      </c>
      <c r="S11" s="3">
        <v>0</v>
      </c>
      <c r="U11" s="3">
        <v>0</v>
      </c>
      <c r="W11" s="3">
        <v>0</v>
      </c>
      <c r="Y11" s="6">
        <v>0</v>
      </c>
    </row>
    <row r="12" spans="1:25">
      <c r="A12" s="1" t="s">
        <v>19</v>
      </c>
      <c r="C12" s="3">
        <v>4907000</v>
      </c>
      <c r="E12" s="3">
        <v>7136105523</v>
      </c>
      <c r="G12" s="3">
        <v>5168358292.566</v>
      </c>
      <c r="I12" s="3">
        <v>0</v>
      </c>
      <c r="K12" s="3">
        <v>0</v>
      </c>
      <c r="M12" s="5">
        <v>-4907000</v>
      </c>
      <c r="O12" s="3">
        <v>5500090367</v>
      </c>
      <c r="P12" s="3"/>
      <c r="Q12" s="3">
        <v>0</v>
      </c>
      <c r="S12" s="3">
        <v>0</v>
      </c>
      <c r="U12" s="3">
        <v>0</v>
      </c>
      <c r="W12" s="3">
        <v>0</v>
      </c>
      <c r="Y12" s="6">
        <v>0</v>
      </c>
    </row>
    <row r="13" spans="1:25">
      <c r="A13" s="1" t="s">
        <v>20</v>
      </c>
      <c r="C13" s="3">
        <v>15090</v>
      </c>
      <c r="E13" s="3">
        <v>85563978</v>
      </c>
      <c r="G13" s="3">
        <v>74891129.476199999</v>
      </c>
      <c r="I13" s="3">
        <v>0</v>
      </c>
      <c r="K13" s="3">
        <v>0</v>
      </c>
      <c r="M13" s="5">
        <v>-13581</v>
      </c>
      <c r="O13" s="3">
        <v>74966177</v>
      </c>
      <c r="P13" s="3"/>
      <c r="Q13" s="3">
        <v>1509</v>
      </c>
      <c r="S13" s="3">
        <v>5600</v>
      </c>
      <c r="U13" s="3">
        <v>8556397</v>
      </c>
      <c r="W13" s="3">
        <v>8404615.7327999994</v>
      </c>
      <c r="Y13" s="6">
        <v>3.6809575173548671E-7</v>
      </c>
    </row>
    <row r="14" spans="1:25">
      <c r="A14" s="1" t="s">
        <v>22</v>
      </c>
      <c r="C14" s="3">
        <v>0</v>
      </c>
      <c r="E14" s="3">
        <v>0</v>
      </c>
      <c r="G14" s="3">
        <v>0</v>
      </c>
      <c r="I14" s="3">
        <v>200000</v>
      </c>
      <c r="K14" s="3">
        <v>1718679651</v>
      </c>
      <c r="M14" s="3">
        <v>0</v>
      </c>
      <c r="O14" s="3">
        <v>0</v>
      </c>
      <c r="P14" s="3"/>
      <c r="Q14" s="3">
        <v>200000</v>
      </c>
      <c r="S14" s="3">
        <v>8170</v>
      </c>
      <c r="U14" s="3">
        <v>1718679651</v>
      </c>
      <c r="W14" s="3">
        <v>1625146988</v>
      </c>
      <c r="Y14" s="6">
        <v>7.1176329917611633E-5</v>
      </c>
    </row>
    <row r="15" spans="1:25" ht="23.25" thickBot="1">
      <c r="E15" s="4">
        <f>SUM(E9:E14)</f>
        <v>28777410421</v>
      </c>
      <c r="G15" s="4">
        <f>SUM(G9:G14)</f>
        <v>21355271017.4422</v>
      </c>
      <c r="K15" s="4">
        <f>SUM(K9:K14)</f>
        <v>3529656508</v>
      </c>
      <c r="O15" s="4">
        <f>SUM(O9:O14)</f>
        <v>11500287544</v>
      </c>
      <c r="U15" s="4">
        <f>SUM(U9:U14)</f>
        <v>12530015400</v>
      </c>
      <c r="W15" s="4">
        <f>SUM(W9:W14)</f>
        <v>11200978972.2328</v>
      </c>
      <c r="Y15" s="7">
        <f>SUM(Y9:Y14)</f>
        <v>4.905676721026986E-4</v>
      </c>
    </row>
    <row r="16" spans="1:25" ht="23.25" thickTop="1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4"/>
  <sheetViews>
    <sheetView rightToLeft="1" workbookViewId="0">
      <selection activeCell="K15" sqref="K15"/>
    </sheetView>
  </sheetViews>
  <sheetFormatPr defaultRowHeight="22.5"/>
  <cols>
    <col min="1" max="1" width="36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5" t="s">
        <v>3</v>
      </c>
      <c r="C6" s="16" t="s">
        <v>271</v>
      </c>
      <c r="D6" s="16" t="s">
        <v>6</v>
      </c>
      <c r="E6" s="16" t="s">
        <v>6</v>
      </c>
      <c r="F6" s="16" t="s">
        <v>6</v>
      </c>
      <c r="G6" s="16" t="s">
        <v>6</v>
      </c>
      <c r="H6" s="16" t="s">
        <v>6</v>
      </c>
      <c r="I6" s="16" t="s">
        <v>6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  <c r="P6" s="16" t="s">
        <v>6</v>
      </c>
      <c r="Q6" s="16" t="s">
        <v>6</v>
      </c>
    </row>
    <row r="7" spans="1:17" ht="24">
      <c r="A7" s="16" t="s">
        <v>3</v>
      </c>
      <c r="C7" s="16" t="s">
        <v>23</v>
      </c>
      <c r="E7" s="16" t="s">
        <v>24</v>
      </c>
      <c r="G7" s="16" t="s">
        <v>25</v>
      </c>
      <c r="I7" s="16" t="s">
        <v>26</v>
      </c>
      <c r="K7" s="16" t="s">
        <v>23</v>
      </c>
      <c r="M7" s="16" t="s">
        <v>24</v>
      </c>
      <c r="O7" s="16" t="s">
        <v>25</v>
      </c>
      <c r="Q7" s="16" t="s">
        <v>26</v>
      </c>
    </row>
    <row r="8" spans="1:17">
      <c r="A8" s="1" t="s">
        <v>27</v>
      </c>
      <c r="C8" s="3">
        <v>17240000</v>
      </c>
      <c r="E8" s="3">
        <v>40032</v>
      </c>
      <c r="G8" s="1" t="s">
        <v>28</v>
      </c>
      <c r="I8" s="3">
        <v>0.24229916914848201</v>
      </c>
      <c r="K8" s="3">
        <v>17240000</v>
      </c>
      <c r="M8" s="3">
        <v>40032</v>
      </c>
      <c r="O8" s="1" t="s">
        <v>28</v>
      </c>
      <c r="Q8" s="3">
        <v>0.24229916914848201</v>
      </c>
    </row>
    <row r="14" spans="1:17" ht="24">
      <c r="A14" s="2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9"/>
  <sheetViews>
    <sheetView rightToLeft="1" topLeftCell="J43" workbookViewId="0">
      <selection activeCell="AC54" sqref="AC54"/>
    </sheetView>
  </sheetViews>
  <sheetFormatPr defaultRowHeight="22.5"/>
  <cols>
    <col min="1" max="1" width="35.425781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11.4257812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11.140625" style="1" bestFit="1" customWidth="1"/>
    <col min="26" max="26" width="1" style="1" customWidth="1"/>
    <col min="27" max="27" width="20.5703125" style="1" bestFit="1" customWidth="1"/>
    <col min="28" max="28" width="1.28515625" style="1" customWidth="1"/>
    <col min="29" max="29" width="12.710937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2" style="1" bestFit="1" customWidth="1"/>
    <col min="34" max="34" width="1" style="1" customWidth="1"/>
    <col min="35" max="35" width="22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>
      <c r="AK5" s="3"/>
    </row>
    <row r="6" spans="1:37" ht="24">
      <c r="A6" s="16" t="s">
        <v>29</v>
      </c>
      <c r="B6" s="16" t="s">
        <v>29</v>
      </c>
      <c r="C6" s="16" t="s">
        <v>29</v>
      </c>
      <c r="D6" s="16" t="s">
        <v>29</v>
      </c>
      <c r="E6" s="16" t="s">
        <v>29</v>
      </c>
      <c r="F6" s="16" t="s">
        <v>29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O6" s="16" t="s">
        <v>271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4">
      <c r="A7" s="15" t="s">
        <v>30</v>
      </c>
      <c r="C7" s="15" t="s">
        <v>31</v>
      </c>
      <c r="E7" s="15" t="s">
        <v>32</v>
      </c>
      <c r="G7" s="15" t="s">
        <v>33</v>
      </c>
      <c r="I7" s="15" t="s">
        <v>34</v>
      </c>
      <c r="K7" s="15" t="s">
        <v>35</v>
      </c>
      <c r="M7" s="15" t="s">
        <v>26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36</v>
      </c>
      <c r="AG7" s="15" t="s">
        <v>8</v>
      </c>
      <c r="AI7" s="15" t="s">
        <v>9</v>
      </c>
      <c r="AK7" s="15" t="s">
        <v>13</v>
      </c>
    </row>
    <row r="8" spans="1:37" ht="24">
      <c r="A8" s="16" t="s">
        <v>30</v>
      </c>
      <c r="C8" s="16" t="s">
        <v>31</v>
      </c>
      <c r="E8" s="16" t="s">
        <v>32</v>
      </c>
      <c r="G8" s="16" t="s">
        <v>33</v>
      </c>
      <c r="I8" s="16" t="s">
        <v>34</v>
      </c>
      <c r="K8" s="16" t="s">
        <v>35</v>
      </c>
      <c r="M8" s="16" t="s">
        <v>26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36</v>
      </c>
      <c r="AG8" s="16" t="s">
        <v>8</v>
      </c>
      <c r="AI8" s="16" t="s">
        <v>9</v>
      </c>
      <c r="AK8" s="16" t="s">
        <v>13</v>
      </c>
    </row>
    <row r="9" spans="1:37">
      <c r="A9" s="1" t="s">
        <v>37</v>
      </c>
      <c r="C9" s="1" t="s">
        <v>38</v>
      </c>
      <c r="E9" s="1" t="s">
        <v>38</v>
      </c>
      <c r="G9" s="1" t="s">
        <v>39</v>
      </c>
      <c r="I9" s="1" t="s">
        <v>40</v>
      </c>
      <c r="K9" s="3">
        <v>18</v>
      </c>
      <c r="M9" s="3">
        <v>18</v>
      </c>
      <c r="O9" s="3">
        <v>1700000</v>
      </c>
      <c r="Q9" s="3">
        <v>1537547945375</v>
      </c>
      <c r="S9" s="3">
        <v>1487096640754</v>
      </c>
      <c r="U9" s="3">
        <v>0</v>
      </c>
      <c r="W9" s="3">
        <v>0</v>
      </c>
      <c r="Y9" s="3">
        <v>0</v>
      </c>
      <c r="AA9" s="3">
        <v>0</v>
      </c>
      <c r="AB9" s="3"/>
      <c r="AC9" s="3">
        <v>1700000</v>
      </c>
      <c r="AE9" s="3">
        <v>900000</v>
      </c>
      <c r="AG9" s="3">
        <v>1537547945375</v>
      </c>
      <c r="AI9" s="3">
        <v>1529883337500</v>
      </c>
      <c r="AK9" s="6">
        <v>6.7004081458111639E-2</v>
      </c>
    </row>
    <row r="10" spans="1:37">
      <c r="A10" s="1" t="s">
        <v>41</v>
      </c>
      <c r="C10" s="1" t="s">
        <v>38</v>
      </c>
      <c r="E10" s="1" t="s">
        <v>38</v>
      </c>
      <c r="G10" s="1" t="s">
        <v>42</v>
      </c>
      <c r="I10" s="1" t="s">
        <v>43</v>
      </c>
      <c r="K10" s="3">
        <v>18</v>
      </c>
      <c r="M10" s="3">
        <v>18</v>
      </c>
      <c r="O10" s="3">
        <v>155000</v>
      </c>
      <c r="Q10" s="3">
        <v>146018312812</v>
      </c>
      <c r="S10" s="3">
        <v>147486753277</v>
      </c>
      <c r="U10" s="3">
        <v>0</v>
      </c>
      <c r="W10" s="3">
        <v>0</v>
      </c>
      <c r="Y10" s="3">
        <v>0</v>
      </c>
      <c r="AA10" s="3">
        <v>0</v>
      </c>
      <c r="AB10" s="3"/>
      <c r="AC10" s="3">
        <v>155000</v>
      </c>
      <c r="AE10" s="3">
        <v>967000</v>
      </c>
      <c r="AG10" s="3">
        <v>146018312812</v>
      </c>
      <c r="AI10" s="3">
        <v>149873571268</v>
      </c>
      <c r="AK10" s="6">
        <v>6.5639913394109845E-3</v>
      </c>
    </row>
    <row r="11" spans="1:37">
      <c r="A11" s="1" t="s">
        <v>44</v>
      </c>
      <c r="C11" s="1" t="s">
        <v>38</v>
      </c>
      <c r="E11" s="1" t="s">
        <v>38</v>
      </c>
      <c r="G11" s="1" t="s">
        <v>45</v>
      </c>
      <c r="I11" s="1" t="s">
        <v>46</v>
      </c>
      <c r="K11" s="3">
        <v>0</v>
      </c>
      <c r="M11" s="3">
        <v>0</v>
      </c>
      <c r="O11" s="3">
        <v>125</v>
      </c>
      <c r="Q11" s="3">
        <v>98684866</v>
      </c>
      <c r="S11" s="3">
        <v>119565882</v>
      </c>
      <c r="U11" s="3">
        <v>0</v>
      </c>
      <c r="W11" s="3">
        <v>0</v>
      </c>
      <c r="Y11" s="3">
        <v>0</v>
      </c>
      <c r="AA11" s="3">
        <v>0</v>
      </c>
      <c r="AB11" s="3"/>
      <c r="AC11" s="3">
        <v>125</v>
      </c>
      <c r="AE11" s="3">
        <v>976000</v>
      </c>
      <c r="AG11" s="3">
        <v>98684866</v>
      </c>
      <c r="AI11" s="3">
        <v>121990697</v>
      </c>
      <c r="AK11" s="6">
        <v>5.3428090878333495E-6</v>
      </c>
    </row>
    <row r="12" spans="1:37">
      <c r="A12" s="1" t="s">
        <v>47</v>
      </c>
      <c r="C12" s="1" t="s">
        <v>38</v>
      </c>
      <c r="E12" s="1" t="s">
        <v>38</v>
      </c>
      <c r="G12" s="1" t="s">
        <v>48</v>
      </c>
      <c r="I12" s="1" t="s">
        <v>49</v>
      </c>
      <c r="K12" s="3">
        <v>0</v>
      </c>
      <c r="M12" s="3">
        <v>0</v>
      </c>
      <c r="O12" s="3">
        <v>1007289</v>
      </c>
      <c r="Q12" s="3">
        <v>784042743542</v>
      </c>
      <c r="S12" s="3">
        <v>951786070755</v>
      </c>
      <c r="U12" s="3">
        <v>0</v>
      </c>
      <c r="W12" s="3">
        <v>0</v>
      </c>
      <c r="Y12" s="3">
        <v>0</v>
      </c>
      <c r="AA12" s="3">
        <v>0</v>
      </c>
      <c r="AB12" s="3"/>
      <c r="AC12" s="3">
        <v>1007289</v>
      </c>
      <c r="AE12" s="3">
        <v>961097</v>
      </c>
      <c r="AG12" s="3">
        <v>784042743542</v>
      </c>
      <c r="AI12" s="3">
        <v>968029276255</v>
      </c>
      <c r="AK12" s="6">
        <v>4.2396639593459767E-2</v>
      </c>
    </row>
    <row r="13" spans="1:37">
      <c r="A13" s="1" t="s">
        <v>50</v>
      </c>
      <c r="C13" s="1" t="s">
        <v>38</v>
      </c>
      <c r="E13" s="1" t="s">
        <v>38</v>
      </c>
      <c r="G13" s="1" t="s">
        <v>51</v>
      </c>
      <c r="I13" s="1" t="s">
        <v>52</v>
      </c>
      <c r="K13" s="3">
        <v>0</v>
      </c>
      <c r="M13" s="3">
        <v>0</v>
      </c>
      <c r="O13" s="3">
        <v>777993</v>
      </c>
      <c r="Q13" s="3">
        <v>602623808177</v>
      </c>
      <c r="S13" s="3">
        <v>718324510732</v>
      </c>
      <c r="U13" s="3">
        <v>0</v>
      </c>
      <c r="W13" s="3">
        <v>0</v>
      </c>
      <c r="Y13" s="3">
        <v>0</v>
      </c>
      <c r="AA13" s="3">
        <v>0</v>
      </c>
      <c r="AB13" s="3"/>
      <c r="AC13" s="3">
        <v>777993</v>
      </c>
      <c r="AE13" s="3">
        <v>938112</v>
      </c>
      <c r="AG13" s="3">
        <v>602623808177</v>
      </c>
      <c r="AI13" s="3">
        <v>729789542703</v>
      </c>
      <c r="AK13" s="6">
        <v>3.1962488098246811E-2</v>
      </c>
    </row>
    <row r="14" spans="1:37">
      <c r="A14" s="1" t="s">
        <v>53</v>
      </c>
      <c r="C14" s="1" t="s">
        <v>38</v>
      </c>
      <c r="E14" s="1" t="s">
        <v>38</v>
      </c>
      <c r="G14" s="1" t="s">
        <v>54</v>
      </c>
      <c r="I14" s="1" t="s">
        <v>55</v>
      </c>
      <c r="K14" s="3">
        <v>0</v>
      </c>
      <c r="M14" s="3">
        <v>0</v>
      </c>
      <c r="O14" s="3">
        <v>407667</v>
      </c>
      <c r="Q14" s="3">
        <v>257182618696</v>
      </c>
      <c r="S14" s="3">
        <v>307765116120</v>
      </c>
      <c r="U14" s="3">
        <v>0</v>
      </c>
      <c r="W14" s="3">
        <v>0</v>
      </c>
      <c r="Y14" s="3">
        <v>0</v>
      </c>
      <c r="AA14" s="3">
        <v>0</v>
      </c>
      <c r="AB14" s="3"/>
      <c r="AC14" s="3">
        <v>407667</v>
      </c>
      <c r="AE14" s="3">
        <v>772000</v>
      </c>
      <c r="AG14" s="3">
        <v>257182618696</v>
      </c>
      <c r="AI14" s="3">
        <v>314694926682</v>
      </c>
      <c r="AK14" s="6">
        <v>1.3782648640589694E-2</v>
      </c>
    </row>
    <row r="15" spans="1:37">
      <c r="A15" s="1" t="s">
        <v>56</v>
      </c>
      <c r="C15" s="1" t="s">
        <v>38</v>
      </c>
      <c r="E15" s="1" t="s">
        <v>38</v>
      </c>
      <c r="G15" s="1" t="s">
        <v>57</v>
      </c>
      <c r="I15" s="1" t="s">
        <v>49</v>
      </c>
      <c r="K15" s="3">
        <v>0</v>
      </c>
      <c r="M15" s="3">
        <v>0</v>
      </c>
      <c r="O15" s="3">
        <v>206200</v>
      </c>
      <c r="Q15" s="3">
        <v>161944709322</v>
      </c>
      <c r="S15" s="3">
        <v>193609098180</v>
      </c>
      <c r="U15" s="3">
        <v>0</v>
      </c>
      <c r="W15" s="3">
        <v>0</v>
      </c>
      <c r="Y15" s="3">
        <v>0</v>
      </c>
      <c r="AA15" s="3">
        <v>0</v>
      </c>
      <c r="AB15" s="3"/>
      <c r="AC15" s="3">
        <v>206200</v>
      </c>
      <c r="AE15" s="3">
        <v>955290</v>
      </c>
      <c r="AG15" s="3">
        <v>161944709322</v>
      </c>
      <c r="AI15" s="3">
        <v>196965778214</v>
      </c>
      <c r="AK15" s="6">
        <v>8.6264819835722983E-3</v>
      </c>
    </row>
    <row r="16" spans="1:37">
      <c r="A16" s="1" t="s">
        <v>58</v>
      </c>
      <c r="C16" s="1" t="s">
        <v>38</v>
      </c>
      <c r="E16" s="1" t="s">
        <v>38</v>
      </c>
      <c r="G16" s="1" t="s">
        <v>54</v>
      </c>
      <c r="I16" s="1" t="s">
        <v>59</v>
      </c>
      <c r="K16" s="3">
        <v>0</v>
      </c>
      <c r="M16" s="3">
        <v>0</v>
      </c>
      <c r="O16" s="3">
        <v>730900</v>
      </c>
      <c r="Q16" s="3">
        <v>449625075537</v>
      </c>
      <c r="S16" s="3">
        <v>544178421629</v>
      </c>
      <c r="U16" s="3">
        <v>0</v>
      </c>
      <c r="W16" s="3">
        <v>0</v>
      </c>
      <c r="Y16" s="3">
        <v>0</v>
      </c>
      <c r="AA16" s="3">
        <v>0</v>
      </c>
      <c r="AB16" s="3"/>
      <c r="AC16" s="3">
        <v>730900</v>
      </c>
      <c r="AE16" s="3">
        <v>757180</v>
      </c>
      <c r="AG16" s="3">
        <v>449625075537</v>
      </c>
      <c r="AI16" s="3">
        <v>553381323459</v>
      </c>
      <c r="AK16" s="6">
        <v>2.4236362581107243E-2</v>
      </c>
    </row>
    <row r="17" spans="1:37">
      <c r="A17" s="1" t="s">
        <v>60</v>
      </c>
      <c r="C17" s="1" t="s">
        <v>38</v>
      </c>
      <c r="E17" s="1" t="s">
        <v>38</v>
      </c>
      <c r="G17" s="1" t="s">
        <v>54</v>
      </c>
      <c r="I17" s="1" t="s">
        <v>61</v>
      </c>
      <c r="K17" s="3">
        <v>0</v>
      </c>
      <c r="M17" s="3">
        <v>0</v>
      </c>
      <c r="O17" s="3">
        <v>17136</v>
      </c>
      <c r="Q17" s="3">
        <v>11867566544</v>
      </c>
      <c r="S17" s="3">
        <v>13953637554</v>
      </c>
      <c r="U17" s="3">
        <v>0</v>
      </c>
      <c r="W17" s="3">
        <v>0</v>
      </c>
      <c r="Y17" s="3">
        <v>0</v>
      </c>
      <c r="AA17" s="3">
        <v>0</v>
      </c>
      <c r="AB17" s="3"/>
      <c r="AC17" s="3">
        <v>17136</v>
      </c>
      <c r="AE17" s="3">
        <v>832240</v>
      </c>
      <c r="AG17" s="3">
        <v>11867566544</v>
      </c>
      <c r="AI17" s="3">
        <v>14260177218</v>
      </c>
      <c r="AK17" s="6">
        <v>6.2455093960521013E-4</v>
      </c>
    </row>
    <row r="18" spans="1:37">
      <c r="A18" s="1" t="s">
        <v>62</v>
      </c>
      <c r="C18" s="1" t="s">
        <v>38</v>
      </c>
      <c r="E18" s="1" t="s">
        <v>38</v>
      </c>
      <c r="G18" s="1" t="s">
        <v>54</v>
      </c>
      <c r="I18" s="1" t="s">
        <v>59</v>
      </c>
      <c r="K18" s="3">
        <v>0</v>
      </c>
      <c r="M18" s="3">
        <v>0</v>
      </c>
      <c r="O18" s="3">
        <v>5952</v>
      </c>
      <c r="Q18" s="3">
        <v>3940430651</v>
      </c>
      <c r="S18" s="3">
        <v>4634647541</v>
      </c>
      <c r="U18" s="3">
        <v>0</v>
      </c>
      <c r="W18" s="3">
        <v>0</v>
      </c>
      <c r="Y18" s="3">
        <v>0</v>
      </c>
      <c r="AA18" s="3">
        <v>0</v>
      </c>
      <c r="AB18" s="3"/>
      <c r="AC18" s="3">
        <v>5952</v>
      </c>
      <c r="AE18" s="3">
        <v>800200</v>
      </c>
      <c r="AG18" s="3">
        <v>3940430651</v>
      </c>
      <c r="AI18" s="3">
        <v>4762427237</v>
      </c>
      <c r="AK18" s="6">
        <v>2.0857934373461829E-4</v>
      </c>
    </row>
    <row r="19" spans="1:37">
      <c r="A19" s="1" t="s">
        <v>63</v>
      </c>
      <c r="C19" s="1" t="s">
        <v>38</v>
      </c>
      <c r="E19" s="1" t="s">
        <v>38</v>
      </c>
      <c r="G19" s="1" t="s">
        <v>54</v>
      </c>
      <c r="I19" s="1" t="s">
        <v>64</v>
      </c>
      <c r="K19" s="3">
        <v>0</v>
      </c>
      <c r="M19" s="3">
        <v>0</v>
      </c>
      <c r="O19" s="3">
        <v>131146</v>
      </c>
      <c r="Q19" s="3">
        <v>84646923507</v>
      </c>
      <c r="S19" s="3">
        <v>101368128090</v>
      </c>
      <c r="U19" s="3">
        <v>0</v>
      </c>
      <c r="W19" s="3">
        <v>0</v>
      </c>
      <c r="Y19" s="3">
        <v>0</v>
      </c>
      <c r="AA19" s="3">
        <v>0</v>
      </c>
      <c r="AB19" s="3"/>
      <c r="AC19" s="3">
        <v>131146</v>
      </c>
      <c r="AE19" s="3">
        <v>784880</v>
      </c>
      <c r="AG19" s="3">
        <v>84646923507</v>
      </c>
      <c r="AI19" s="3">
        <v>102926023772</v>
      </c>
      <c r="AK19" s="6">
        <v>4.5078363244665529E-3</v>
      </c>
    </row>
    <row r="20" spans="1:37">
      <c r="A20" s="1" t="s">
        <v>65</v>
      </c>
      <c r="C20" s="1" t="s">
        <v>38</v>
      </c>
      <c r="E20" s="1" t="s">
        <v>38</v>
      </c>
      <c r="G20" s="1" t="s">
        <v>66</v>
      </c>
      <c r="I20" s="1" t="s">
        <v>67</v>
      </c>
      <c r="K20" s="3">
        <v>0</v>
      </c>
      <c r="M20" s="3">
        <v>0</v>
      </c>
      <c r="O20" s="3">
        <v>928382</v>
      </c>
      <c r="Q20" s="3">
        <v>700011278000</v>
      </c>
      <c r="S20" s="3">
        <v>701793992307</v>
      </c>
      <c r="U20" s="3">
        <v>0</v>
      </c>
      <c r="W20" s="3">
        <v>0</v>
      </c>
      <c r="Y20" s="3">
        <v>0</v>
      </c>
      <c r="AA20" s="3">
        <v>0</v>
      </c>
      <c r="AB20" s="3"/>
      <c r="AC20" s="3">
        <v>928382</v>
      </c>
      <c r="AE20" s="3">
        <v>771010</v>
      </c>
      <c r="AG20" s="3">
        <v>700011278000</v>
      </c>
      <c r="AI20" s="3">
        <v>715737226694</v>
      </c>
      <c r="AK20" s="6">
        <v>3.1347040826247112E-2</v>
      </c>
    </row>
    <row r="21" spans="1:37">
      <c r="A21" s="1" t="s">
        <v>68</v>
      </c>
      <c r="C21" s="1" t="s">
        <v>38</v>
      </c>
      <c r="E21" s="1" t="s">
        <v>38</v>
      </c>
      <c r="G21" s="1" t="s">
        <v>69</v>
      </c>
      <c r="I21" s="1" t="s">
        <v>70</v>
      </c>
      <c r="K21" s="3">
        <v>0</v>
      </c>
      <c r="M21" s="3">
        <v>0</v>
      </c>
      <c r="O21" s="3">
        <v>337500</v>
      </c>
      <c r="Q21" s="3">
        <v>213016192997</v>
      </c>
      <c r="S21" s="3">
        <v>251080853625</v>
      </c>
      <c r="U21" s="3">
        <v>0</v>
      </c>
      <c r="W21" s="3">
        <v>0</v>
      </c>
      <c r="Y21" s="3">
        <v>0</v>
      </c>
      <c r="AA21" s="3">
        <v>0</v>
      </c>
      <c r="AB21" s="3"/>
      <c r="AC21" s="3">
        <v>337500</v>
      </c>
      <c r="AE21" s="3">
        <v>758440</v>
      </c>
      <c r="AG21" s="3">
        <v>213016192997</v>
      </c>
      <c r="AI21" s="3">
        <v>255953982020</v>
      </c>
      <c r="AK21" s="6">
        <v>1.1209979898742522E-2</v>
      </c>
    </row>
    <row r="22" spans="1:37">
      <c r="A22" s="1" t="s">
        <v>71</v>
      </c>
      <c r="C22" s="1" t="s">
        <v>38</v>
      </c>
      <c r="E22" s="1" t="s">
        <v>38</v>
      </c>
      <c r="G22" s="1" t="s">
        <v>72</v>
      </c>
      <c r="I22" s="1" t="s">
        <v>73</v>
      </c>
      <c r="K22" s="3">
        <v>0</v>
      </c>
      <c r="M22" s="3">
        <v>0</v>
      </c>
      <c r="O22" s="3">
        <v>11300</v>
      </c>
      <c r="Q22" s="3">
        <v>9323210839</v>
      </c>
      <c r="S22" s="3">
        <v>11047845537</v>
      </c>
      <c r="U22" s="3">
        <v>0</v>
      </c>
      <c r="W22" s="3">
        <v>0</v>
      </c>
      <c r="Y22" s="3">
        <v>0</v>
      </c>
      <c r="AA22" s="3">
        <v>0</v>
      </c>
      <c r="AB22" s="3"/>
      <c r="AC22" s="3">
        <v>11300</v>
      </c>
      <c r="AE22" s="3">
        <v>995990</v>
      </c>
      <c r="AG22" s="3">
        <v>9323210839</v>
      </c>
      <c r="AI22" s="3">
        <v>11253828830</v>
      </c>
      <c r="AK22" s="6">
        <v>4.9288232975539892E-4</v>
      </c>
    </row>
    <row r="23" spans="1:37">
      <c r="A23" s="1" t="s">
        <v>74</v>
      </c>
      <c r="C23" s="1" t="s">
        <v>38</v>
      </c>
      <c r="E23" s="1" t="s">
        <v>38</v>
      </c>
      <c r="G23" s="1" t="s">
        <v>75</v>
      </c>
      <c r="I23" s="1" t="s">
        <v>76</v>
      </c>
      <c r="K23" s="3">
        <v>0</v>
      </c>
      <c r="M23" s="3">
        <v>0</v>
      </c>
      <c r="O23" s="3">
        <v>179600</v>
      </c>
      <c r="Q23" s="3">
        <v>112861149859</v>
      </c>
      <c r="S23" s="3">
        <v>133432624986</v>
      </c>
      <c r="U23" s="3">
        <v>0</v>
      </c>
      <c r="W23" s="3">
        <v>0</v>
      </c>
      <c r="Y23" s="3">
        <v>0</v>
      </c>
      <c r="AA23" s="3">
        <v>0</v>
      </c>
      <c r="AB23" s="3"/>
      <c r="AC23" s="3">
        <v>179600</v>
      </c>
      <c r="AE23" s="3">
        <v>758000</v>
      </c>
      <c r="AG23" s="3">
        <v>112861149859</v>
      </c>
      <c r="AI23" s="3">
        <v>136126419569</v>
      </c>
      <c r="AK23" s="6">
        <v>5.9619093049978122E-3</v>
      </c>
    </row>
    <row r="24" spans="1:37">
      <c r="A24" s="1" t="s">
        <v>77</v>
      </c>
      <c r="C24" s="1" t="s">
        <v>38</v>
      </c>
      <c r="E24" s="1" t="s">
        <v>38</v>
      </c>
      <c r="G24" s="1" t="s">
        <v>78</v>
      </c>
      <c r="I24" s="1" t="s">
        <v>79</v>
      </c>
      <c r="K24" s="3">
        <v>18</v>
      </c>
      <c r="M24" s="3">
        <v>18</v>
      </c>
      <c r="O24" s="3">
        <v>1000000</v>
      </c>
      <c r="Q24" s="3">
        <v>931011250000</v>
      </c>
      <c r="S24" s="3">
        <v>929075674277</v>
      </c>
      <c r="U24" s="3">
        <v>0</v>
      </c>
      <c r="W24" s="3">
        <v>0</v>
      </c>
      <c r="Y24" s="3">
        <v>0</v>
      </c>
      <c r="AA24" s="3">
        <v>0</v>
      </c>
      <c r="AB24" s="3"/>
      <c r="AC24" s="3">
        <v>1000000</v>
      </c>
      <c r="AE24" s="3">
        <v>933395</v>
      </c>
      <c r="AG24" s="3">
        <v>931011250000</v>
      </c>
      <c r="AI24" s="3">
        <v>933324480781</v>
      </c>
      <c r="AK24" s="6">
        <v>4.0876678635700138E-2</v>
      </c>
    </row>
    <row r="25" spans="1:37">
      <c r="A25" s="1" t="s">
        <v>80</v>
      </c>
      <c r="C25" s="1" t="s">
        <v>38</v>
      </c>
      <c r="E25" s="1" t="s">
        <v>38</v>
      </c>
      <c r="G25" s="1" t="s">
        <v>81</v>
      </c>
      <c r="I25" s="1" t="s">
        <v>82</v>
      </c>
      <c r="K25" s="3">
        <v>21</v>
      </c>
      <c r="M25" s="3">
        <v>21</v>
      </c>
      <c r="O25" s="3">
        <v>200000</v>
      </c>
      <c r="Q25" s="3">
        <v>194929841250</v>
      </c>
      <c r="S25" s="3">
        <v>194897137960</v>
      </c>
      <c r="U25" s="3">
        <v>0</v>
      </c>
      <c r="W25" s="3">
        <v>0</v>
      </c>
      <c r="Y25" s="3">
        <v>0</v>
      </c>
      <c r="AA25" s="3">
        <v>0</v>
      </c>
      <c r="AB25" s="3"/>
      <c r="AC25" s="3">
        <v>200000</v>
      </c>
      <c r="AE25" s="3">
        <v>970000</v>
      </c>
      <c r="AG25" s="3">
        <v>194929841250</v>
      </c>
      <c r="AI25" s="3">
        <v>193985207500</v>
      </c>
      <c r="AK25" s="6">
        <v>8.4959423548193851E-3</v>
      </c>
    </row>
    <row r="26" spans="1:37">
      <c r="A26" s="1" t="s">
        <v>83</v>
      </c>
      <c r="C26" s="1" t="s">
        <v>38</v>
      </c>
      <c r="E26" s="1" t="s">
        <v>38</v>
      </c>
      <c r="G26" s="1" t="s">
        <v>84</v>
      </c>
      <c r="I26" s="1" t="s">
        <v>85</v>
      </c>
      <c r="K26" s="3">
        <v>18</v>
      </c>
      <c r="M26" s="3">
        <v>18</v>
      </c>
      <c r="O26" s="3">
        <v>950000</v>
      </c>
      <c r="Q26" s="3">
        <v>950011250000</v>
      </c>
      <c r="S26" s="3">
        <v>939193381043</v>
      </c>
      <c r="U26" s="3">
        <v>0</v>
      </c>
      <c r="W26" s="3">
        <v>0</v>
      </c>
      <c r="Y26" s="3">
        <v>0</v>
      </c>
      <c r="AA26" s="3">
        <v>0</v>
      </c>
      <c r="AB26" s="3"/>
      <c r="AC26" s="3">
        <v>950000</v>
      </c>
      <c r="AE26" s="3">
        <v>1000000</v>
      </c>
      <c r="AG26" s="3">
        <v>950011250000</v>
      </c>
      <c r="AI26" s="3">
        <v>949927562500</v>
      </c>
      <c r="AK26" s="6">
        <v>4.1603841428239252E-2</v>
      </c>
    </row>
    <row r="27" spans="1:37">
      <c r="A27" s="1" t="s">
        <v>86</v>
      </c>
      <c r="C27" s="1" t="s">
        <v>38</v>
      </c>
      <c r="E27" s="1" t="s">
        <v>38</v>
      </c>
      <c r="G27" s="1" t="s">
        <v>87</v>
      </c>
      <c r="I27" s="1" t="s">
        <v>88</v>
      </c>
      <c r="K27" s="3">
        <v>18.5</v>
      </c>
      <c r="M27" s="3">
        <v>18.5</v>
      </c>
      <c r="O27" s="3">
        <v>755000</v>
      </c>
      <c r="Q27" s="3">
        <v>702916250000</v>
      </c>
      <c r="S27" s="3">
        <v>684281654950</v>
      </c>
      <c r="U27" s="3">
        <v>0</v>
      </c>
      <c r="W27" s="3">
        <v>0</v>
      </c>
      <c r="Y27" s="3">
        <v>0</v>
      </c>
      <c r="AA27" s="3">
        <v>0</v>
      </c>
      <c r="AB27" s="3"/>
      <c r="AC27" s="3">
        <v>755000</v>
      </c>
      <c r="AE27" s="3">
        <v>910320</v>
      </c>
      <c r="AG27" s="3">
        <v>702916250000</v>
      </c>
      <c r="AI27" s="3">
        <v>687239719530</v>
      </c>
      <c r="AK27" s="6">
        <v>3.0098939585736822E-2</v>
      </c>
    </row>
    <row r="28" spans="1:37">
      <c r="A28" s="1" t="s">
        <v>89</v>
      </c>
      <c r="C28" s="1" t="s">
        <v>38</v>
      </c>
      <c r="E28" s="1" t="s">
        <v>38</v>
      </c>
      <c r="G28" s="1" t="s">
        <v>87</v>
      </c>
      <c r="I28" s="1" t="s">
        <v>88</v>
      </c>
      <c r="K28" s="3">
        <v>18.5</v>
      </c>
      <c r="M28" s="3">
        <v>18.5</v>
      </c>
      <c r="O28" s="3">
        <v>5000</v>
      </c>
      <c r="Q28" s="3">
        <v>4526945152</v>
      </c>
      <c r="S28" s="3">
        <v>4526254846</v>
      </c>
      <c r="U28" s="3">
        <v>0</v>
      </c>
      <c r="W28" s="3">
        <v>0</v>
      </c>
      <c r="Y28" s="3">
        <v>0</v>
      </c>
      <c r="AA28" s="3">
        <v>0</v>
      </c>
      <c r="AB28" s="3"/>
      <c r="AC28" s="3">
        <v>5000</v>
      </c>
      <c r="AE28" s="3">
        <v>905320</v>
      </c>
      <c r="AG28" s="3">
        <v>4526945152</v>
      </c>
      <c r="AI28" s="3">
        <v>4526254846</v>
      </c>
      <c r="AK28" s="6">
        <v>1.9823573534511846E-4</v>
      </c>
    </row>
    <row r="29" spans="1:37">
      <c r="A29" s="1" t="s">
        <v>90</v>
      </c>
      <c r="C29" s="1" t="s">
        <v>38</v>
      </c>
      <c r="E29" s="1" t="s">
        <v>38</v>
      </c>
      <c r="G29" s="1" t="s">
        <v>91</v>
      </c>
      <c r="I29" s="1" t="s">
        <v>92</v>
      </c>
      <c r="K29" s="3">
        <v>0</v>
      </c>
      <c r="M29" s="3">
        <v>0</v>
      </c>
      <c r="O29" s="3">
        <v>83081</v>
      </c>
      <c r="Q29" s="3">
        <v>75866810097</v>
      </c>
      <c r="S29" s="3">
        <v>81504553903</v>
      </c>
      <c r="U29" s="3">
        <v>0</v>
      </c>
      <c r="W29" s="3">
        <v>0</v>
      </c>
      <c r="Y29" s="3">
        <v>83081</v>
      </c>
      <c r="AA29" s="3">
        <v>83081000000</v>
      </c>
      <c r="AB29" s="3"/>
      <c r="AC29" s="3">
        <v>0</v>
      </c>
      <c r="AE29" s="3">
        <v>0</v>
      </c>
      <c r="AG29" s="3">
        <v>0</v>
      </c>
      <c r="AI29" s="3">
        <v>0</v>
      </c>
      <c r="AK29" s="6">
        <v>0</v>
      </c>
    </row>
    <row r="30" spans="1:37">
      <c r="A30" s="1" t="s">
        <v>93</v>
      </c>
      <c r="C30" s="1" t="s">
        <v>38</v>
      </c>
      <c r="E30" s="1" t="s">
        <v>38</v>
      </c>
      <c r="G30" s="1" t="s">
        <v>94</v>
      </c>
      <c r="I30" s="1" t="s">
        <v>92</v>
      </c>
      <c r="K30" s="3">
        <v>0</v>
      </c>
      <c r="M30" s="3">
        <v>0</v>
      </c>
      <c r="O30" s="3">
        <v>19100</v>
      </c>
      <c r="Q30" s="3">
        <v>18008145010</v>
      </c>
      <c r="S30" s="3">
        <v>18702248844</v>
      </c>
      <c r="U30" s="3">
        <v>0</v>
      </c>
      <c r="W30" s="3">
        <v>0</v>
      </c>
      <c r="Y30" s="3">
        <v>19100</v>
      </c>
      <c r="AA30" s="3">
        <v>19100000000</v>
      </c>
      <c r="AB30" s="3"/>
      <c r="AC30" s="3">
        <v>0</v>
      </c>
      <c r="AE30" s="3">
        <v>0</v>
      </c>
      <c r="AG30" s="3">
        <v>0</v>
      </c>
      <c r="AI30" s="3">
        <v>0</v>
      </c>
      <c r="AK30" s="6">
        <v>0</v>
      </c>
    </row>
    <row r="31" spans="1:37">
      <c r="A31" s="1" t="s">
        <v>95</v>
      </c>
      <c r="C31" s="1" t="s">
        <v>38</v>
      </c>
      <c r="E31" s="1" t="s">
        <v>38</v>
      </c>
      <c r="G31" s="1" t="s">
        <v>94</v>
      </c>
      <c r="I31" s="1" t="s">
        <v>6</v>
      </c>
      <c r="K31" s="3">
        <v>0</v>
      </c>
      <c r="M31" s="3">
        <v>0</v>
      </c>
      <c r="O31" s="3">
        <v>33708</v>
      </c>
      <c r="Q31" s="3">
        <v>30682193623</v>
      </c>
      <c r="S31" s="3">
        <v>32945540850</v>
      </c>
      <c r="U31" s="3">
        <v>0</v>
      </c>
      <c r="W31" s="3">
        <v>0</v>
      </c>
      <c r="Y31" s="3">
        <v>33708</v>
      </c>
      <c r="AA31" s="3">
        <v>33708000000</v>
      </c>
      <c r="AB31" s="3"/>
      <c r="AC31" s="3">
        <v>0</v>
      </c>
      <c r="AE31" s="3">
        <v>0</v>
      </c>
      <c r="AG31" s="3">
        <v>0</v>
      </c>
      <c r="AI31" s="3">
        <v>0</v>
      </c>
      <c r="AK31" s="6">
        <v>0</v>
      </c>
    </row>
    <row r="32" spans="1:37">
      <c r="A32" s="1" t="s">
        <v>96</v>
      </c>
      <c r="C32" s="1" t="s">
        <v>38</v>
      </c>
      <c r="E32" s="1" t="s">
        <v>38</v>
      </c>
      <c r="G32" s="1" t="s">
        <v>94</v>
      </c>
      <c r="I32" s="1" t="s">
        <v>97</v>
      </c>
      <c r="K32" s="3">
        <v>0</v>
      </c>
      <c r="M32" s="3">
        <v>0</v>
      </c>
      <c r="O32" s="3">
        <v>2752970</v>
      </c>
      <c r="Q32" s="3">
        <v>2330054087508</v>
      </c>
      <c r="S32" s="3">
        <v>2639437505019</v>
      </c>
      <c r="U32" s="3">
        <v>15125</v>
      </c>
      <c r="W32" s="3">
        <v>14825584236</v>
      </c>
      <c r="Y32" s="3">
        <v>1556816</v>
      </c>
      <c r="AA32" s="3">
        <v>1499969105229</v>
      </c>
      <c r="AB32" s="3"/>
      <c r="AC32" s="3">
        <v>1211279</v>
      </c>
      <c r="AE32" s="3">
        <v>978188</v>
      </c>
      <c r="AG32" s="3">
        <v>1027224381530</v>
      </c>
      <c r="AI32" s="3">
        <v>1184768885091</v>
      </c>
      <c r="AK32" s="6">
        <v>5.1889153205234823E-2</v>
      </c>
    </row>
    <row r="33" spans="1:37">
      <c r="A33" s="1" t="s">
        <v>98</v>
      </c>
      <c r="C33" s="1" t="s">
        <v>38</v>
      </c>
      <c r="E33" s="1" t="s">
        <v>38</v>
      </c>
      <c r="G33" s="1" t="s">
        <v>99</v>
      </c>
      <c r="I33" s="1" t="s">
        <v>100</v>
      </c>
      <c r="K33" s="3">
        <v>0</v>
      </c>
      <c r="M33" s="3">
        <v>0</v>
      </c>
      <c r="O33" s="3">
        <v>1241010</v>
      </c>
      <c r="Q33" s="3">
        <v>1094774380659</v>
      </c>
      <c r="S33" s="3">
        <v>1172466481013</v>
      </c>
      <c r="U33" s="3">
        <v>0</v>
      </c>
      <c r="W33" s="3">
        <v>0</v>
      </c>
      <c r="Y33" s="3">
        <v>0</v>
      </c>
      <c r="AA33" s="3">
        <v>0</v>
      </c>
      <c r="AB33" s="3"/>
      <c r="AC33" s="3">
        <v>1241010</v>
      </c>
      <c r="AE33" s="3">
        <v>961980</v>
      </c>
      <c r="AG33" s="3">
        <v>1094774380659</v>
      </c>
      <c r="AI33" s="3">
        <v>1193735770506</v>
      </c>
      <c r="AK33" s="6">
        <v>5.2281874601726411E-2</v>
      </c>
    </row>
    <row r="34" spans="1:37">
      <c r="A34" s="1" t="s">
        <v>101</v>
      </c>
      <c r="C34" s="1" t="s">
        <v>38</v>
      </c>
      <c r="E34" s="1" t="s">
        <v>38</v>
      </c>
      <c r="G34" s="1" t="s">
        <v>99</v>
      </c>
      <c r="I34" s="1" t="s">
        <v>102</v>
      </c>
      <c r="K34" s="3">
        <v>0</v>
      </c>
      <c r="M34" s="3">
        <v>0</v>
      </c>
      <c r="O34" s="3">
        <v>1107772</v>
      </c>
      <c r="Q34" s="3">
        <v>900011749224</v>
      </c>
      <c r="S34" s="3">
        <v>971242819855</v>
      </c>
      <c r="U34" s="3">
        <v>559034</v>
      </c>
      <c r="W34" s="3">
        <v>500036760600</v>
      </c>
      <c r="Y34" s="3">
        <v>0</v>
      </c>
      <c r="AA34" s="3">
        <v>0</v>
      </c>
      <c r="AB34" s="3"/>
      <c r="AC34" s="3">
        <v>1666806</v>
      </c>
      <c r="AE34" s="3">
        <v>895483</v>
      </c>
      <c r="AG34" s="3">
        <v>1400048509824</v>
      </c>
      <c r="AI34" s="3">
        <v>1492483094156</v>
      </c>
      <c r="AK34" s="6">
        <v>6.5366068355969087E-2</v>
      </c>
    </row>
    <row r="35" spans="1:37">
      <c r="A35" s="1" t="s">
        <v>103</v>
      </c>
      <c r="C35" s="1" t="s">
        <v>38</v>
      </c>
      <c r="E35" s="1" t="s">
        <v>38</v>
      </c>
      <c r="G35" s="1" t="s">
        <v>104</v>
      </c>
      <c r="I35" s="1" t="s">
        <v>97</v>
      </c>
      <c r="K35" s="3">
        <v>0</v>
      </c>
      <c r="M35" s="3">
        <v>0</v>
      </c>
      <c r="O35" s="3">
        <v>273022</v>
      </c>
      <c r="Q35" s="3">
        <v>246415605684</v>
      </c>
      <c r="S35" s="3">
        <v>261434121988</v>
      </c>
      <c r="U35" s="3">
        <v>0</v>
      </c>
      <c r="W35" s="3">
        <v>0</v>
      </c>
      <c r="Y35" s="3">
        <v>0</v>
      </c>
      <c r="AA35" s="3">
        <v>0</v>
      </c>
      <c r="AB35" s="3"/>
      <c r="AC35" s="3">
        <v>273022</v>
      </c>
      <c r="AE35" s="3">
        <v>980230</v>
      </c>
      <c r="AG35" s="3">
        <v>246415605684</v>
      </c>
      <c r="AI35" s="3">
        <v>267603948702</v>
      </c>
      <c r="AK35" s="6">
        <v>1.1720211821276298E-2</v>
      </c>
    </row>
    <row r="36" spans="1:37">
      <c r="A36" s="1" t="s">
        <v>105</v>
      </c>
      <c r="C36" s="1" t="s">
        <v>38</v>
      </c>
      <c r="E36" s="1" t="s">
        <v>38</v>
      </c>
      <c r="G36" s="1" t="s">
        <v>104</v>
      </c>
      <c r="I36" s="1" t="s">
        <v>97</v>
      </c>
      <c r="K36" s="3">
        <v>0</v>
      </c>
      <c r="M36" s="3">
        <v>0</v>
      </c>
      <c r="O36" s="3">
        <v>1486615</v>
      </c>
      <c r="Q36" s="3">
        <v>1247719715500</v>
      </c>
      <c r="S36" s="3">
        <v>1420422253806</v>
      </c>
      <c r="U36" s="3">
        <v>60000</v>
      </c>
      <c r="W36" s="3">
        <v>58209238112</v>
      </c>
      <c r="Y36" s="3">
        <v>275978</v>
      </c>
      <c r="AA36" s="3">
        <v>269989812043</v>
      </c>
      <c r="AB36" s="3"/>
      <c r="AC36" s="3">
        <v>1270637</v>
      </c>
      <c r="AE36" s="3">
        <v>976428</v>
      </c>
      <c r="AG36" s="3">
        <v>1073143099420</v>
      </c>
      <c r="AI36" s="3">
        <v>1240591534307</v>
      </c>
      <c r="AK36" s="6">
        <v>5.4334009779324059E-2</v>
      </c>
    </row>
    <row r="37" spans="1:37">
      <c r="A37" s="1" t="s">
        <v>106</v>
      </c>
      <c r="C37" s="1" t="s">
        <v>38</v>
      </c>
      <c r="E37" s="1" t="s">
        <v>38</v>
      </c>
      <c r="G37" s="1" t="s">
        <v>107</v>
      </c>
      <c r="I37" s="1" t="s">
        <v>100</v>
      </c>
      <c r="K37" s="3">
        <v>0</v>
      </c>
      <c r="M37" s="3">
        <v>0</v>
      </c>
      <c r="O37" s="3">
        <v>316329</v>
      </c>
      <c r="Q37" s="3">
        <v>280640640063</v>
      </c>
      <c r="S37" s="3">
        <v>298275501758</v>
      </c>
      <c r="U37" s="3">
        <v>0</v>
      </c>
      <c r="W37" s="3">
        <v>0</v>
      </c>
      <c r="Y37" s="3">
        <v>0</v>
      </c>
      <c r="AA37" s="3">
        <v>0</v>
      </c>
      <c r="AB37" s="3"/>
      <c r="AC37" s="3">
        <v>316329</v>
      </c>
      <c r="AE37" s="3">
        <v>958430</v>
      </c>
      <c r="AG37" s="3">
        <v>280640640063</v>
      </c>
      <c r="AI37" s="3">
        <v>303156086055</v>
      </c>
      <c r="AK37" s="6">
        <v>1.3277283689973858E-2</v>
      </c>
    </row>
    <row r="38" spans="1:37">
      <c r="A38" s="1" t="s">
        <v>108</v>
      </c>
      <c r="C38" s="1" t="s">
        <v>38</v>
      </c>
      <c r="E38" s="1" t="s">
        <v>38</v>
      </c>
      <c r="G38" s="1" t="s">
        <v>107</v>
      </c>
      <c r="I38" s="1" t="s">
        <v>100</v>
      </c>
      <c r="K38" s="3">
        <v>0</v>
      </c>
      <c r="M38" s="3">
        <v>0</v>
      </c>
      <c r="O38" s="3">
        <v>850654</v>
      </c>
      <c r="Q38" s="3">
        <v>731217319324</v>
      </c>
      <c r="S38" s="3">
        <v>795968196530</v>
      </c>
      <c r="U38" s="3">
        <v>36191</v>
      </c>
      <c r="W38" s="3">
        <v>34056156120</v>
      </c>
      <c r="Y38" s="3">
        <v>0</v>
      </c>
      <c r="AA38" s="3">
        <v>0</v>
      </c>
      <c r="AB38" s="3"/>
      <c r="AC38" s="3">
        <v>886845</v>
      </c>
      <c r="AE38" s="3">
        <v>955788</v>
      </c>
      <c r="AG38" s="3">
        <v>765273475444</v>
      </c>
      <c r="AI38" s="3">
        <v>847571210149</v>
      </c>
      <c r="AK38" s="6">
        <v>3.7120954921423123E-2</v>
      </c>
    </row>
    <row r="39" spans="1:37">
      <c r="A39" s="1" t="s">
        <v>109</v>
      </c>
      <c r="C39" s="1" t="s">
        <v>38</v>
      </c>
      <c r="E39" s="1" t="s">
        <v>38</v>
      </c>
      <c r="G39" s="1" t="s">
        <v>110</v>
      </c>
      <c r="I39" s="1" t="s">
        <v>6</v>
      </c>
      <c r="K39" s="3">
        <v>0</v>
      </c>
      <c r="M39" s="3">
        <v>0</v>
      </c>
      <c r="O39" s="3">
        <v>106696</v>
      </c>
      <c r="Q39" s="3">
        <v>93963666434</v>
      </c>
      <c r="S39" s="3">
        <v>104333263262</v>
      </c>
      <c r="U39" s="3">
        <v>0</v>
      </c>
      <c r="W39" s="3">
        <v>0</v>
      </c>
      <c r="Y39" s="3">
        <v>106696</v>
      </c>
      <c r="AA39" s="3">
        <v>106696000000</v>
      </c>
      <c r="AB39" s="3"/>
      <c r="AC39" s="3">
        <v>0</v>
      </c>
      <c r="AE39" s="3">
        <v>0</v>
      </c>
      <c r="AG39" s="3">
        <v>0</v>
      </c>
      <c r="AI39" s="3">
        <v>0</v>
      </c>
      <c r="AK39" s="6">
        <v>0</v>
      </c>
    </row>
    <row r="40" spans="1:37">
      <c r="A40" s="1" t="s">
        <v>111</v>
      </c>
      <c r="C40" s="1" t="s">
        <v>38</v>
      </c>
      <c r="E40" s="1" t="s">
        <v>38</v>
      </c>
      <c r="G40" s="1" t="s">
        <v>107</v>
      </c>
      <c r="I40" s="1" t="s">
        <v>100</v>
      </c>
      <c r="K40" s="3">
        <v>0</v>
      </c>
      <c r="M40" s="3">
        <v>0</v>
      </c>
      <c r="O40" s="3">
        <v>1281556</v>
      </c>
      <c r="Q40" s="3">
        <v>1074077624313</v>
      </c>
      <c r="S40" s="3">
        <v>1195191321017</v>
      </c>
      <c r="U40" s="3">
        <v>1016332</v>
      </c>
      <c r="W40" s="3">
        <v>964614242444</v>
      </c>
      <c r="Y40" s="3">
        <v>0</v>
      </c>
      <c r="AA40" s="3">
        <v>0</v>
      </c>
      <c r="AB40" s="3"/>
      <c r="AC40" s="3">
        <v>2297888</v>
      </c>
      <c r="AE40" s="3">
        <v>953626</v>
      </c>
      <c r="AG40" s="3">
        <v>2038691866757</v>
      </c>
      <c r="AI40" s="3">
        <v>2191160752490</v>
      </c>
      <c r="AK40" s="6">
        <v>9.5965953709628626E-2</v>
      </c>
    </row>
    <row r="41" spans="1:37">
      <c r="A41" s="1" t="s">
        <v>112</v>
      </c>
      <c r="C41" s="1" t="s">
        <v>38</v>
      </c>
      <c r="E41" s="1" t="s">
        <v>38</v>
      </c>
      <c r="G41" s="1" t="s">
        <v>113</v>
      </c>
      <c r="I41" s="1" t="s">
        <v>114</v>
      </c>
      <c r="K41" s="3">
        <v>0</v>
      </c>
      <c r="M41" s="3">
        <v>0</v>
      </c>
      <c r="O41" s="3">
        <v>251478</v>
      </c>
      <c r="Q41" s="3">
        <v>212643645658</v>
      </c>
      <c r="S41" s="3">
        <v>229071445630</v>
      </c>
      <c r="U41" s="3">
        <v>530717</v>
      </c>
      <c r="W41" s="3">
        <v>495011046889</v>
      </c>
      <c r="Y41" s="3">
        <v>0</v>
      </c>
      <c r="AA41" s="3">
        <v>0</v>
      </c>
      <c r="AB41" s="3"/>
      <c r="AC41" s="3">
        <v>782195</v>
      </c>
      <c r="AE41" s="3">
        <v>932700</v>
      </c>
      <c r="AG41" s="3">
        <v>707654692547</v>
      </c>
      <c r="AI41" s="3">
        <v>729497648062</v>
      </c>
      <c r="AK41" s="6">
        <v>3.1949704030453302E-2</v>
      </c>
    </row>
    <row r="42" spans="1:37">
      <c r="A42" s="1" t="s">
        <v>115</v>
      </c>
      <c r="C42" s="1" t="s">
        <v>38</v>
      </c>
      <c r="E42" s="1" t="s">
        <v>38</v>
      </c>
      <c r="G42" s="1" t="s">
        <v>116</v>
      </c>
      <c r="I42" s="1" t="s">
        <v>117</v>
      </c>
      <c r="K42" s="3">
        <v>16</v>
      </c>
      <c r="M42" s="3">
        <v>16</v>
      </c>
      <c r="O42" s="3">
        <v>385000</v>
      </c>
      <c r="Q42" s="3">
        <v>358264710963</v>
      </c>
      <c r="S42" s="3">
        <v>362435617176</v>
      </c>
      <c r="U42" s="3">
        <v>0</v>
      </c>
      <c r="W42" s="3">
        <v>0</v>
      </c>
      <c r="Y42" s="3">
        <v>0</v>
      </c>
      <c r="AA42" s="3">
        <v>0</v>
      </c>
      <c r="AB42" s="3"/>
      <c r="AC42" s="3">
        <v>385000</v>
      </c>
      <c r="AE42" s="3">
        <v>941463</v>
      </c>
      <c r="AG42" s="3">
        <v>358264710963</v>
      </c>
      <c r="AI42" s="3">
        <v>362435617176</v>
      </c>
      <c r="AK42" s="6">
        <v>1.5873540825842004E-2</v>
      </c>
    </row>
    <row r="43" spans="1:37">
      <c r="A43" s="1" t="s">
        <v>118</v>
      </c>
      <c r="C43" s="1" t="s">
        <v>38</v>
      </c>
      <c r="E43" s="1" t="s">
        <v>38</v>
      </c>
      <c r="G43" s="1" t="s">
        <v>119</v>
      </c>
      <c r="I43" s="1" t="s">
        <v>120</v>
      </c>
      <c r="K43" s="3">
        <v>18</v>
      </c>
      <c r="M43" s="3">
        <v>18</v>
      </c>
      <c r="O43" s="3">
        <v>73400</v>
      </c>
      <c r="Q43" s="3">
        <v>68690656000</v>
      </c>
      <c r="S43" s="3">
        <v>69874554458</v>
      </c>
      <c r="U43" s="3">
        <v>0</v>
      </c>
      <c r="W43" s="3">
        <v>0</v>
      </c>
      <c r="Y43" s="3">
        <v>0</v>
      </c>
      <c r="AA43" s="3">
        <v>0</v>
      </c>
      <c r="AB43" s="3"/>
      <c r="AC43" s="3">
        <v>73400</v>
      </c>
      <c r="AE43" s="3">
        <v>952042</v>
      </c>
      <c r="AG43" s="3">
        <v>68690656000</v>
      </c>
      <c r="AI43" s="3">
        <v>69874554458</v>
      </c>
      <c r="AK43" s="6">
        <v>3.060285855785451E-3</v>
      </c>
    </row>
    <row r="44" spans="1:37">
      <c r="A44" s="1" t="s">
        <v>121</v>
      </c>
      <c r="C44" s="1" t="s">
        <v>38</v>
      </c>
      <c r="E44" s="1" t="s">
        <v>38</v>
      </c>
      <c r="G44" s="1" t="s">
        <v>122</v>
      </c>
      <c r="I44" s="1" t="s">
        <v>123</v>
      </c>
      <c r="K44" s="3">
        <v>20.5</v>
      </c>
      <c r="M44" s="3">
        <v>20.5</v>
      </c>
      <c r="O44" s="3">
        <v>819000</v>
      </c>
      <c r="Q44" s="3">
        <v>789925500000</v>
      </c>
      <c r="S44" s="3">
        <v>789865268180</v>
      </c>
      <c r="U44" s="3">
        <v>0</v>
      </c>
      <c r="W44" s="3">
        <v>0</v>
      </c>
      <c r="Y44" s="3">
        <v>0</v>
      </c>
      <c r="AA44" s="3">
        <v>0</v>
      </c>
      <c r="AB44" s="3"/>
      <c r="AC44" s="3">
        <v>819000</v>
      </c>
      <c r="AE44" s="3">
        <v>895410</v>
      </c>
      <c r="AG44" s="3">
        <v>789925500000</v>
      </c>
      <c r="AI44" s="3">
        <v>733284872764</v>
      </c>
      <c r="AK44" s="6">
        <v>3.2115572568408399E-2</v>
      </c>
    </row>
    <row r="45" spans="1:37">
      <c r="A45" s="1" t="s">
        <v>124</v>
      </c>
      <c r="C45" s="1" t="s">
        <v>38</v>
      </c>
      <c r="E45" s="1" t="s">
        <v>38</v>
      </c>
      <c r="G45" s="1" t="s">
        <v>125</v>
      </c>
      <c r="I45" s="1" t="s">
        <v>126</v>
      </c>
      <c r="K45" s="3">
        <v>15</v>
      </c>
      <c r="M45" s="3">
        <v>15</v>
      </c>
      <c r="O45" s="3">
        <v>261995</v>
      </c>
      <c r="Q45" s="3">
        <v>250500395893</v>
      </c>
      <c r="S45" s="3">
        <v>249957704631</v>
      </c>
      <c r="U45" s="3">
        <v>0</v>
      </c>
      <c r="W45" s="3">
        <v>0</v>
      </c>
      <c r="Y45" s="3">
        <v>0</v>
      </c>
      <c r="AA45" s="3">
        <v>0</v>
      </c>
      <c r="AB45" s="3"/>
      <c r="AC45" s="3">
        <v>261995</v>
      </c>
      <c r="AE45" s="3">
        <v>954128</v>
      </c>
      <c r="AG45" s="3">
        <v>250500395893</v>
      </c>
      <c r="AI45" s="3">
        <v>249957704631</v>
      </c>
      <c r="AK45" s="6">
        <v>1.0947361796584135E-2</v>
      </c>
    </row>
    <row r="46" spans="1:37">
      <c r="A46" s="1" t="s">
        <v>128</v>
      </c>
      <c r="C46" s="1" t="s">
        <v>38</v>
      </c>
      <c r="E46" s="1" t="s">
        <v>38</v>
      </c>
      <c r="G46" s="1" t="s">
        <v>129</v>
      </c>
      <c r="I46" s="1" t="s">
        <v>130</v>
      </c>
      <c r="K46" s="3">
        <v>17</v>
      </c>
      <c r="M46" s="3">
        <v>17</v>
      </c>
      <c r="O46" s="3">
        <v>10000</v>
      </c>
      <c r="Q46" s="3">
        <v>9486423283</v>
      </c>
      <c r="S46" s="3">
        <v>9606067481</v>
      </c>
      <c r="U46" s="3">
        <v>0</v>
      </c>
      <c r="W46" s="3">
        <v>0</v>
      </c>
      <c r="Y46" s="3">
        <v>0</v>
      </c>
      <c r="AA46" s="3">
        <v>0</v>
      </c>
      <c r="AB46" s="3"/>
      <c r="AC46" s="3">
        <v>10000</v>
      </c>
      <c r="AE46" s="3">
        <v>960680</v>
      </c>
      <c r="AG46" s="3">
        <v>9486423283</v>
      </c>
      <c r="AI46" s="3">
        <v>9606067481</v>
      </c>
      <c r="AK46" s="6">
        <v>4.2071556190737404E-4</v>
      </c>
    </row>
    <row r="47" spans="1:37">
      <c r="A47" s="1" t="s">
        <v>131</v>
      </c>
      <c r="C47" s="1" t="s">
        <v>38</v>
      </c>
      <c r="E47" s="1" t="s">
        <v>38</v>
      </c>
      <c r="G47" s="1" t="s">
        <v>132</v>
      </c>
      <c r="I47" s="1" t="s">
        <v>133</v>
      </c>
      <c r="K47" s="3">
        <v>18</v>
      </c>
      <c r="M47" s="3">
        <v>18</v>
      </c>
      <c r="O47" s="3">
        <v>10000</v>
      </c>
      <c r="Q47" s="3">
        <v>8970183922</v>
      </c>
      <c r="S47" s="3">
        <v>9103465807</v>
      </c>
      <c r="U47" s="3">
        <v>0</v>
      </c>
      <c r="W47" s="3">
        <v>0</v>
      </c>
      <c r="Y47" s="3">
        <v>0</v>
      </c>
      <c r="AA47" s="3">
        <v>0</v>
      </c>
      <c r="AB47" s="3"/>
      <c r="AC47" s="3">
        <v>10000</v>
      </c>
      <c r="AE47" s="3">
        <v>910416</v>
      </c>
      <c r="AG47" s="3">
        <v>8970183922</v>
      </c>
      <c r="AI47" s="3">
        <v>9103465807</v>
      </c>
      <c r="AK47" s="6">
        <v>3.9870318836214005E-4</v>
      </c>
    </row>
    <row r="48" spans="1:37">
      <c r="A48" s="1" t="s">
        <v>134</v>
      </c>
      <c r="C48" s="1" t="s">
        <v>38</v>
      </c>
      <c r="E48" s="1" t="s">
        <v>38</v>
      </c>
      <c r="G48" s="1" t="s">
        <v>135</v>
      </c>
      <c r="I48" s="1" t="s">
        <v>136</v>
      </c>
      <c r="K48" s="3">
        <v>18</v>
      </c>
      <c r="M48" s="3">
        <v>18</v>
      </c>
      <c r="O48" s="3">
        <v>20000</v>
      </c>
      <c r="Q48" s="3">
        <v>17825009048</v>
      </c>
      <c r="S48" s="3">
        <v>18167554618</v>
      </c>
      <c r="U48" s="3">
        <v>0</v>
      </c>
      <c r="W48" s="3">
        <v>0</v>
      </c>
      <c r="Y48" s="3">
        <v>0</v>
      </c>
      <c r="AA48" s="3">
        <v>0</v>
      </c>
      <c r="AB48" s="3"/>
      <c r="AC48" s="3">
        <v>20000</v>
      </c>
      <c r="AE48" s="3">
        <v>908447</v>
      </c>
      <c r="AG48" s="3">
        <v>17825009048</v>
      </c>
      <c r="AI48" s="3">
        <v>18167554618</v>
      </c>
      <c r="AK48" s="6">
        <v>7.9568178806912744E-4</v>
      </c>
    </row>
    <row r="49" spans="1:37">
      <c r="A49" s="1" t="s">
        <v>137</v>
      </c>
      <c r="C49" s="1" t="s">
        <v>38</v>
      </c>
      <c r="E49" s="1" t="s">
        <v>38</v>
      </c>
      <c r="G49" s="1" t="s">
        <v>138</v>
      </c>
      <c r="I49" s="1" t="s">
        <v>139</v>
      </c>
      <c r="K49" s="3">
        <v>18</v>
      </c>
      <c r="M49" s="3">
        <v>18</v>
      </c>
      <c r="O49" s="3">
        <v>10000</v>
      </c>
      <c r="Q49" s="3">
        <v>8941281720</v>
      </c>
      <c r="S49" s="3">
        <v>9077907756</v>
      </c>
      <c r="U49" s="3">
        <v>0</v>
      </c>
      <c r="W49" s="3">
        <v>0</v>
      </c>
      <c r="Y49" s="3">
        <v>0</v>
      </c>
      <c r="AA49" s="3">
        <v>0</v>
      </c>
      <c r="AB49" s="3"/>
      <c r="AC49" s="3">
        <v>10000</v>
      </c>
      <c r="AE49" s="3">
        <v>907860</v>
      </c>
      <c r="AG49" s="3">
        <v>8941281720</v>
      </c>
      <c r="AI49" s="3">
        <v>9077907756</v>
      </c>
      <c r="AK49" s="6">
        <v>3.9758382606232381E-4</v>
      </c>
    </row>
    <row r="50" spans="1:37">
      <c r="A50" s="1" t="s">
        <v>140</v>
      </c>
      <c r="C50" s="1" t="s">
        <v>38</v>
      </c>
      <c r="E50" s="1" t="s">
        <v>38</v>
      </c>
      <c r="G50" s="1" t="s">
        <v>141</v>
      </c>
      <c r="I50" s="1" t="s">
        <v>142</v>
      </c>
      <c r="K50" s="3">
        <v>17</v>
      </c>
      <c r="M50" s="3">
        <v>17</v>
      </c>
      <c r="O50" s="3">
        <v>5000</v>
      </c>
      <c r="Q50" s="3">
        <v>4762463108</v>
      </c>
      <c r="S50" s="3">
        <v>4761736889</v>
      </c>
      <c r="U50" s="3">
        <v>0</v>
      </c>
      <c r="W50" s="3">
        <v>0</v>
      </c>
      <c r="Y50" s="3">
        <v>0</v>
      </c>
      <c r="AA50" s="3">
        <v>0</v>
      </c>
      <c r="AB50" s="3"/>
      <c r="AC50" s="3">
        <v>5000</v>
      </c>
      <c r="AE50" s="3">
        <v>952420</v>
      </c>
      <c r="AG50" s="3">
        <v>4762463108</v>
      </c>
      <c r="AI50" s="3">
        <v>4761736889</v>
      </c>
      <c r="AK50" s="6">
        <v>2.0854910866211792E-4</v>
      </c>
    </row>
    <row r="51" spans="1:37">
      <c r="A51" s="1" t="s">
        <v>143</v>
      </c>
      <c r="C51" s="1" t="s">
        <v>38</v>
      </c>
      <c r="E51" s="1" t="s">
        <v>38</v>
      </c>
      <c r="G51" s="1" t="s">
        <v>72</v>
      </c>
      <c r="I51" s="1" t="s">
        <v>52</v>
      </c>
      <c r="K51" s="3">
        <v>17</v>
      </c>
      <c r="M51" s="3">
        <v>17</v>
      </c>
      <c r="O51" s="3">
        <v>82502</v>
      </c>
      <c r="Q51" s="3">
        <v>80005814316</v>
      </c>
      <c r="S51" s="3">
        <v>79993614361</v>
      </c>
      <c r="U51" s="3">
        <v>0</v>
      </c>
      <c r="W51" s="3">
        <v>0</v>
      </c>
      <c r="Y51" s="3">
        <v>0</v>
      </c>
      <c r="AA51" s="3">
        <v>0</v>
      </c>
      <c r="AB51" s="3"/>
      <c r="AC51" s="3">
        <v>82502</v>
      </c>
      <c r="AE51" s="3">
        <v>969670</v>
      </c>
      <c r="AG51" s="3">
        <v>80005814316</v>
      </c>
      <c r="AI51" s="3">
        <v>79993614361</v>
      </c>
      <c r="AK51" s="6">
        <v>3.5034688733402933E-3</v>
      </c>
    </row>
    <row r="52" spans="1:37">
      <c r="A52" s="1" t="s">
        <v>144</v>
      </c>
      <c r="C52" s="1" t="s">
        <v>38</v>
      </c>
      <c r="E52" s="1" t="s">
        <v>38</v>
      </c>
      <c r="G52" s="1" t="s">
        <v>145</v>
      </c>
      <c r="I52" s="1" t="s">
        <v>146</v>
      </c>
      <c r="K52" s="3">
        <v>18</v>
      </c>
      <c r="M52" s="3">
        <v>18</v>
      </c>
      <c r="O52" s="3">
        <v>0</v>
      </c>
      <c r="Q52" s="3">
        <v>0</v>
      </c>
      <c r="S52" s="3">
        <v>0</v>
      </c>
      <c r="U52" s="3">
        <v>1000000</v>
      </c>
      <c r="W52" s="3">
        <v>873008226677</v>
      </c>
      <c r="Y52" s="3">
        <v>0</v>
      </c>
      <c r="AA52" s="3">
        <v>0</v>
      </c>
      <c r="AB52" s="3"/>
      <c r="AC52" s="3">
        <v>1000000</v>
      </c>
      <c r="AE52" s="3">
        <v>874452</v>
      </c>
      <c r="AG52" s="3">
        <v>873008226677</v>
      </c>
      <c r="AI52" s="3">
        <v>874385343333</v>
      </c>
      <c r="AK52" s="6">
        <v>3.8295329672785094E-2</v>
      </c>
    </row>
    <row r="53" spans="1:37">
      <c r="A53" s="1" t="s">
        <v>147</v>
      </c>
      <c r="C53" s="1" t="s">
        <v>38</v>
      </c>
      <c r="E53" s="1" t="s">
        <v>38</v>
      </c>
      <c r="G53" s="1" t="s">
        <v>148</v>
      </c>
      <c r="I53" s="1" t="s">
        <v>149</v>
      </c>
      <c r="K53" s="3">
        <v>17</v>
      </c>
      <c r="M53" s="3">
        <v>17</v>
      </c>
      <c r="O53" s="3">
        <v>0</v>
      </c>
      <c r="Q53" s="3">
        <v>0</v>
      </c>
      <c r="S53" s="3">
        <v>0</v>
      </c>
      <c r="U53" s="3">
        <v>5000</v>
      </c>
      <c r="W53" s="3">
        <v>4775364093</v>
      </c>
      <c r="Y53" s="3">
        <v>0</v>
      </c>
      <c r="AA53" s="3">
        <v>0</v>
      </c>
      <c r="AB53" s="3"/>
      <c r="AC53" s="3">
        <v>5000</v>
      </c>
      <c r="AE53" s="3">
        <v>955000</v>
      </c>
      <c r="AG53" s="3">
        <v>4775364093</v>
      </c>
      <c r="AI53" s="3">
        <v>4774635906</v>
      </c>
      <c r="AK53" s="6">
        <v>2.0911404506256915E-4</v>
      </c>
    </row>
    <row r="54" spans="1:37">
      <c r="A54" s="1" t="s">
        <v>150</v>
      </c>
      <c r="C54" s="1" t="s">
        <v>38</v>
      </c>
      <c r="E54" s="1" t="s">
        <v>38</v>
      </c>
      <c r="G54" s="1" t="s">
        <v>125</v>
      </c>
      <c r="I54" s="1" t="s">
        <v>151</v>
      </c>
      <c r="K54" s="3">
        <v>15</v>
      </c>
      <c r="M54" s="3">
        <v>15</v>
      </c>
      <c r="O54" s="3">
        <v>0</v>
      </c>
      <c r="Q54" s="3">
        <v>0</v>
      </c>
      <c r="S54" s="3">
        <v>0</v>
      </c>
      <c r="U54" s="3">
        <v>1200</v>
      </c>
      <c r="W54" s="3">
        <v>1158364316</v>
      </c>
      <c r="Y54" s="3">
        <v>0</v>
      </c>
      <c r="AA54" s="3">
        <v>0</v>
      </c>
      <c r="AB54" s="3"/>
      <c r="AC54" s="3">
        <v>1200</v>
      </c>
      <c r="AE54" s="3">
        <v>965230</v>
      </c>
      <c r="AG54" s="3">
        <v>1158364316</v>
      </c>
      <c r="AI54" s="3">
        <v>1158187681</v>
      </c>
      <c r="AK54" s="6">
        <v>5.0724980016004272E-5</v>
      </c>
    </row>
    <row r="55" spans="1:37">
      <c r="A55" s="1" t="s">
        <v>152</v>
      </c>
      <c r="C55" s="1" t="s">
        <v>38</v>
      </c>
      <c r="E55" s="1" t="s">
        <v>38</v>
      </c>
      <c r="G55" s="1" t="s">
        <v>153</v>
      </c>
      <c r="I55" s="1" t="s">
        <v>154</v>
      </c>
      <c r="K55" s="3">
        <v>18</v>
      </c>
      <c r="M55" s="3">
        <v>18</v>
      </c>
      <c r="O55" s="3">
        <v>0</v>
      </c>
      <c r="Q55" s="3">
        <v>0</v>
      </c>
      <c r="S55" s="3">
        <v>0</v>
      </c>
      <c r="U55" s="3">
        <v>78000</v>
      </c>
      <c r="W55" s="3">
        <v>74885709600</v>
      </c>
      <c r="Y55" s="3">
        <v>0</v>
      </c>
      <c r="AA55" s="3">
        <v>0</v>
      </c>
      <c r="AB55" s="3"/>
      <c r="AC55" s="3">
        <v>78000</v>
      </c>
      <c r="AE55" s="3">
        <v>960000</v>
      </c>
      <c r="AG55" s="3">
        <v>74885709600</v>
      </c>
      <c r="AI55" s="3">
        <v>74874290400</v>
      </c>
      <c r="AK55" s="6">
        <v>3.279258574891111E-3</v>
      </c>
    </row>
    <row r="56" spans="1:37">
      <c r="A56" s="1" t="s">
        <v>21</v>
      </c>
      <c r="C56" s="1" t="s">
        <v>38</v>
      </c>
      <c r="E56" s="1" t="s">
        <v>38</v>
      </c>
      <c r="O56" s="3">
        <v>17240000</v>
      </c>
      <c r="Q56" s="3">
        <v>500073736060</v>
      </c>
      <c r="S56" s="3">
        <v>498245719153.44</v>
      </c>
      <c r="U56" s="3">
        <v>0</v>
      </c>
      <c r="W56" s="3">
        <v>0</v>
      </c>
      <c r="Y56" s="3">
        <v>0</v>
      </c>
      <c r="AA56" s="3">
        <v>0</v>
      </c>
      <c r="AB56" s="3"/>
      <c r="AC56" s="3">
        <v>17240000</v>
      </c>
      <c r="AE56" s="3">
        <v>29598</v>
      </c>
      <c r="AG56" s="3">
        <v>500073736060</v>
      </c>
      <c r="AI56" s="3">
        <v>507504879740.64001</v>
      </c>
      <c r="AK56" s="6">
        <v>2.2227118544933491E-2</v>
      </c>
    </row>
    <row r="57" spans="1:37" ht="23.25" thickBot="1">
      <c r="Q57" s="4">
        <f t="shared" ref="Q57:S57" si="0">SUM(Q9:Q56)</f>
        <v>18291667944536</v>
      </c>
      <c r="R57" s="3">
        <f t="shared" si="0"/>
        <v>0</v>
      </c>
      <c r="S57" s="4">
        <f t="shared" si="0"/>
        <v>19641736474030.441</v>
      </c>
      <c r="W57" s="4">
        <f>SUM(W9:W55)</f>
        <v>3020580693087</v>
      </c>
      <c r="AA57" s="4">
        <f>SUM(AA9:AA55)</f>
        <v>2012543917272</v>
      </c>
      <c r="AG57" s="4">
        <f t="shared" ref="AG57:AH57" si="1">SUM(AG9:AG56)</f>
        <v>19543286678053</v>
      </c>
      <c r="AH57" s="3">
        <f t="shared" si="1"/>
        <v>0</v>
      </c>
      <c r="AI57" s="4">
        <f>SUM(AI9:AI56)</f>
        <v>20912292419794.641</v>
      </c>
      <c r="AK57" s="7">
        <f>SUM(AK9:AK56)</f>
        <v>0.91589267653669737</v>
      </c>
    </row>
    <row r="58" spans="1:37" ht="23.25" thickTop="1">
      <c r="S58" s="3"/>
    </row>
    <row r="59" spans="1:37">
      <c r="S59" s="3"/>
    </row>
  </sheetData>
  <mergeCells count="28">
    <mergeCell ref="A4:AK4"/>
    <mergeCell ref="A3:AK3"/>
    <mergeCell ref="A2:AK2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6"/>
  <sheetViews>
    <sheetView rightToLeft="1" workbookViewId="0">
      <selection activeCell="I14" sqref="I14"/>
    </sheetView>
  </sheetViews>
  <sheetFormatPr defaultRowHeight="22.5"/>
  <cols>
    <col min="1" max="1" width="38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6.425781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6" spans="1:13" ht="24">
      <c r="A6" s="15" t="s">
        <v>3</v>
      </c>
      <c r="C6" s="16" t="s">
        <v>6</v>
      </c>
      <c r="D6" s="16" t="s">
        <v>6</v>
      </c>
      <c r="E6" s="16" t="s">
        <v>6</v>
      </c>
      <c r="F6" s="16" t="s">
        <v>6</v>
      </c>
      <c r="G6" s="16" t="s">
        <v>6</v>
      </c>
      <c r="H6" s="16" t="s">
        <v>6</v>
      </c>
      <c r="I6" s="16" t="s">
        <v>6</v>
      </c>
      <c r="J6" s="16" t="s">
        <v>6</v>
      </c>
      <c r="K6" s="16" t="s">
        <v>6</v>
      </c>
      <c r="L6" s="16" t="s">
        <v>6</v>
      </c>
      <c r="M6" s="16" t="s">
        <v>6</v>
      </c>
    </row>
    <row r="7" spans="1:13" ht="24">
      <c r="A7" s="16" t="s">
        <v>3</v>
      </c>
      <c r="C7" s="16" t="s">
        <v>7</v>
      </c>
      <c r="E7" s="16" t="s">
        <v>155</v>
      </c>
      <c r="G7" s="16" t="s">
        <v>156</v>
      </c>
      <c r="I7" s="16" t="s">
        <v>157</v>
      </c>
      <c r="K7" s="16" t="s">
        <v>158</v>
      </c>
      <c r="M7" s="16" t="s">
        <v>159</v>
      </c>
    </row>
    <row r="8" spans="1:13">
      <c r="A8" s="1" t="s">
        <v>124</v>
      </c>
      <c r="C8" s="3">
        <v>261995</v>
      </c>
      <c r="E8" s="3">
        <v>971300</v>
      </c>
      <c r="G8" s="3">
        <v>954128</v>
      </c>
      <c r="I8" s="1" t="s">
        <v>160</v>
      </c>
      <c r="K8" s="3">
        <v>249976765360</v>
      </c>
      <c r="M8" s="1" t="s">
        <v>272</v>
      </c>
    </row>
    <row r="9" spans="1:13">
      <c r="A9" s="1" t="s">
        <v>41</v>
      </c>
      <c r="C9" s="3">
        <v>155000</v>
      </c>
      <c r="E9" s="3">
        <v>956580</v>
      </c>
      <c r="G9" s="3">
        <v>967000</v>
      </c>
      <c r="I9" s="1" t="s">
        <v>127</v>
      </c>
      <c r="K9" s="3">
        <v>149885000000</v>
      </c>
      <c r="M9" s="1" t="s">
        <v>272</v>
      </c>
    </row>
    <row r="10" spans="1:13">
      <c r="A10" s="1" t="s">
        <v>131</v>
      </c>
      <c r="C10" s="3">
        <v>10000</v>
      </c>
      <c r="E10" s="3">
        <v>929200</v>
      </c>
      <c r="G10" s="3">
        <v>910416</v>
      </c>
      <c r="I10" s="1" t="s">
        <v>161</v>
      </c>
      <c r="K10" s="3">
        <v>9104160000</v>
      </c>
      <c r="M10" s="1" t="s">
        <v>272</v>
      </c>
    </row>
    <row r="11" spans="1:13">
      <c r="A11" s="1" t="s">
        <v>118</v>
      </c>
      <c r="C11" s="3">
        <v>73400</v>
      </c>
      <c r="E11" s="3">
        <v>982000</v>
      </c>
      <c r="G11" s="3">
        <v>952042</v>
      </c>
      <c r="I11" s="1" t="s">
        <v>162</v>
      </c>
      <c r="K11" s="3">
        <v>69879882800</v>
      </c>
      <c r="M11" s="1" t="s">
        <v>272</v>
      </c>
    </row>
    <row r="12" spans="1:13">
      <c r="A12" s="1" t="s">
        <v>105</v>
      </c>
      <c r="C12" s="3">
        <v>1270637</v>
      </c>
      <c r="E12" s="3">
        <v>980000</v>
      </c>
      <c r="G12" s="3">
        <v>976428.46589999995</v>
      </c>
      <c r="I12" s="1" t="s">
        <v>163</v>
      </c>
      <c r="K12" s="3">
        <v>1240686136625.78</v>
      </c>
      <c r="M12" s="1" t="s">
        <v>272</v>
      </c>
    </row>
    <row r="13" spans="1:13">
      <c r="A13" s="1" t="s">
        <v>115</v>
      </c>
      <c r="C13" s="3">
        <v>385000</v>
      </c>
      <c r="E13" s="3">
        <v>968000</v>
      </c>
      <c r="G13" s="3">
        <v>941463</v>
      </c>
      <c r="I13" s="1" t="s">
        <v>164</v>
      </c>
      <c r="K13" s="3">
        <v>362463255000</v>
      </c>
      <c r="M13" s="1" t="s">
        <v>272</v>
      </c>
    </row>
    <row r="14" spans="1:13">
      <c r="A14" s="1" t="s">
        <v>137</v>
      </c>
      <c r="C14" s="3">
        <v>10000</v>
      </c>
      <c r="E14" s="3">
        <v>987380</v>
      </c>
      <c r="G14" s="3">
        <v>907860</v>
      </c>
      <c r="I14" s="1" t="s">
        <v>165</v>
      </c>
      <c r="K14" s="3">
        <v>9078600000</v>
      </c>
      <c r="M14" s="1" t="s">
        <v>272</v>
      </c>
    </row>
    <row r="15" spans="1:13">
      <c r="A15" s="1" t="s">
        <v>128</v>
      </c>
      <c r="C15" s="3">
        <v>10000</v>
      </c>
      <c r="E15" s="3">
        <v>985700</v>
      </c>
      <c r="G15" s="3">
        <v>960680</v>
      </c>
      <c r="I15" s="1" t="s">
        <v>166</v>
      </c>
      <c r="K15" s="3">
        <v>9606800000</v>
      </c>
      <c r="M15" s="1" t="s">
        <v>272</v>
      </c>
    </row>
    <row r="16" spans="1:13">
      <c r="A16" s="1" t="s">
        <v>47</v>
      </c>
      <c r="C16" s="3">
        <v>1007289</v>
      </c>
      <c r="E16" s="3">
        <v>956500</v>
      </c>
      <c r="G16" s="3">
        <v>961097.65330000001</v>
      </c>
      <c r="I16" s="1" t="s">
        <v>167</v>
      </c>
      <c r="K16" s="3">
        <v>968103094094.90405</v>
      </c>
      <c r="M16" s="1" t="s">
        <v>272</v>
      </c>
    </row>
    <row r="17" spans="1:13">
      <c r="A17" s="1" t="s">
        <v>152</v>
      </c>
      <c r="C17" s="3">
        <v>78000</v>
      </c>
      <c r="E17" s="3">
        <v>965000</v>
      </c>
      <c r="G17" s="3">
        <v>960000</v>
      </c>
      <c r="I17" s="1" t="s">
        <v>168</v>
      </c>
      <c r="K17" s="3">
        <v>74880000000</v>
      </c>
      <c r="M17" s="1" t="s">
        <v>272</v>
      </c>
    </row>
    <row r="18" spans="1:13">
      <c r="A18" s="1" t="s">
        <v>86</v>
      </c>
      <c r="C18" s="3">
        <v>755000</v>
      </c>
      <c r="E18" s="3">
        <v>1000000</v>
      </c>
      <c r="G18" s="3">
        <v>910320.69609999994</v>
      </c>
      <c r="I18" s="1" t="s">
        <v>169</v>
      </c>
      <c r="K18" s="3">
        <v>687292125555.5</v>
      </c>
      <c r="M18" s="1" t="s">
        <v>272</v>
      </c>
    </row>
    <row r="19" spans="1:13">
      <c r="A19" s="1" t="s">
        <v>50</v>
      </c>
      <c r="C19" s="3">
        <v>777993</v>
      </c>
      <c r="E19" s="3">
        <v>927830</v>
      </c>
      <c r="G19" s="3">
        <v>938112.80229999998</v>
      </c>
      <c r="I19" s="1" t="s">
        <v>170</v>
      </c>
      <c r="K19" s="3">
        <v>729845193399.78406</v>
      </c>
      <c r="M19" s="1" t="s">
        <v>272</v>
      </c>
    </row>
    <row r="20" spans="1:13">
      <c r="A20" s="1" t="s">
        <v>108</v>
      </c>
      <c r="C20" s="3">
        <v>886845</v>
      </c>
      <c r="E20" s="3">
        <v>942850</v>
      </c>
      <c r="G20" s="3">
        <v>955788.03780000005</v>
      </c>
      <c r="I20" s="1" t="s">
        <v>171</v>
      </c>
      <c r="K20" s="3">
        <v>847635842382.74097</v>
      </c>
      <c r="M20" s="1" t="s">
        <v>272</v>
      </c>
    </row>
    <row r="21" spans="1:13">
      <c r="A21" s="1" t="s">
        <v>147</v>
      </c>
      <c r="C21" s="3">
        <v>5000</v>
      </c>
      <c r="E21" s="3">
        <v>955000</v>
      </c>
      <c r="G21" s="3">
        <v>955000</v>
      </c>
      <c r="I21" s="1" t="s">
        <v>17</v>
      </c>
      <c r="K21" s="3">
        <v>4775000000</v>
      </c>
      <c r="M21" s="1" t="s">
        <v>272</v>
      </c>
    </row>
    <row r="22" spans="1:13">
      <c r="A22" s="1" t="s">
        <v>101</v>
      </c>
      <c r="C22" s="3">
        <v>1666806</v>
      </c>
      <c r="E22" s="3">
        <v>912800</v>
      </c>
      <c r="G22" s="3">
        <v>895483.28040000005</v>
      </c>
      <c r="I22" s="1" t="s">
        <v>172</v>
      </c>
      <c r="K22" s="3">
        <v>1492596904670.3999</v>
      </c>
      <c r="M22" s="1" t="s">
        <v>272</v>
      </c>
    </row>
    <row r="23" spans="1:13">
      <c r="A23" s="1" t="s">
        <v>143</v>
      </c>
      <c r="C23" s="3">
        <v>82502</v>
      </c>
      <c r="E23" s="3">
        <v>975560</v>
      </c>
      <c r="G23" s="3">
        <v>969670</v>
      </c>
      <c r="I23" s="1" t="s">
        <v>173</v>
      </c>
      <c r="K23" s="3">
        <v>79999714340</v>
      </c>
      <c r="M23" s="1" t="s">
        <v>272</v>
      </c>
    </row>
    <row r="24" spans="1:13">
      <c r="A24" s="1" t="s">
        <v>37</v>
      </c>
      <c r="C24" s="3">
        <v>1700000</v>
      </c>
      <c r="E24" s="3">
        <v>1000000</v>
      </c>
      <c r="G24" s="3">
        <v>900000</v>
      </c>
      <c r="I24" s="1" t="s">
        <v>174</v>
      </c>
      <c r="K24" s="3">
        <v>1530000000000</v>
      </c>
      <c r="M24" s="1" t="s">
        <v>272</v>
      </c>
    </row>
    <row r="25" spans="1:13">
      <c r="A25" s="1" t="s">
        <v>140</v>
      </c>
      <c r="C25" s="3">
        <v>5000</v>
      </c>
      <c r="E25" s="3">
        <v>993270</v>
      </c>
      <c r="G25" s="3">
        <v>952420</v>
      </c>
      <c r="I25" s="1" t="s">
        <v>175</v>
      </c>
      <c r="K25" s="3">
        <v>4762100000</v>
      </c>
      <c r="M25" s="1" t="s">
        <v>272</v>
      </c>
    </row>
    <row r="26" spans="1:13">
      <c r="A26" s="1" t="s">
        <v>83</v>
      </c>
      <c r="C26" s="3">
        <v>950000</v>
      </c>
      <c r="E26" s="3">
        <v>1010000</v>
      </c>
      <c r="G26" s="3">
        <v>1000000</v>
      </c>
      <c r="I26" s="1" t="s">
        <v>176</v>
      </c>
      <c r="K26" s="3">
        <v>950000000000</v>
      </c>
      <c r="M26" s="1" t="s">
        <v>272</v>
      </c>
    </row>
    <row r="27" spans="1:13">
      <c r="A27" s="1" t="s">
        <v>58</v>
      </c>
      <c r="C27" s="3">
        <v>730900</v>
      </c>
      <c r="E27" s="3">
        <v>739760</v>
      </c>
      <c r="G27" s="3">
        <v>757180.90300000005</v>
      </c>
      <c r="I27" s="1" t="s">
        <v>177</v>
      </c>
      <c r="K27" s="3">
        <v>553423522002.69995</v>
      </c>
      <c r="M27" s="1" t="s">
        <v>272</v>
      </c>
    </row>
    <row r="28" spans="1:13">
      <c r="A28" s="1" t="s">
        <v>77</v>
      </c>
      <c r="C28" s="3">
        <v>1000000</v>
      </c>
      <c r="E28" s="3">
        <v>980000</v>
      </c>
      <c r="G28" s="3">
        <v>933395.65220000001</v>
      </c>
      <c r="I28" s="1" t="s">
        <v>178</v>
      </c>
      <c r="K28" s="3">
        <v>933395652200</v>
      </c>
      <c r="M28" s="1" t="s">
        <v>272</v>
      </c>
    </row>
    <row r="29" spans="1:13">
      <c r="A29" s="1" t="s">
        <v>144</v>
      </c>
      <c r="C29" s="3">
        <v>1000000</v>
      </c>
      <c r="E29" s="3">
        <v>872943</v>
      </c>
      <c r="G29" s="3">
        <v>874452.02029999997</v>
      </c>
      <c r="I29" s="1" t="s">
        <v>179</v>
      </c>
      <c r="K29" s="3">
        <v>874452020300</v>
      </c>
      <c r="M29" s="1" t="s">
        <v>272</v>
      </c>
    </row>
    <row r="30" spans="1:13">
      <c r="A30" s="1" t="s">
        <v>134</v>
      </c>
      <c r="C30" s="3">
        <v>20000</v>
      </c>
      <c r="E30" s="3">
        <v>942060</v>
      </c>
      <c r="G30" s="3">
        <v>908447</v>
      </c>
      <c r="I30" s="1" t="s">
        <v>180</v>
      </c>
      <c r="K30" s="3">
        <v>18168940000</v>
      </c>
      <c r="M30" s="1" t="s">
        <v>272</v>
      </c>
    </row>
    <row r="31" spans="1:13">
      <c r="A31" s="1" t="s">
        <v>150</v>
      </c>
      <c r="C31" s="3">
        <v>1200</v>
      </c>
      <c r="E31" s="3">
        <v>994820</v>
      </c>
      <c r="G31" s="3">
        <v>965230</v>
      </c>
      <c r="I31" s="1" t="s">
        <v>181</v>
      </c>
      <c r="K31" s="3">
        <v>1158276000</v>
      </c>
      <c r="M31" s="1" t="s">
        <v>272</v>
      </c>
    </row>
    <row r="32" spans="1:13">
      <c r="A32" s="1" t="s">
        <v>121</v>
      </c>
      <c r="C32" s="3">
        <v>819000</v>
      </c>
      <c r="E32" s="3">
        <v>961500</v>
      </c>
      <c r="G32" s="3">
        <v>895410</v>
      </c>
      <c r="I32" s="1" t="s">
        <v>182</v>
      </c>
      <c r="K32" s="3">
        <v>733340790000</v>
      </c>
      <c r="M32" s="1" t="s">
        <v>272</v>
      </c>
    </row>
    <row r="33" spans="1:13">
      <c r="A33" s="1" t="s">
        <v>111</v>
      </c>
      <c r="C33" s="3">
        <v>2297888</v>
      </c>
      <c r="E33" s="3">
        <v>960850</v>
      </c>
      <c r="G33" s="3">
        <v>953626.91359999997</v>
      </c>
      <c r="I33" s="1" t="s">
        <v>183</v>
      </c>
      <c r="K33" s="3">
        <v>2191327841238.48</v>
      </c>
      <c r="M33" s="1" t="s">
        <v>272</v>
      </c>
    </row>
    <row r="34" spans="1:13">
      <c r="A34" s="1" t="s">
        <v>96</v>
      </c>
      <c r="C34" s="3">
        <v>1211279</v>
      </c>
      <c r="E34" s="3">
        <v>980230</v>
      </c>
      <c r="G34" s="3">
        <v>978188.53509999998</v>
      </c>
      <c r="I34" s="1" t="s">
        <v>184</v>
      </c>
      <c r="K34" s="3">
        <v>1184859230607.3899</v>
      </c>
      <c r="M34" s="1" t="s">
        <v>272</v>
      </c>
    </row>
    <row r="35" spans="1:13" ht="23.25" thickBot="1">
      <c r="K35" s="4">
        <f>SUM(K8:K34)</f>
        <v>15960696846577.68</v>
      </c>
    </row>
    <row r="36" spans="1:13" ht="23.25" thickTop="1"/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G19" sqref="G19"/>
    </sheetView>
  </sheetViews>
  <sheetFormatPr defaultRowHeight="22.5"/>
  <cols>
    <col min="1" max="1" width="22.7109375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>
      <c r="S5" s="3"/>
    </row>
    <row r="6" spans="1:19" ht="24">
      <c r="A6" s="15" t="s">
        <v>186</v>
      </c>
      <c r="C6" s="16" t="s">
        <v>187</v>
      </c>
      <c r="D6" s="16" t="s">
        <v>187</v>
      </c>
      <c r="E6" s="16" t="s">
        <v>187</v>
      </c>
      <c r="F6" s="16" t="s">
        <v>187</v>
      </c>
      <c r="G6" s="16" t="s">
        <v>187</v>
      </c>
      <c r="H6" s="16" t="s">
        <v>187</v>
      </c>
      <c r="I6" s="16" t="s">
        <v>187</v>
      </c>
      <c r="K6" s="16" t="s">
        <v>271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">
      <c r="A7" s="16" t="s">
        <v>186</v>
      </c>
      <c r="C7" s="16" t="s">
        <v>188</v>
      </c>
      <c r="E7" s="16" t="s">
        <v>189</v>
      </c>
      <c r="G7" s="16" t="s">
        <v>190</v>
      </c>
      <c r="I7" s="16" t="s">
        <v>35</v>
      </c>
      <c r="K7" s="16" t="s">
        <v>191</v>
      </c>
      <c r="M7" s="16" t="s">
        <v>192</v>
      </c>
      <c r="O7" s="16" t="s">
        <v>193</v>
      </c>
      <c r="Q7" s="16" t="s">
        <v>191</v>
      </c>
      <c r="S7" s="16" t="s">
        <v>185</v>
      </c>
    </row>
    <row r="8" spans="1:19">
      <c r="A8" s="1" t="s">
        <v>194</v>
      </c>
      <c r="C8" s="1" t="s">
        <v>195</v>
      </c>
      <c r="E8" s="1" t="s">
        <v>196</v>
      </c>
      <c r="G8" s="1" t="s">
        <v>197</v>
      </c>
      <c r="I8" s="3">
        <v>0</v>
      </c>
      <c r="K8" s="3">
        <v>3149406244</v>
      </c>
      <c r="M8" s="3">
        <v>50917794724</v>
      </c>
      <c r="O8" s="3">
        <v>54000600000</v>
      </c>
      <c r="Q8" s="3">
        <v>66600968</v>
      </c>
      <c r="S8" s="6">
        <v>2.9169130584514827E-6</v>
      </c>
    </row>
    <row r="9" spans="1:19">
      <c r="A9" s="1" t="s">
        <v>198</v>
      </c>
      <c r="C9" s="1" t="s">
        <v>199</v>
      </c>
      <c r="E9" s="1" t="s">
        <v>196</v>
      </c>
      <c r="G9" s="1" t="s">
        <v>200</v>
      </c>
      <c r="I9" s="3">
        <v>0</v>
      </c>
      <c r="K9" s="3">
        <v>27667851917</v>
      </c>
      <c r="M9" s="3">
        <v>4821183483970</v>
      </c>
      <c r="O9" s="3">
        <v>4701039870156</v>
      </c>
      <c r="Q9" s="3">
        <v>147811465731</v>
      </c>
      <c r="S9" s="6">
        <v>6.4736775984938792E-3</v>
      </c>
    </row>
    <row r="10" spans="1:19">
      <c r="A10" s="1" t="s">
        <v>201</v>
      </c>
      <c r="C10" s="1" t="s">
        <v>202</v>
      </c>
      <c r="E10" s="1" t="s">
        <v>196</v>
      </c>
      <c r="G10" s="1" t="s">
        <v>203</v>
      </c>
      <c r="I10" s="3">
        <v>0</v>
      </c>
      <c r="K10" s="3">
        <v>0</v>
      </c>
      <c r="M10" s="3">
        <v>1512328867123</v>
      </c>
      <c r="O10" s="3">
        <v>1500000000000</v>
      </c>
      <c r="Q10" s="3">
        <v>12328867123</v>
      </c>
      <c r="S10" s="6">
        <v>5.3996562793189224E-4</v>
      </c>
    </row>
    <row r="11" spans="1:19">
      <c r="A11" s="1" t="s">
        <v>201</v>
      </c>
      <c r="C11" s="1" t="s">
        <v>204</v>
      </c>
      <c r="E11" s="1" t="s">
        <v>205</v>
      </c>
      <c r="G11" s="1" t="s">
        <v>203</v>
      </c>
      <c r="I11" s="3">
        <v>18</v>
      </c>
      <c r="K11" s="3">
        <v>0</v>
      </c>
      <c r="M11" s="3">
        <v>1000000000000</v>
      </c>
      <c r="O11" s="3">
        <v>0</v>
      </c>
      <c r="Q11" s="3">
        <v>1000000000000</v>
      </c>
      <c r="S11" s="6">
        <v>4.379685680321467E-2</v>
      </c>
    </row>
    <row r="12" spans="1:19">
      <c r="A12" s="1" t="s">
        <v>201</v>
      </c>
      <c r="C12" s="1" t="s">
        <v>206</v>
      </c>
      <c r="E12" s="1" t="s">
        <v>205</v>
      </c>
      <c r="G12" s="1" t="s">
        <v>207</v>
      </c>
      <c r="I12" s="3">
        <v>18</v>
      </c>
      <c r="K12" s="3">
        <v>0</v>
      </c>
      <c r="M12" s="3">
        <v>500000000000</v>
      </c>
      <c r="O12" s="3">
        <v>0</v>
      </c>
      <c r="Q12" s="3">
        <v>500000000000</v>
      </c>
      <c r="S12" s="6">
        <v>2.1898428401607335E-2</v>
      </c>
    </row>
    <row r="13" spans="1:19" ht="23.25" thickBot="1">
      <c r="K13" s="4">
        <f>SUM(K8:K12)</f>
        <v>30817258161</v>
      </c>
      <c r="M13" s="4">
        <f>SUM(M8:M12)</f>
        <v>7884430145817</v>
      </c>
      <c r="O13" s="4">
        <f>SUM(O8:O12)</f>
        <v>6255040470156</v>
      </c>
      <c r="Q13" s="4">
        <f>SUM(Q8:Q12)</f>
        <v>1660206933822</v>
      </c>
      <c r="S13" s="7">
        <f>SUM(S8:S12)</f>
        <v>7.271184534430622E-2</v>
      </c>
    </row>
    <row r="14" spans="1:19" ht="23.25" thickTop="1">
      <c r="Q14" s="3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pageSetup orientation="portrait" r:id="rId1"/>
  <ignoredErrors>
    <ignoredError sqref="C9:C1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E16" sqref="E16"/>
    </sheetView>
  </sheetViews>
  <sheetFormatPr defaultRowHeight="22.5"/>
  <cols>
    <col min="1" max="1" width="28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15" t="s">
        <v>0</v>
      </c>
      <c r="B2" s="15"/>
      <c r="C2" s="15"/>
      <c r="D2" s="15"/>
      <c r="E2" s="15"/>
      <c r="F2" s="15"/>
      <c r="G2" s="15"/>
    </row>
    <row r="3" spans="1:7" ht="24">
      <c r="A3" s="15" t="s">
        <v>208</v>
      </c>
      <c r="B3" s="15"/>
      <c r="C3" s="15"/>
      <c r="D3" s="15"/>
      <c r="E3" s="15"/>
      <c r="F3" s="15"/>
      <c r="G3" s="15"/>
    </row>
    <row r="4" spans="1:7" ht="24">
      <c r="A4" s="15" t="s">
        <v>2</v>
      </c>
      <c r="B4" s="15"/>
      <c r="C4" s="15"/>
      <c r="D4" s="15"/>
      <c r="E4" s="15"/>
      <c r="F4" s="15"/>
      <c r="G4" s="15"/>
    </row>
    <row r="6" spans="1:7" ht="24">
      <c r="A6" s="16" t="s">
        <v>212</v>
      </c>
      <c r="C6" s="16" t="s">
        <v>191</v>
      </c>
      <c r="E6" s="16" t="s">
        <v>260</v>
      </c>
      <c r="G6" s="16" t="s">
        <v>13</v>
      </c>
    </row>
    <row r="7" spans="1:7">
      <c r="A7" s="1" t="s">
        <v>268</v>
      </c>
      <c r="C7" s="3">
        <v>8596779221</v>
      </c>
      <c r="E7" s="6">
        <f>C7/$C$11</f>
        <v>1.9591590674409517E-2</v>
      </c>
      <c r="G7" s="6">
        <v>3.7651190851098834E-4</v>
      </c>
    </row>
    <row r="8" spans="1:7">
      <c r="A8" s="1" t="s">
        <v>269</v>
      </c>
      <c r="C8" s="3">
        <v>414174924256</v>
      </c>
      <c r="E8" s="6">
        <f t="shared" ref="E8:E10" si="0">C8/$C$11</f>
        <v>0.94388204873362269</v>
      </c>
      <c r="G8" s="6">
        <v>1.8139559849122314E-2</v>
      </c>
    </row>
    <row r="9" spans="1:7">
      <c r="A9" s="1" t="s">
        <v>270</v>
      </c>
      <c r="C9" s="3">
        <v>16027646954</v>
      </c>
      <c r="E9" s="6">
        <f t="shared" si="0"/>
        <v>3.6526132697425294E-2</v>
      </c>
      <c r="G9" s="6">
        <v>7.0196055853681777E-4</v>
      </c>
    </row>
    <row r="10" spans="1:7">
      <c r="A10" s="1" t="s">
        <v>267</v>
      </c>
      <c r="C10" s="3">
        <v>100000</v>
      </c>
      <c r="E10" s="6">
        <f t="shared" si="0"/>
        <v>2.2789454248809439E-7</v>
      </c>
      <c r="G10" s="6">
        <v>4.3796856803214668E-9</v>
      </c>
    </row>
    <row r="11" spans="1:7" ht="23.25" thickBot="1">
      <c r="C11" s="4">
        <f>SUM(C7:C10)</f>
        <v>438799450431</v>
      </c>
      <c r="E11" s="14">
        <f>SUM(E7:E10)</f>
        <v>1</v>
      </c>
      <c r="G11" s="13">
        <f>SUM(G7:G10)</f>
        <v>1.9218036695855801E-2</v>
      </c>
    </row>
    <row r="12" spans="1:7" ht="23.25" thickTop="1"/>
    <row r="13" spans="1:7">
      <c r="G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1"/>
  <sheetViews>
    <sheetView rightToLeft="1" topLeftCell="A23" workbookViewId="0">
      <selection activeCell="G40" sqref="G40"/>
    </sheetView>
  </sheetViews>
  <sheetFormatPr defaultRowHeight="22.5"/>
  <cols>
    <col min="1" max="1" width="38.5703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208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>
      <c r="A6" s="16" t="s">
        <v>209</v>
      </c>
      <c r="B6" s="16" t="s">
        <v>209</v>
      </c>
      <c r="C6" s="16" t="s">
        <v>209</v>
      </c>
      <c r="D6" s="16" t="s">
        <v>209</v>
      </c>
      <c r="E6" s="16" t="s">
        <v>209</v>
      </c>
      <c r="F6" s="16" t="s">
        <v>209</v>
      </c>
      <c r="G6" s="16" t="s">
        <v>209</v>
      </c>
      <c r="I6" s="16" t="s">
        <v>210</v>
      </c>
      <c r="J6" s="16" t="s">
        <v>210</v>
      </c>
      <c r="K6" s="16" t="s">
        <v>210</v>
      </c>
      <c r="L6" s="16" t="s">
        <v>210</v>
      </c>
      <c r="M6" s="16" t="s">
        <v>210</v>
      </c>
      <c r="O6" s="16" t="s">
        <v>211</v>
      </c>
      <c r="P6" s="16" t="s">
        <v>211</v>
      </c>
      <c r="Q6" s="16" t="s">
        <v>211</v>
      </c>
      <c r="R6" s="16" t="s">
        <v>211</v>
      </c>
      <c r="S6" s="16" t="s">
        <v>211</v>
      </c>
    </row>
    <row r="7" spans="1:19" ht="24">
      <c r="A7" s="16" t="s">
        <v>212</v>
      </c>
      <c r="C7" s="16" t="s">
        <v>213</v>
      </c>
      <c r="E7" s="16" t="s">
        <v>34</v>
      </c>
      <c r="G7" s="16" t="s">
        <v>35</v>
      </c>
      <c r="I7" s="16" t="s">
        <v>214</v>
      </c>
      <c r="K7" s="16" t="s">
        <v>215</v>
      </c>
      <c r="M7" s="16" t="s">
        <v>216</v>
      </c>
      <c r="O7" s="16" t="s">
        <v>214</v>
      </c>
      <c r="Q7" s="16" t="s">
        <v>215</v>
      </c>
      <c r="S7" s="16" t="s">
        <v>216</v>
      </c>
    </row>
    <row r="8" spans="1:19">
      <c r="A8" s="1" t="s">
        <v>217</v>
      </c>
      <c r="C8" s="1" t="s">
        <v>218</v>
      </c>
      <c r="E8" s="1" t="s">
        <v>219</v>
      </c>
      <c r="G8" s="3">
        <v>16</v>
      </c>
      <c r="I8" s="3">
        <v>0</v>
      </c>
      <c r="K8" s="1" t="s">
        <v>218</v>
      </c>
      <c r="M8" s="3">
        <v>0</v>
      </c>
      <c r="O8" s="3">
        <v>50432996</v>
      </c>
      <c r="Q8" s="1" t="s">
        <v>218</v>
      </c>
      <c r="S8" s="3">
        <v>50432996</v>
      </c>
    </row>
    <row r="9" spans="1:19">
      <c r="A9" s="1" t="s">
        <v>220</v>
      </c>
      <c r="C9" s="1" t="s">
        <v>218</v>
      </c>
      <c r="E9" s="1" t="s">
        <v>221</v>
      </c>
      <c r="G9" s="3">
        <v>17</v>
      </c>
      <c r="I9" s="3">
        <v>0</v>
      </c>
      <c r="K9" s="1" t="s">
        <v>218</v>
      </c>
      <c r="M9" s="3">
        <v>0</v>
      </c>
      <c r="O9" s="3">
        <v>33682575518</v>
      </c>
      <c r="Q9" s="1" t="s">
        <v>218</v>
      </c>
      <c r="S9" s="3">
        <v>33682575518</v>
      </c>
    </row>
    <row r="10" spans="1:19">
      <c r="A10" s="1" t="s">
        <v>124</v>
      </c>
      <c r="C10" s="1" t="s">
        <v>218</v>
      </c>
      <c r="E10" s="1" t="s">
        <v>126</v>
      </c>
      <c r="G10" s="3">
        <v>15</v>
      </c>
      <c r="I10" s="3">
        <v>3347320017</v>
      </c>
      <c r="K10" s="1" t="s">
        <v>218</v>
      </c>
      <c r="M10" s="3">
        <v>3347320017</v>
      </c>
      <c r="O10" s="3">
        <v>7670312352</v>
      </c>
      <c r="Q10" s="1" t="s">
        <v>218</v>
      </c>
      <c r="S10" s="3">
        <v>7670312352</v>
      </c>
    </row>
    <row r="11" spans="1:19">
      <c r="A11" s="1" t="s">
        <v>150</v>
      </c>
      <c r="C11" s="1" t="s">
        <v>218</v>
      </c>
      <c r="E11" s="1" t="s">
        <v>151</v>
      </c>
      <c r="G11" s="3">
        <v>15</v>
      </c>
      <c r="I11" s="3">
        <v>11550967</v>
      </c>
      <c r="K11" s="1" t="s">
        <v>218</v>
      </c>
      <c r="M11" s="3">
        <v>11550967</v>
      </c>
      <c r="O11" s="3">
        <v>11550967</v>
      </c>
      <c r="Q11" s="1" t="s">
        <v>218</v>
      </c>
      <c r="S11" s="3">
        <v>11550967</v>
      </c>
    </row>
    <row r="12" spans="1:19">
      <c r="A12" s="1" t="s">
        <v>144</v>
      </c>
      <c r="C12" s="1" t="s">
        <v>218</v>
      </c>
      <c r="E12" s="1" t="s">
        <v>146</v>
      </c>
      <c r="G12" s="3">
        <v>18</v>
      </c>
      <c r="I12" s="3">
        <v>2378378744</v>
      </c>
      <c r="K12" s="1" t="s">
        <v>218</v>
      </c>
      <c r="M12" s="3">
        <v>2378378744</v>
      </c>
      <c r="O12" s="3">
        <v>2378378744</v>
      </c>
      <c r="Q12" s="1" t="s">
        <v>218</v>
      </c>
      <c r="S12" s="3">
        <v>2378378744</v>
      </c>
    </row>
    <row r="13" spans="1:19">
      <c r="A13" s="1" t="s">
        <v>147</v>
      </c>
      <c r="C13" s="1" t="s">
        <v>218</v>
      </c>
      <c r="E13" s="1" t="s">
        <v>149</v>
      </c>
      <c r="G13" s="3">
        <v>17</v>
      </c>
      <c r="I13" s="3">
        <v>21416451</v>
      </c>
      <c r="K13" s="1" t="s">
        <v>218</v>
      </c>
      <c r="M13" s="3">
        <v>21416451</v>
      </c>
      <c r="O13" s="3">
        <v>85429652</v>
      </c>
      <c r="Q13" s="1" t="s">
        <v>218</v>
      </c>
      <c r="S13" s="3">
        <v>85429652</v>
      </c>
    </row>
    <row r="14" spans="1:19">
      <c r="A14" s="1" t="s">
        <v>37</v>
      </c>
      <c r="C14" s="1" t="s">
        <v>218</v>
      </c>
      <c r="E14" s="1" t="s">
        <v>40</v>
      </c>
      <c r="G14" s="3">
        <v>18</v>
      </c>
      <c r="I14" s="3">
        <v>24035579106</v>
      </c>
      <c r="K14" s="1" t="s">
        <v>218</v>
      </c>
      <c r="M14" s="3">
        <v>24035579106</v>
      </c>
      <c r="O14" s="3">
        <v>145309001287</v>
      </c>
      <c r="Q14" s="1" t="s">
        <v>218</v>
      </c>
      <c r="S14" s="3">
        <v>145309001287</v>
      </c>
    </row>
    <row r="15" spans="1:19">
      <c r="A15" s="1" t="s">
        <v>89</v>
      </c>
      <c r="C15" s="1" t="s">
        <v>218</v>
      </c>
      <c r="E15" s="1" t="s">
        <v>88</v>
      </c>
      <c r="G15" s="3">
        <v>18.5</v>
      </c>
      <c r="I15" s="3">
        <v>79153492</v>
      </c>
      <c r="K15" s="1" t="s">
        <v>218</v>
      </c>
      <c r="M15" s="3">
        <v>79153492</v>
      </c>
      <c r="O15" s="3">
        <v>106289319</v>
      </c>
      <c r="Q15" s="1" t="s">
        <v>218</v>
      </c>
      <c r="S15" s="3">
        <v>106289319</v>
      </c>
    </row>
    <row r="16" spans="1:19">
      <c r="A16" s="1" t="s">
        <v>86</v>
      </c>
      <c r="C16" s="1" t="s">
        <v>218</v>
      </c>
      <c r="E16" s="1" t="s">
        <v>88</v>
      </c>
      <c r="G16" s="3">
        <v>18.5</v>
      </c>
      <c r="I16" s="3">
        <v>11952177811</v>
      </c>
      <c r="K16" s="1" t="s">
        <v>218</v>
      </c>
      <c r="M16" s="3">
        <v>11952177811</v>
      </c>
      <c r="O16" s="3">
        <v>48565957491</v>
      </c>
      <c r="Q16" s="1" t="s">
        <v>218</v>
      </c>
      <c r="S16" s="3">
        <v>48565957491</v>
      </c>
    </row>
    <row r="17" spans="1:19">
      <c r="A17" s="1" t="s">
        <v>137</v>
      </c>
      <c r="C17" s="1" t="s">
        <v>218</v>
      </c>
      <c r="E17" s="1" t="s">
        <v>139</v>
      </c>
      <c r="G17" s="3">
        <v>18</v>
      </c>
      <c r="I17" s="3">
        <v>144134866</v>
      </c>
      <c r="K17" s="1" t="s">
        <v>218</v>
      </c>
      <c r="M17" s="3">
        <v>144134866</v>
      </c>
      <c r="O17" s="3">
        <v>615279436</v>
      </c>
      <c r="Q17" s="1" t="s">
        <v>218</v>
      </c>
      <c r="S17" s="3">
        <v>615279436</v>
      </c>
    </row>
    <row r="18" spans="1:19">
      <c r="A18" s="1" t="s">
        <v>134</v>
      </c>
      <c r="C18" s="1" t="s">
        <v>218</v>
      </c>
      <c r="E18" s="1" t="s">
        <v>136</v>
      </c>
      <c r="G18" s="3">
        <v>18</v>
      </c>
      <c r="I18" s="3">
        <v>289790056</v>
      </c>
      <c r="K18" s="1" t="s">
        <v>218</v>
      </c>
      <c r="M18" s="3">
        <v>289790056</v>
      </c>
      <c r="O18" s="3">
        <v>1227695004</v>
      </c>
      <c r="Q18" s="1" t="s">
        <v>218</v>
      </c>
      <c r="S18" s="3">
        <v>1227695004</v>
      </c>
    </row>
    <row r="19" spans="1:19">
      <c r="A19" s="1" t="s">
        <v>131</v>
      </c>
      <c r="C19" s="1" t="s">
        <v>218</v>
      </c>
      <c r="E19" s="1" t="s">
        <v>133</v>
      </c>
      <c r="G19" s="3">
        <v>18</v>
      </c>
      <c r="I19" s="3">
        <v>147584826</v>
      </c>
      <c r="K19" s="1" t="s">
        <v>218</v>
      </c>
      <c r="M19" s="3">
        <v>147584826</v>
      </c>
      <c r="O19" s="3">
        <v>608593501</v>
      </c>
      <c r="Q19" s="1" t="s">
        <v>218</v>
      </c>
      <c r="S19" s="3">
        <v>608593501</v>
      </c>
    </row>
    <row r="20" spans="1:19">
      <c r="A20" s="1" t="s">
        <v>140</v>
      </c>
      <c r="C20" s="1" t="s">
        <v>218</v>
      </c>
      <c r="E20" s="1" t="s">
        <v>142</v>
      </c>
      <c r="G20" s="3">
        <v>17</v>
      </c>
      <c r="I20" s="3">
        <v>70168824</v>
      </c>
      <c r="K20" s="1" t="s">
        <v>218</v>
      </c>
      <c r="M20" s="3">
        <v>70168824</v>
      </c>
      <c r="O20" s="3">
        <v>279544198</v>
      </c>
      <c r="Q20" s="1" t="s">
        <v>218</v>
      </c>
      <c r="S20" s="3">
        <v>279544198</v>
      </c>
    </row>
    <row r="21" spans="1:19">
      <c r="A21" s="1" t="s">
        <v>143</v>
      </c>
      <c r="C21" s="1" t="s">
        <v>218</v>
      </c>
      <c r="E21" s="1" t="s">
        <v>52</v>
      </c>
      <c r="G21" s="3">
        <v>17</v>
      </c>
      <c r="I21" s="3">
        <v>1181787390</v>
      </c>
      <c r="K21" s="1" t="s">
        <v>218</v>
      </c>
      <c r="M21" s="3">
        <v>1181787390</v>
      </c>
      <c r="O21" s="3">
        <v>2474834709</v>
      </c>
      <c r="Q21" s="1" t="s">
        <v>218</v>
      </c>
      <c r="S21" s="3">
        <v>2474834709</v>
      </c>
    </row>
    <row r="22" spans="1:19">
      <c r="A22" s="1" t="s">
        <v>128</v>
      </c>
      <c r="C22" s="1" t="s">
        <v>218</v>
      </c>
      <c r="E22" s="1" t="s">
        <v>130</v>
      </c>
      <c r="G22" s="3">
        <v>17</v>
      </c>
      <c r="I22" s="3">
        <v>147051518</v>
      </c>
      <c r="K22" s="1" t="s">
        <v>218</v>
      </c>
      <c r="M22" s="3">
        <v>147051518</v>
      </c>
      <c r="O22" s="3">
        <v>563394073</v>
      </c>
      <c r="Q22" s="1" t="s">
        <v>218</v>
      </c>
      <c r="S22" s="3">
        <v>563394073</v>
      </c>
    </row>
    <row r="23" spans="1:19">
      <c r="A23" s="1" t="s">
        <v>77</v>
      </c>
      <c r="C23" s="1" t="s">
        <v>218</v>
      </c>
      <c r="E23" s="1" t="s">
        <v>79</v>
      </c>
      <c r="G23" s="3">
        <v>18</v>
      </c>
      <c r="I23" s="3">
        <v>15556867177</v>
      </c>
      <c r="K23" s="1" t="s">
        <v>218</v>
      </c>
      <c r="M23" s="3">
        <v>15556867177</v>
      </c>
      <c r="O23" s="3">
        <v>52217009524</v>
      </c>
      <c r="Q23" s="1" t="s">
        <v>218</v>
      </c>
      <c r="S23" s="3">
        <v>52217009524</v>
      </c>
    </row>
    <row r="24" spans="1:19">
      <c r="A24" s="1" t="s">
        <v>222</v>
      </c>
      <c r="C24" s="1" t="s">
        <v>218</v>
      </c>
      <c r="E24" s="1" t="s">
        <v>223</v>
      </c>
      <c r="G24" s="3">
        <v>17</v>
      </c>
      <c r="I24" s="3">
        <v>0</v>
      </c>
      <c r="K24" s="1" t="s">
        <v>218</v>
      </c>
      <c r="M24" s="3">
        <v>0</v>
      </c>
      <c r="O24" s="3">
        <v>9098736</v>
      </c>
      <c r="Q24" s="1" t="s">
        <v>218</v>
      </c>
      <c r="S24" s="3">
        <v>9098736</v>
      </c>
    </row>
    <row r="25" spans="1:19">
      <c r="A25" s="1" t="s">
        <v>152</v>
      </c>
      <c r="C25" s="1" t="s">
        <v>218</v>
      </c>
      <c r="E25" s="1" t="s">
        <v>154</v>
      </c>
      <c r="G25" s="3">
        <v>18</v>
      </c>
      <c r="I25" s="3">
        <v>826204006</v>
      </c>
      <c r="K25" s="1" t="s">
        <v>218</v>
      </c>
      <c r="M25" s="3">
        <v>826204006</v>
      </c>
      <c r="O25" s="3">
        <v>826204006</v>
      </c>
      <c r="Q25" s="1" t="s">
        <v>218</v>
      </c>
      <c r="S25" s="3">
        <v>826204006</v>
      </c>
    </row>
    <row r="26" spans="1:19">
      <c r="A26" s="1" t="s">
        <v>80</v>
      </c>
      <c r="C26" s="1" t="s">
        <v>218</v>
      </c>
      <c r="E26" s="1" t="s">
        <v>82</v>
      </c>
      <c r="G26" s="3">
        <v>21</v>
      </c>
      <c r="I26" s="3">
        <v>3537118077</v>
      </c>
      <c r="K26" s="1" t="s">
        <v>218</v>
      </c>
      <c r="M26" s="3">
        <v>3537118077</v>
      </c>
      <c r="O26" s="3">
        <v>4784196452</v>
      </c>
      <c r="Q26" s="1" t="s">
        <v>218</v>
      </c>
      <c r="S26" s="3">
        <v>4784196452</v>
      </c>
    </row>
    <row r="27" spans="1:19">
      <c r="A27" s="1" t="s">
        <v>41</v>
      </c>
      <c r="C27" s="1" t="s">
        <v>218</v>
      </c>
      <c r="E27" s="1" t="s">
        <v>43</v>
      </c>
      <c r="G27" s="3">
        <v>18</v>
      </c>
      <c r="I27" s="3">
        <v>2326044104</v>
      </c>
      <c r="K27" s="1" t="s">
        <v>218</v>
      </c>
      <c r="M27" s="3">
        <v>2326044104</v>
      </c>
      <c r="O27" s="3">
        <v>9514664382</v>
      </c>
      <c r="Q27" s="1" t="s">
        <v>218</v>
      </c>
      <c r="S27" s="3">
        <v>9514664382</v>
      </c>
    </row>
    <row r="28" spans="1:19">
      <c r="A28" s="1" t="s">
        <v>121</v>
      </c>
      <c r="C28" s="1" t="s">
        <v>218</v>
      </c>
      <c r="E28" s="1" t="s">
        <v>123</v>
      </c>
      <c r="G28" s="3">
        <v>20.5</v>
      </c>
      <c r="I28" s="3">
        <v>13379381390</v>
      </c>
      <c r="K28" s="1" t="s">
        <v>218</v>
      </c>
      <c r="M28" s="3">
        <v>13379381390</v>
      </c>
      <c r="O28" s="3">
        <v>22158378785</v>
      </c>
      <c r="Q28" s="1" t="s">
        <v>218</v>
      </c>
      <c r="S28" s="3">
        <v>22158378785</v>
      </c>
    </row>
    <row r="29" spans="1:19">
      <c r="A29" s="1" t="s">
        <v>115</v>
      </c>
      <c r="C29" s="1" t="s">
        <v>218</v>
      </c>
      <c r="E29" s="1" t="s">
        <v>117</v>
      </c>
      <c r="G29" s="3">
        <v>16</v>
      </c>
      <c r="I29" s="3">
        <v>4901109149</v>
      </c>
      <c r="K29" s="1" t="s">
        <v>218</v>
      </c>
      <c r="M29" s="3">
        <v>4901109149</v>
      </c>
      <c r="O29" s="3">
        <v>21268641508</v>
      </c>
      <c r="Q29" s="1" t="s">
        <v>218</v>
      </c>
      <c r="S29" s="3">
        <v>21268641508</v>
      </c>
    </row>
    <row r="30" spans="1:19">
      <c r="A30" s="1" t="s">
        <v>224</v>
      </c>
      <c r="C30" s="1" t="s">
        <v>218</v>
      </c>
      <c r="E30" s="1" t="s">
        <v>225</v>
      </c>
      <c r="G30" s="3">
        <v>18</v>
      </c>
      <c r="I30" s="3">
        <v>0</v>
      </c>
      <c r="K30" s="1" t="s">
        <v>218</v>
      </c>
      <c r="M30" s="3">
        <v>0</v>
      </c>
      <c r="O30" s="3">
        <v>195166404</v>
      </c>
      <c r="Q30" s="1" t="s">
        <v>218</v>
      </c>
      <c r="S30" s="3">
        <v>195166404</v>
      </c>
    </row>
    <row r="31" spans="1:19">
      <c r="A31" s="1" t="s">
        <v>118</v>
      </c>
      <c r="C31" s="1" t="s">
        <v>218</v>
      </c>
      <c r="E31" s="1" t="s">
        <v>120</v>
      </c>
      <c r="G31" s="3">
        <v>18</v>
      </c>
      <c r="I31" s="3">
        <v>1081409765</v>
      </c>
      <c r="K31" s="1" t="s">
        <v>218</v>
      </c>
      <c r="M31" s="3">
        <v>1081409765</v>
      </c>
      <c r="O31" s="3">
        <v>4641304083</v>
      </c>
      <c r="Q31" s="1" t="s">
        <v>218</v>
      </c>
      <c r="S31" s="3">
        <v>4641304083</v>
      </c>
    </row>
    <row r="32" spans="1:19">
      <c r="A32" s="1" t="s">
        <v>83</v>
      </c>
      <c r="C32" s="1" t="s">
        <v>218</v>
      </c>
      <c r="E32" s="1" t="s">
        <v>85</v>
      </c>
      <c r="G32" s="3">
        <v>18</v>
      </c>
      <c r="I32" s="3">
        <v>14214468314</v>
      </c>
      <c r="K32" s="1" t="s">
        <v>218</v>
      </c>
      <c r="M32" s="3">
        <v>14214468314</v>
      </c>
      <c r="O32" s="3">
        <v>57784512637</v>
      </c>
      <c r="Q32" s="1" t="s">
        <v>218</v>
      </c>
      <c r="S32" s="3">
        <v>57784512637</v>
      </c>
    </row>
    <row r="33" spans="1:19">
      <c r="A33" s="1" t="s">
        <v>226</v>
      </c>
      <c r="C33" s="1" t="s">
        <v>218</v>
      </c>
      <c r="E33" s="1" t="s">
        <v>227</v>
      </c>
      <c r="G33" s="3">
        <v>18</v>
      </c>
      <c r="I33" s="3">
        <v>0</v>
      </c>
      <c r="K33" s="1" t="s">
        <v>218</v>
      </c>
      <c r="M33" s="3">
        <v>0</v>
      </c>
      <c r="O33" s="3">
        <v>31586302</v>
      </c>
      <c r="Q33" s="1" t="s">
        <v>218</v>
      </c>
      <c r="S33" s="3">
        <v>31586302</v>
      </c>
    </row>
    <row r="34" spans="1:19">
      <c r="A34" s="1" t="s">
        <v>228</v>
      </c>
      <c r="C34" s="1" t="s">
        <v>218</v>
      </c>
      <c r="E34" s="1" t="s">
        <v>229</v>
      </c>
      <c r="G34" s="3">
        <v>18</v>
      </c>
      <c r="I34" s="3">
        <v>0</v>
      </c>
      <c r="K34" s="1" t="s">
        <v>218</v>
      </c>
      <c r="M34" s="3">
        <v>0</v>
      </c>
      <c r="O34" s="3">
        <v>477569164</v>
      </c>
      <c r="Q34" s="1" t="s">
        <v>218</v>
      </c>
      <c r="S34" s="3">
        <v>477569164</v>
      </c>
    </row>
    <row r="35" spans="1:19">
      <c r="A35" s="1" t="s">
        <v>21</v>
      </c>
      <c r="G35" s="3"/>
      <c r="I35" s="3">
        <v>50910000000</v>
      </c>
      <c r="M35" s="3">
        <v>50910000000</v>
      </c>
      <c r="O35" s="3">
        <v>50910000000</v>
      </c>
      <c r="S35" s="3">
        <v>50910000000</v>
      </c>
    </row>
    <row r="36" spans="1:19">
      <c r="A36" s="1" t="s">
        <v>194</v>
      </c>
      <c r="C36" s="3">
        <v>17</v>
      </c>
      <c r="E36" s="1" t="s">
        <v>218</v>
      </c>
      <c r="G36" s="3">
        <v>0</v>
      </c>
      <c r="I36" s="3">
        <v>249724</v>
      </c>
      <c r="K36" s="3">
        <v>0</v>
      </c>
      <c r="M36" s="3">
        <v>249724</v>
      </c>
      <c r="O36" s="3">
        <v>1431204</v>
      </c>
      <c r="Q36" s="3">
        <v>0</v>
      </c>
      <c r="S36" s="3">
        <v>1431204</v>
      </c>
    </row>
    <row r="37" spans="1:19">
      <c r="A37" s="1" t="s">
        <v>198</v>
      </c>
      <c r="C37" s="3">
        <v>1</v>
      </c>
      <c r="E37" s="1" t="s">
        <v>218</v>
      </c>
      <c r="G37" s="3">
        <v>0</v>
      </c>
      <c r="I37" s="3">
        <v>0</v>
      </c>
      <c r="K37" s="3">
        <v>0</v>
      </c>
      <c r="M37" s="3">
        <v>0</v>
      </c>
      <c r="O37" s="3">
        <v>4356881</v>
      </c>
      <c r="Q37" s="3">
        <v>0</v>
      </c>
      <c r="S37" s="3">
        <v>4356881</v>
      </c>
    </row>
    <row r="38" spans="1:19">
      <c r="A38" s="1" t="s">
        <v>201</v>
      </c>
      <c r="C38" s="3">
        <v>5</v>
      </c>
      <c r="E38" s="1" t="s">
        <v>218</v>
      </c>
      <c r="G38" s="3">
        <v>18</v>
      </c>
      <c r="I38" s="3">
        <v>11835616416</v>
      </c>
      <c r="K38" s="3">
        <v>29111929</v>
      </c>
      <c r="M38" s="3">
        <v>11806504487</v>
      </c>
      <c r="O38" s="3">
        <v>11835616416</v>
      </c>
      <c r="Q38" s="3">
        <v>29111929</v>
      </c>
      <c r="S38" s="3">
        <v>11806504487</v>
      </c>
    </row>
    <row r="39" spans="1:19">
      <c r="A39" s="1" t="s">
        <v>201</v>
      </c>
      <c r="C39" s="3">
        <v>5</v>
      </c>
      <c r="E39" s="1" t="s">
        <v>218</v>
      </c>
      <c r="G39" s="3">
        <v>18</v>
      </c>
      <c r="I39" s="3">
        <v>4191780814</v>
      </c>
      <c r="K39" s="3">
        <v>10310475</v>
      </c>
      <c r="M39" s="3">
        <v>4181470339</v>
      </c>
      <c r="O39" s="3">
        <v>4191780814</v>
      </c>
      <c r="Q39" s="3">
        <v>10310475</v>
      </c>
      <c r="S39" s="3">
        <v>4181470339</v>
      </c>
    </row>
    <row r="40" spans="1:19" ht="23.25" thickBot="1">
      <c r="I40" s="4">
        <f>SUM(I8:I39)</f>
        <v>166566343004</v>
      </c>
      <c r="K40" s="4">
        <f>SUM(K36:K39)</f>
        <v>39422404</v>
      </c>
      <c r="M40" s="4">
        <f>SUM(M8:M39)</f>
        <v>166526920600</v>
      </c>
      <c r="O40" s="4">
        <f>SUM(O8:O39)</f>
        <v>484480786545</v>
      </c>
      <c r="Q40" s="4">
        <f>SUM(Q36:Q39)</f>
        <v>39422404</v>
      </c>
      <c r="S40" s="4">
        <f>SUM(S8:S39)</f>
        <v>484441364141</v>
      </c>
    </row>
    <row r="41" spans="1:19" ht="23.25" thickTop="1">
      <c r="M41" s="3"/>
      <c r="S4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"/>
  <sheetViews>
    <sheetView rightToLeft="1" workbookViewId="0">
      <selection activeCell="O20" sqref="O20"/>
    </sheetView>
  </sheetViews>
  <sheetFormatPr defaultRowHeight="22.5"/>
  <cols>
    <col min="1" max="1" width="22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208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>
      <c r="A6" s="15" t="s">
        <v>3</v>
      </c>
      <c r="C6" s="16" t="s">
        <v>230</v>
      </c>
      <c r="D6" s="16" t="s">
        <v>230</v>
      </c>
      <c r="E6" s="16" t="s">
        <v>230</v>
      </c>
      <c r="F6" s="16" t="s">
        <v>230</v>
      </c>
      <c r="G6" s="16" t="s">
        <v>230</v>
      </c>
      <c r="I6" s="16" t="s">
        <v>210</v>
      </c>
      <c r="J6" s="16" t="s">
        <v>210</v>
      </c>
      <c r="K6" s="16" t="s">
        <v>210</v>
      </c>
      <c r="L6" s="16" t="s">
        <v>210</v>
      </c>
      <c r="M6" s="16" t="s">
        <v>210</v>
      </c>
      <c r="O6" s="16" t="s">
        <v>211</v>
      </c>
      <c r="P6" s="16" t="s">
        <v>211</v>
      </c>
      <c r="Q6" s="16" t="s">
        <v>211</v>
      </c>
      <c r="R6" s="16" t="s">
        <v>211</v>
      </c>
      <c r="S6" s="16" t="s">
        <v>211</v>
      </c>
    </row>
    <row r="7" spans="1:19" ht="24">
      <c r="A7" s="16" t="s">
        <v>3</v>
      </c>
      <c r="C7" s="16" t="s">
        <v>231</v>
      </c>
      <c r="E7" s="16" t="s">
        <v>232</v>
      </c>
      <c r="G7" s="16" t="s">
        <v>233</v>
      </c>
      <c r="I7" s="16" t="s">
        <v>234</v>
      </c>
      <c r="K7" s="16" t="s">
        <v>215</v>
      </c>
      <c r="M7" s="16" t="s">
        <v>235</v>
      </c>
      <c r="O7" s="16" t="s">
        <v>234</v>
      </c>
      <c r="Q7" s="16" t="s">
        <v>215</v>
      </c>
      <c r="S7" s="16" t="s">
        <v>235</v>
      </c>
    </row>
    <row r="8" spans="1:19">
      <c r="A8" s="1" t="s">
        <v>20</v>
      </c>
      <c r="C8" s="1" t="s">
        <v>236</v>
      </c>
      <c r="E8" s="3">
        <v>15090</v>
      </c>
      <c r="G8" s="3">
        <v>500</v>
      </c>
      <c r="I8" s="3">
        <v>0</v>
      </c>
      <c r="K8" s="3">
        <v>0</v>
      </c>
      <c r="M8" s="3">
        <v>0</v>
      </c>
      <c r="O8" s="3">
        <v>7545000</v>
      </c>
      <c r="Q8" s="3">
        <v>0</v>
      </c>
      <c r="S8" s="3">
        <v>7545000</v>
      </c>
    </row>
    <row r="9" spans="1:19">
      <c r="A9" s="1" t="s">
        <v>16</v>
      </c>
      <c r="C9" s="1" t="s">
        <v>237</v>
      </c>
      <c r="E9" s="3">
        <v>250000</v>
      </c>
      <c r="G9" s="3">
        <v>130</v>
      </c>
      <c r="I9" s="3">
        <v>0</v>
      </c>
      <c r="K9" s="3">
        <v>0</v>
      </c>
      <c r="M9" s="3">
        <v>0</v>
      </c>
      <c r="O9" s="3">
        <v>32500000</v>
      </c>
      <c r="Q9" s="3">
        <v>0</v>
      </c>
      <c r="S9" s="3">
        <v>32500000</v>
      </c>
    </row>
    <row r="10" spans="1:19">
      <c r="A10" s="1" t="s">
        <v>15</v>
      </c>
      <c r="C10" s="1" t="s">
        <v>237</v>
      </c>
      <c r="E10" s="3">
        <v>3742000</v>
      </c>
      <c r="G10" s="3">
        <v>3</v>
      </c>
      <c r="I10" s="3">
        <v>0</v>
      </c>
      <c r="K10" s="3">
        <v>0</v>
      </c>
      <c r="M10" s="3">
        <v>0</v>
      </c>
      <c r="O10" s="3">
        <v>11226000</v>
      </c>
      <c r="Q10" s="3">
        <v>0</v>
      </c>
      <c r="S10" s="3">
        <v>11226000</v>
      </c>
    </row>
    <row r="11" spans="1:19">
      <c r="A11" s="1" t="s">
        <v>18</v>
      </c>
      <c r="C11" s="1" t="s">
        <v>238</v>
      </c>
      <c r="E11" s="3">
        <v>1401000</v>
      </c>
      <c r="G11" s="3">
        <v>2000</v>
      </c>
      <c r="I11" s="3">
        <v>0</v>
      </c>
      <c r="K11" s="3">
        <v>0</v>
      </c>
      <c r="M11" s="3">
        <v>0</v>
      </c>
      <c r="O11" s="3">
        <v>2802000000</v>
      </c>
      <c r="Q11" s="3">
        <v>0</v>
      </c>
      <c r="S11" s="3">
        <v>2802000000</v>
      </c>
    </row>
    <row r="12" spans="1:19">
      <c r="A12" s="1" t="s">
        <v>239</v>
      </c>
      <c r="C12" s="1" t="s">
        <v>240</v>
      </c>
      <c r="E12" s="3">
        <v>10000</v>
      </c>
      <c r="G12" s="3">
        <v>4332</v>
      </c>
      <c r="I12" s="3">
        <v>0</v>
      </c>
      <c r="K12" s="3">
        <v>0</v>
      </c>
      <c r="M12" s="3">
        <v>0</v>
      </c>
      <c r="O12" s="3">
        <v>43320000</v>
      </c>
      <c r="Q12" s="3">
        <v>0</v>
      </c>
      <c r="S12" s="3">
        <v>43320000</v>
      </c>
    </row>
    <row r="13" spans="1:19" ht="23.25" thickBot="1">
      <c r="I13" s="4">
        <f>SUM(I8:I12)</f>
        <v>0</v>
      </c>
      <c r="K13" s="4">
        <f>SUM(K8:K12)</f>
        <v>0</v>
      </c>
      <c r="M13" s="4">
        <f>SUM(M8:M12)</f>
        <v>0</v>
      </c>
      <c r="O13" s="4">
        <f>SUM(O8:O12)</f>
        <v>2896591000</v>
      </c>
      <c r="Q13" s="4">
        <f>SUM(Q8:Q12)</f>
        <v>0</v>
      </c>
      <c r="S13" s="4">
        <f>SUM(S8:S12)</f>
        <v>2896591000</v>
      </c>
    </row>
    <row r="14" spans="1:19" ht="23.2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تاییدیه</vt:lpstr>
      <vt:lpstr>سهام</vt:lpstr>
      <vt:lpstr>تبعی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2023-10-02T11:42:48Z</dcterms:modified>
</cp:coreProperties>
</file>