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اهانه\کدال شده\"/>
    </mc:Choice>
  </mc:AlternateContent>
  <xr:revisionPtr revIDLastSave="0" documentId="13_ncr:1_{B8C6450E-1817-48BC-8DDE-7CD2AB69C5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سپرده" sheetId="6" r:id="rId6"/>
    <sheet name="سود اوراق بهادار و سپرده بانکی" sheetId="7" r:id="rId7"/>
    <sheet name="جمع درآمدها" sheetId="15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E8" i="15"/>
  <c r="E9" i="15"/>
  <c r="E10" i="15"/>
  <c r="E7" i="15"/>
  <c r="C11" i="15"/>
  <c r="K13" i="13"/>
  <c r="K9" i="13"/>
  <c r="K10" i="13"/>
  <c r="K11" i="13"/>
  <c r="K12" i="13"/>
  <c r="K8" i="13"/>
  <c r="G13" i="13"/>
  <c r="I13" i="13"/>
  <c r="E13" i="13"/>
  <c r="Q75" i="12"/>
  <c r="Q74" i="12"/>
  <c r="K75" i="12"/>
  <c r="O75" i="12"/>
  <c r="M75" i="12"/>
  <c r="C75" i="12"/>
  <c r="I75" i="12"/>
  <c r="G75" i="12"/>
  <c r="E75" i="12"/>
  <c r="U35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8" i="11"/>
  <c r="S35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8" i="11"/>
  <c r="Q35" i="11"/>
  <c r="O35" i="11"/>
  <c r="M35" i="11"/>
  <c r="K35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8" i="11"/>
  <c r="G35" i="11"/>
  <c r="I35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21" i="11"/>
  <c r="C35" i="11"/>
  <c r="E35" i="11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8" i="10"/>
  <c r="G66" i="10"/>
  <c r="E66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8" i="10"/>
  <c r="Q66" i="10" s="1"/>
  <c r="O66" i="10"/>
  <c r="M66" i="10"/>
  <c r="I66" i="10" l="1"/>
  <c r="Q53" i="9"/>
  <c r="O53" i="9"/>
  <c r="M53" i="9"/>
  <c r="I53" i="9"/>
  <c r="G53" i="9"/>
  <c r="E53" i="9"/>
  <c r="S13" i="8"/>
  <c r="Q13" i="8"/>
  <c r="O13" i="8"/>
  <c r="M13" i="8"/>
  <c r="K13" i="8"/>
  <c r="I13" i="8"/>
  <c r="S45" i="7"/>
  <c r="Q45" i="7"/>
  <c r="O45" i="7"/>
  <c r="M45" i="7"/>
  <c r="K45" i="7"/>
  <c r="I45" i="7"/>
  <c r="S14" i="6"/>
  <c r="Q14" i="6"/>
  <c r="O14" i="6"/>
  <c r="M14" i="6"/>
  <c r="K14" i="6"/>
  <c r="K38" i="4"/>
  <c r="AK56" i="3"/>
  <c r="AI56" i="3"/>
  <c r="AG56" i="3"/>
  <c r="AA56" i="3"/>
  <c r="S56" i="3"/>
  <c r="Q56" i="3"/>
  <c r="W56" i="3"/>
  <c r="Y16" i="1"/>
  <c r="W16" i="1"/>
  <c r="U16" i="1"/>
  <c r="O16" i="1"/>
  <c r="K16" i="1"/>
  <c r="G16" i="1"/>
  <c r="E16" i="1"/>
</calcChain>
</file>

<file path=xl/sharedStrings.xml><?xml version="1.0" encoding="utf-8"?>
<sst xmlns="http://schemas.openxmlformats.org/spreadsheetml/2006/main" count="1166" uniqueCount="305">
  <si>
    <t>صندوق سرمایه‌گذاری ثابت آوند مفید</t>
  </si>
  <si>
    <t>صورت وضعیت سبد</t>
  </si>
  <si>
    <t>برای ماه منتهی به 1402/07/30</t>
  </si>
  <si>
    <t>نام شرکت</t>
  </si>
  <si>
    <t>1402/06/31</t>
  </si>
  <si>
    <t>تغییرات طی دوره</t>
  </si>
  <si>
    <t>1402/07/30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</si>
  <si>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</si>
  <si>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</si>
  <si>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</si>
  <si>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</si>
  <si>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</si>
  <si>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</si>
  <si>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</si>
  <si>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</si>
  <si>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صادرات ایران</t>
  </si>
  <si>
    <t>بانک ملت</t>
  </si>
  <si>
    <t>تامین سرمایه کاردان</t>
  </si>
  <si>
    <t>فولاد مبارکه اصفهان</t>
  </si>
  <si>
    <t>گروه انتخاب الکترونیک آرمان</t>
  </si>
  <si>
    <t>امتیازتسهیلات مسکن سال1402</t>
  </si>
  <si>
    <t>سرمایه‌گذاری‌بهمن‌</t>
  </si>
  <si>
    <t>تعداد اوراق تبعی</t>
  </si>
  <si>
    <t>قیمت اعمال</t>
  </si>
  <si>
    <t>تاریخ اعمال</t>
  </si>
  <si>
    <t>نرخ موثر</t>
  </si>
  <si>
    <t>اختیار ف.ت.انتخاب-40032-031123</t>
  </si>
  <si>
    <t>1403/11/23</t>
  </si>
  <si>
    <t>اختیارف ت وبهمن-5375-03/07/22</t>
  </si>
  <si>
    <t/>
  </si>
  <si>
    <t>1403/07/22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</si>
  <si>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</si>
  <si>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</si>
  <si>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</si>
  <si>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</si>
  <si>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</si>
  <si>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</si>
  <si>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</si>
  <si>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</si>
  <si>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انرژی پاسارگاد14040302</t>
  </si>
  <si>
    <t>بله</t>
  </si>
  <si>
    <t>1400/03/02</t>
  </si>
  <si>
    <t>1404/03/01</t>
  </si>
  <si>
    <t>اجاره تابان لوتوس14021206</t>
  </si>
  <si>
    <t>1398/12/06</t>
  </si>
  <si>
    <t>1402/12/06</t>
  </si>
  <si>
    <t>اسنادخزانه-م10بودجه99-020807</t>
  </si>
  <si>
    <t>1399/11/21</t>
  </si>
  <si>
    <t>1402/08/07</t>
  </si>
  <si>
    <t>اسنادخزانه-م11بودجه99-020906</t>
  </si>
  <si>
    <t>1400/01/11</t>
  </si>
  <si>
    <t>1402/09/06</t>
  </si>
  <si>
    <t>اسنادخزانه-م14بودجه99-021025</t>
  </si>
  <si>
    <t>1400/01/08</t>
  </si>
  <si>
    <t>1402/10/25</t>
  </si>
  <si>
    <t>اسنادخزانه-م1بودجه00-030821</t>
  </si>
  <si>
    <t>1400/02/22</t>
  </si>
  <si>
    <t>1403/08/21</t>
  </si>
  <si>
    <t>اسنادخزانه-م21بودجه98-020906</t>
  </si>
  <si>
    <t>1399/01/27</t>
  </si>
  <si>
    <t>اسنادخزانه-م2بودجه00-031024</t>
  </si>
  <si>
    <t>1403/10/24</t>
  </si>
  <si>
    <t>اسنادخزانه-م3بودجه00-030418</t>
  </si>
  <si>
    <t>1403/04/18</t>
  </si>
  <si>
    <t>اسنادخزانه-م5بودجه00-030626</t>
  </si>
  <si>
    <t>اسنادخزانه-م6بودجه00-030723</t>
  </si>
  <si>
    <t>1403/07/23</t>
  </si>
  <si>
    <t>اسنادخزانه-م6بودجه01-030814</t>
  </si>
  <si>
    <t>1401/12/10</t>
  </si>
  <si>
    <t>1403/08/14</t>
  </si>
  <si>
    <t>اسنادخزانه-م7بودجه00-030912</t>
  </si>
  <si>
    <t>1400/04/14</t>
  </si>
  <si>
    <t>1403/09/12</t>
  </si>
  <si>
    <t>اسنادخزانه-م7بودجه99-020704</t>
  </si>
  <si>
    <t>1399/09/25</t>
  </si>
  <si>
    <t>1402/07/04</t>
  </si>
  <si>
    <t>اسنادخزانه-م8بودجه00-030919</t>
  </si>
  <si>
    <t>1400/06/16</t>
  </si>
  <si>
    <t>1403/09/19</t>
  </si>
  <si>
    <t>صکوک اجاره صملی404-6ماهه18%</t>
  </si>
  <si>
    <t>1400/05/05</t>
  </si>
  <si>
    <t>1404/05/04</t>
  </si>
  <si>
    <t>صکوک اجاره فارس147- 3ماهه18%</t>
  </si>
  <si>
    <t>1399/07/13</t>
  </si>
  <si>
    <t>1403/07/13</t>
  </si>
  <si>
    <t>صکوک اجاره معادن212-6ماهه21%</t>
  </si>
  <si>
    <t>1398/12/14</t>
  </si>
  <si>
    <t>1402/12/14</t>
  </si>
  <si>
    <t>صکوک مرابحه کرازی505-3ماهه18%</t>
  </si>
  <si>
    <t>1401/05/22</t>
  </si>
  <si>
    <t>1405/05/22</t>
  </si>
  <si>
    <t>صکوک منفعت نفت0312-6ماهه 18/5%</t>
  </si>
  <si>
    <t>1399/12/17</t>
  </si>
  <si>
    <t>1403/12/17</t>
  </si>
  <si>
    <t>صکوک منفعت نفت1312-6ماهه 18/5%</t>
  </si>
  <si>
    <t>گام بانک صادرات ایران0207</t>
  </si>
  <si>
    <t>1401/04/01</t>
  </si>
  <si>
    <t>گام بانک ملت0208</t>
  </si>
  <si>
    <t>1402/02/16</t>
  </si>
  <si>
    <t>1402/08/30</t>
  </si>
  <si>
    <t>گام بانک ملت0211</t>
  </si>
  <si>
    <t>1402/11/30</t>
  </si>
  <si>
    <t>گواهی اعتبار مولد رفاه0207</t>
  </si>
  <si>
    <t>1401/08/01</t>
  </si>
  <si>
    <t>گواهی اعتبار مولد سامان0207</t>
  </si>
  <si>
    <t>گواهی اعتبار مولد سامان0208</t>
  </si>
  <si>
    <t>1401/09/01</t>
  </si>
  <si>
    <t>گواهی اعتبار مولد سپه0208</t>
  </si>
  <si>
    <t>گواهی اعتبارمولد رفاه0208</t>
  </si>
  <si>
    <t>گواهی اعتبارمولد صنعت020930</t>
  </si>
  <si>
    <t>1401/10/01</t>
  </si>
  <si>
    <t>1402/09/30</t>
  </si>
  <si>
    <t>مرابحه عام دولت100-ش.خ021127</t>
  </si>
  <si>
    <t>1400/11/27</t>
  </si>
  <si>
    <t>1402/11/27</t>
  </si>
  <si>
    <t>مرابحه عام دولت112-ش.خ 040408</t>
  </si>
  <si>
    <t>1401/06/08</t>
  </si>
  <si>
    <t>1404/04/07</t>
  </si>
  <si>
    <t>مرابحه عام دولت130-ش.خ031110</t>
  </si>
  <si>
    <t>1402/05/10</t>
  </si>
  <si>
    <t>1403/11/10</t>
  </si>
  <si>
    <t>مرابحه عام دولت3-ش.خ 0208</t>
  </si>
  <si>
    <t>1399/03/13</t>
  </si>
  <si>
    <t>1402/08/13</t>
  </si>
  <si>
    <t>مرابحه عام دولت3-ش.خ0211</t>
  </si>
  <si>
    <t>1402/11/13</t>
  </si>
  <si>
    <t>مرابحه عام دولت4-ش.خ 0302</t>
  </si>
  <si>
    <t>1399/05/26</t>
  </si>
  <si>
    <t>1403/02/26</t>
  </si>
  <si>
    <t>مرابحه عام دولت5-ش.خ 0209</t>
  </si>
  <si>
    <t>1399/08/27</t>
  </si>
  <si>
    <t>1402/09/27</t>
  </si>
  <si>
    <t>مرابحه عام دولت69-ش.خ0310</t>
  </si>
  <si>
    <t>1399/10/21</t>
  </si>
  <si>
    <t>1403/10/21</t>
  </si>
  <si>
    <t>مرابحه عام دولت71-ش.خ0311</t>
  </si>
  <si>
    <t>1399/11/08</t>
  </si>
  <si>
    <t>1403/11/08</t>
  </si>
  <si>
    <t>مرابحه عام دولت72-ش.خ0311</t>
  </si>
  <si>
    <t>1399/11/13</t>
  </si>
  <si>
    <t>1403/11/13</t>
  </si>
  <si>
    <t>مرابحه عام دولت87-ش.خ030304</t>
  </si>
  <si>
    <t>1400/03/04</t>
  </si>
  <si>
    <t>1403/03/04</t>
  </si>
  <si>
    <t>مرابحه عام دولتی65-ش.خ0210</t>
  </si>
  <si>
    <t>1399/10/16</t>
  </si>
  <si>
    <t>1402/10/16</t>
  </si>
  <si>
    <t>مرابحه عام دولتی6-ش.خ0210</t>
  </si>
  <si>
    <t>مرابحه قطعات صنایع14051222</t>
  </si>
  <si>
    <t>1401/12/22</t>
  </si>
  <si>
    <t>1405/12/22</t>
  </si>
  <si>
    <t>مرابحه کارنوتجارت یاسین041124</t>
  </si>
  <si>
    <t>1402/05/24</t>
  </si>
  <si>
    <t>1404/11/23</t>
  </si>
  <si>
    <t>مرابحه مطهرضمیر14061223</t>
  </si>
  <si>
    <t>1401/12/23</t>
  </si>
  <si>
    <t>1406/12/23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</si>
  <si>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</si>
  <si>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</si>
  <si>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</si>
  <si>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</si>
  <si>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</si>
  <si>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-1.68%</t>
  </si>
  <si>
    <t>1.09%</t>
  </si>
  <si>
    <t>-2.02%</t>
  </si>
  <si>
    <t>-2.35%</t>
  </si>
  <si>
    <t>-1.84%</t>
  </si>
  <si>
    <t>-8.05%</t>
  </si>
  <si>
    <t>-2.54%</t>
  </si>
  <si>
    <t>0.18%</t>
  </si>
  <si>
    <t>-8.50%</t>
  </si>
  <si>
    <t>صکوک اجاره فولاد65-بدون ضامن</t>
  </si>
  <si>
    <t>-0.51%</t>
  </si>
  <si>
    <t>-4.54%</t>
  </si>
  <si>
    <t>-1.58%</t>
  </si>
  <si>
    <t>-0.19%</t>
  </si>
  <si>
    <t>-0.60%</t>
  </si>
  <si>
    <t>-1.26%</t>
  </si>
  <si>
    <t>-10.00%</t>
  </si>
  <si>
    <t>2.75%</t>
  </si>
  <si>
    <t>1.40%</t>
  </si>
  <si>
    <t>-4.11%</t>
  </si>
  <si>
    <t>-6.19%</t>
  </si>
  <si>
    <t>1.69%</t>
  </si>
  <si>
    <t>-1.21%</t>
  </si>
  <si>
    <t>0.38%</t>
  </si>
  <si>
    <t>-2.32%</t>
  </si>
  <si>
    <t>-2.74%</t>
  </si>
  <si>
    <t>-9.80%</t>
  </si>
  <si>
    <t>0.46%</t>
  </si>
  <si>
    <t>-0.33%</t>
  </si>
  <si>
    <t>-0.67%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</si>
  <si>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</si>
  <si>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</si>
  <si>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</si>
  <si>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</si>
  <si>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</si>
  <si>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</si>
  <si>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</si>
  <si>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</si>
  <si>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</si>
  <si>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</si>
  <si>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207-8100-16111111-1</t>
  </si>
  <si>
    <t>سپرده کوتاه مدت</t>
  </si>
  <si>
    <t>1401/03/02</t>
  </si>
  <si>
    <t xml:space="preserve">بانک خاورمیانه ظفر </t>
  </si>
  <si>
    <t>100910810707074692</t>
  </si>
  <si>
    <t>1401/06/14</t>
  </si>
  <si>
    <t>بانک مسکن دولت</t>
  </si>
  <si>
    <t>4110001909178</t>
  </si>
  <si>
    <t>1402/06/07</t>
  </si>
  <si>
    <t>5600928335068</t>
  </si>
  <si>
    <t>سپرده بلند مدت</t>
  </si>
  <si>
    <t>5600928335225</t>
  </si>
  <si>
    <t>1402/06/14</t>
  </si>
  <si>
    <t>5600928335357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</si>
  <si>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</si>
  <si>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</si>
  <si>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</si>
  <si>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</si>
  <si>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</si>
  <si>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</si>
  <si>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</si>
  <si>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</si>
  <si>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</si>
  <si>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دولت101-ش.خ020711</t>
  </si>
  <si>
    <t>1402/07/11</t>
  </si>
  <si>
    <t>مرابحه عام دولت94-ش.خ030816</t>
  </si>
  <si>
    <t>1403/08/16</t>
  </si>
  <si>
    <t>مرابحه عام دولت5-ش.خ 0207</t>
  </si>
  <si>
    <t>1402/07/25</t>
  </si>
  <si>
    <t>صکوک مرابحه فولاد65-بدون ضامن</t>
  </si>
  <si>
    <t>1406/05/22</t>
  </si>
  <si>
    <t>مرابحه عام دولت127-ش.خ040623</t>
  </si>
  <si>
    <t>1404/06/22</t>
  </si>
  <si>
    <t>مرابحه عام دولت106-ش.خ020624</t>
  </si>
  <si>
    <t>1402/06/24</t>
  </si>
  <si>
    <t>مرابحه عام دولت104-ش.خ020303</t>
  </si>
  <si>
    <t>1402/03/03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</si>
  <si>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</si>
  <si>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</si>
  <si>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</si>
  <si>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</si>
  <si>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</si>
  <si>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</si>
  <si>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1402/04/29</t>
  </si>
  <si>
    <t>1402/03/31</t>
  </si>
  <si>
    <t>پالایش نفت بندرعباس</t>
  </si>
  <si>
    <t>1402/04/28</t>
  </si>
  <si>
    <t>نیان الکترونیک</t>
  </si>
  <si>
    <t>1402/04/19</t>
  </si>
  <si>
    <t>بهای فروش</t>
  </si>
  <si>
    <t>ارزش دفتری</t>
  </si>
  <si>
    <t>سود و زیان ناشی از تغییر قیمت</t>
  </si>
  <si>
    <t>سود و زیان ناشی از فروش</t>
  </si>
  <si>
    <t>سایپا</t>
  </si>
  <si>
    <t>س. توسعه و عمران استان کرمان</t>
  </si>
  <si>
    <t>سرمایه گذاری تامین اجتماعی</t>
  </si>
  <si>
    <t>صندوق س. اهرمی مفید-س</t>
  </si>
  <si>
    <t>اسنادخزانه-م9بودجه99-020316</t>
  </si>
  <si>
    <t>اسناد خزانه-م9بودجه00-031101</t>
  </si>
  <si>
    <t>اسناد خزانه-م10بودجه00-031115</t>
  </si>
  <si>
    <t>گام بانک تجارت0203</t>
  </si>
  <si>
    <t>گام بانک تجارت0204</t>
  </si>
  <si>
    <t>گواهی اعتبار مولد سامان0204</t>
  </si>
  <si>
    <t>گواهی اعتبار مولد رفاه0203</t>
  </si>
  <si>
    <t>گام بانک اقتصاد نوین0205</t>
  </si>
  <si>
    <t>گواهی اعتبار مولد رفاه0204</t>
  </si>
  <si>
    <t>گام بانک تجارت0206</t>
  </si>
  <si>
    <t>گواهی اعتبار مولد شهر0206</t>
  </si>
  <si>
    <t>گام بانک صادرات ایران0206</t>
  </si>
  <si>
    <t>گام بانک سینا0206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</si>
  <si>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</si>
  <si>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</si>
  <si>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</si>
  <si>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</si>
  <si>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</si>
  <si>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</si>
  <si>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</si>
  <si>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</si>
  <si>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</si>
  <si>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</si>
  <si>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</si>
  <si>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</si>
  <si>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</si>
  <si>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</si>
  <si>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1402/05/22</t>
  </si>
  <si>
    <t>جلوگیری از نوسانات ناگهانی</t>
  </si>
  <si>
    <t>گروه  انتخاب الکترونیک آرمان</t>
  </si>
  <si>
    <t>اختیارخ شستا-765-1402/06/08</t>
  </si>
  <si>
    <t>اختیارخ شستا-865-1402/06/08</t>
  </si>
  <si>
    <t>اختیارخ شستا-965-1402/06/08</t>
  </si>
  <si>
    <t>اختیارخ شستا-1465-1402/06/08</t>
  </si>
  <si>
    <t>اختیارف شستا-1465-1402/06/08</t>
  </si>
  <si>
    <t>اختیارخ فولاد-1653-1402/07/26</t>
  </si>
  <si>
    <t>اختیارخ فولاد-2813-1402/07/26</t>
  </si>
  <si>
    <t>اختیارخ خساپا-2000-1402/06/14</t>
  </si>
  <si>
    <t>اختیارخ کرمان-1000-14020606</t>
  </si>
  <si>
    <t>اختیارخ توان-15000-14020612</t>
  </si>
  <si>
    <t>اختیارخ توان-16000-14020612</t>
  </si>
  <si>
    <t>اختیارخ وبصادر-2197-1402/07/12</t>
  </si>
  <si>
    <t>اختیارخ شبندر-8000-1402/06/14</t>
  </si>
  <si>
    <t>اختیارخ وبملت-3370-1402/07/26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</si>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</sst>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>
    <font>
      <sz val="11"/>
      <name val="Calibri"/>
    </font>
    <font>
      <sz val="11"/>
      <name val="Calibri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4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10" fontId="2" fillId="0" borderId="4" xfId="1" applyNumberFormat="1" applyFont="1" applyBorder="1" applyAlignment="1">
      <alignment horizontal="center"/>
    </xf>
    <xf numFmtId="9" fontId="2" fillId="0" borderId="4" xfId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533400</xdr:colOff>
      <xdr:row>16</xdr:row>
      <xdr:rowOff>52387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FD85A8F-DCE8-0918-E994-C725DFF946A4}"/>
            </a:ext>
          </a:extLst>
        </xdr:cNvPr>
        <xdr:cNvSpPr txBox="1"/>
      </xdr:nvSpPr>
      <xdr:spPr>
        <a:xfrm>
          <a:off x="9979228135" y="31003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</xdr:row>
          <xdr:rowOff>133350</xdr:rowOff>
        </xdr:from>
        <xdr:to>
          <xdr:col>11</xdr:col>
          <xdr:colOff>485775</xdr:colOff>
          <xdr:row>34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792BE66-B8CF-99E3-94D8-DBDC0E98B7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D831F-D6E4-4E81-8F84-09121CC99B6E}">
  <dimension ref="A1"/>
  <sheetViews>
    <sheetView rightToLeft="1" tabSelected="1" workbookViewId="0">
      <selection activeCell="X10" sqref="X10"/>
    </sheetView>
  </sheetViews>
  <sheetFormatPr defaultRowHeight="1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autoPict="0" r:id="rId5">
            <anchor moveWithCells="1">
              <from>
                <xdr:col>1</xdr:col>
                <xdr:colOff>266700</xdr:colOff>
                <xdr:row>1</xdr:row>
                <xdr:rowOff>133350</xdr:rowOff>
              </from>
              <to>
                <xdr:col>11</xdr:col>
                <xdr:colOff>485775</xdr:colOff>
                <xdr:row>34</xdr:row>
                <xdr:rowOff>95250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4"/>
  <sheetViews>
    <sheetView rightToLeft="1" topLeftCell="A35" workbookViewId="0">
      <selection activeCell="E53" sqref="E53"/>
    </sheetView>
  </sheetViews>
  <sheetFormatPr defaultRowHeight="21.75"/>
  <cols>
    <col min="1" max="1" width="34.42578125" style="1" bestFit="1" customWidth="1"/>
    <col min="2" max="2" width="1" style="1" customWidth="1"/>
    <col min="3" max="3" width="14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4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2.5">
      <c r="A3" s="10" t="s">
        <v>216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22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22.5">
      <c r="A6" s="10" t="s">
        <v>3</v>
      </c>
      <c r="C6" s="11" t="s">
        <v>218</v>
      </c>
      <c r="D6" s="11" t="s">
        <v>218</v>
      </c>
      <c r="E6" s="11" t="s">
        <v>218</v>
      </c>
      <c r="F6" s="11" t="s">
        <v>218</v>
      </c>
      <c r="G6" s="11" t="s">
        <v>218</v>
      </c>
      <c r="H6" s="11" t="s">
        <v>218</v>
      </c>
      <c r="I6" s="11" t="s">
        <v>218</v>
      </c>
      <c r="K6" s="11" t="s">
        <v>219</v>
      </c>
      <c r="L6" s="11" t="s">
        <v>219</v>
      </c>
      <c r="M6" s="11" t="s">
        <v>219</v>
      </c>
      <c r="N6" s="11" t="s">
        <v>219</v>
      </c>
      <c r="O6" s="11" t="s">
        <v>219</v>
      </c>
      <c r="P6" s="11" t="s">
        <v>219</v>
      </c>
      <c r="Q6" s="11" t="s">
        <v>219</v>
      </c>
    </row>
    <row r="7" spans="1:17" ht="22.5">
      <c r="A7" s="11" t="s">
        <v>3</v>
      </c>
      <c r="C7" s="13" t="s">
        <v>7</v>
      </c>
      <c r="E7" s="13" t="s">
        <v>251</v>
      </c>
      <c r="G7" s="13" t="s">
        <v>252</v>
      </c>
      <c r="I7" s="13" t="s">
        <v>253</v>
      </c>
      <c r="K7" s="13" t="s">
        <v>7</v>
      </c>
      <c r="M7" s="13" t="s">
        <v>251</v>
      </c>
      <c r="O7" s="13" t="s">
        <v>252</v>
      </c>
      <c r="Q7" s="13" t="s">
        <v>253</v>
      </c>
    </row>
    <row r="8" spans="1:17">
      <c r="A8" s="1" t="s">
        <v>21</v>
      </c>
      <c r="C8" s="3">
        <v>119000000</v>
      </c>
      <c r="E8" s="3">
        <v>511413069818</v>
      </c>
      <c r="G8" s="3">
        <v>511803013500</v>
      </c>
      <c r="I8" s="3">
        <v>-389943682</v>
      </c>
      <c r="K8" s="3">
        <v>119000000</v>
      </c>
      <c r="M8" s="3">
        <v>511413069818</v>
      </c>
      <c r="O8" s="3">
        <v>511803013500</v>
      </c>
      <c r="Q8" s="3">
        <v>-389943682</v>
      </c>
    </row>
    <row r="9" spans="1:17">
      <c r="A9" s="1" t="s">
        <v>15</v>
      </c>
      <c r="C9" s="3">
        <v>3803000</v>
      </c>
      <c r="E9" s="3">
        <v>7368106134</v>
      </c>
      <c r="G9" s="3">
        <v>8442306412</v>
      </c>
      <c r="I9" s="3">
        <v>-1074200277</v>
      </c>
      <c r="K9" s="3">
        <v>3803000</v>
      </c>
      <c r="M9" s="3">
        <v>7368106134</v>
      </c>
      <c r="O9" s="3">
        <v>9505886002</v>
      </c>
      <c r="Q9" s="3">
        <v>-2137779867</v>
      </c>
    </row>
    <row r="10" spans="1:17">
      <c r="A10" s="1" t="s">
        <v>19</v>
      </c>
      <c r="C10" s="3">
        <v>17240000</v>
      </c>
      <c r="E10" s="3">
        <v>516644014172</v>
      </c>
      <c r="G10" s="3">
        <v>507504879740</v>
      </c>
      <c r="I10" s="3">
        <v>9139134432</v>
      </c>
      <c r="K10" s="3">
        <v>17240000</v>
      </c>
      <c r="M10" s="3">
        <v>516644014172</v>
      </c>
      <c r="O10" s="3">
        <v>500073736060</v>
      </c>
      <c r="Q10" s="3">
        <v>16570278112</v>
      </c>
    </row>
    <row r="11" spans="1:17">
      <c r="A11" s="1" t="s">
        <v>17</v>
      </c>
      <c r="C11" s="3">
        <v>200000</v>
      </c>
      <c r="E11" s="3">
        <v>1450100556</v>
      </c>
      <c r="G11" s="3">
        <v>1625146988</v>
      </c>
      <c r="I11" s="3">
        <v>-175046432</v>
      </c>
      <c r="K11" s="3">
        <v>200000</v>
      </c>
      <c r="M11" s="3">
        <v>1450100556</v>
      </c>
      <c r="O11" s="3">
        <v>1718679651</v>
      </c>
      <c r="Q11" s="3">
        <v>-268579095</v>
      </c>
    </row>
    <row r="12" spans="1:17">
      <c r="A12" s="1" t="s">
        <v>43</v>
      </c>
      <c r="C12" s="3">
        <v>155000</v>
      </c>
      <c r="E12" s="3">
        <v>149873571268</v>
      </c>
      <c r="G12" s="3">
        <v>149873571268</v>
      </c>
      <c r="I12" s="3">
        <v>0</v>
      </c>
      <c r="K12" s="3">
        <v>155000</v>
      </c>
      <c r="M12" s="3">
        <v>149873571268</v>
      </c>
      <c r="O12" s="3">
        <v>145998866737</v>
      </c>
      <c r="Q12" s="3">
        <v>3874704531</v>
      </c>
    </row>
    <row r="13" spans="1:17">
      <c r="A13" s="1" t="s">
        <v>85</v>
      </c>
      <c r="C13" s="3">
        <v>200000</v>
      </c>
      <c r="E13" s="3">
        <v>196692696198</v>
      </c>
      <c r="G13" s="3">
        <v>193985207500</v>
      </c>
      <c r="I13" s="3">
        <v>2707488698</v>
      </c>
      <c r="K13" s="3">
        <v>200000</v>
      </c>
      <c r="M13" s="3">
        <v>196692696198</v>
      </c>
      <c r="O13" s="3">
        <v>194929841250</v>
      </c>
      <c r="Q13" s="3">
        <v>1762854948</v>
      </c>
    </row>
    <row r="14" spans="1:17">
      <c r="A14" s="1" t="s">
        <v>58</v>
      </c>
      <c r="C14" s="3">
        <v>206200</v>
      </c>
      <c r="E14" s="3">
        <v>201536883640</v>
      </c>
      <c r="G14" s="3">
        <v>196965778214</v>
      </c>
      <c r="I14" s="3">
        <v>4571105426</v>
      </c>
      <c r="K14" s="3">
        <v>206200</v>
      </c>
      <c r="M14" s="3">
        <v>201536883640</v>
      </c>
      <c r="O14" s="3">
        <v>182419477454</v>
      </c>
      <c r="Q14" s="3">
        <v>19117406186</v>
      </c>
    </row>
    <row r="15" spans="1:17">
      <c r="A15" s="1" t="s">
        <v>121</v>
      </c>
      <c r="C15" s="3">
        <v>1200</v>
      </c>
      <c r="E15" s="3">
        <v>1158187681</v>
      </c>
      <c r="G15" s="3">
        <v>1158187681</v>
      </c>
      <c r="I15" s="3">
        <v>0</v>
      </c>
      <c r="K15" s="3">
        <v>1200</v>
      </c>
      <c r="M15" s="3">
        <v>1158187681</v>
      </c>
      <c r="O15" s="3">
        <v>1158364316</v>
      </c>
      <c r="Q15" s="3">
        <v>-176634</v>
      </c>
    </row>
    <row r="16" spans="1:17">
      <c r="A16" s="1" t="s">
        <v>124</v>
      </c>
      <c r="C16" s="3">
        <v>261995</v>
      </c>
      <c r="E16" s="3">
        <v>252963082094</v>
      </c>
      <c r="G16" s="3">
        <v>249957704631</v>
      </c>
      <c r="I16" s="3">
        <v>3005377463</v>
      </c>
      <c r="K16" s="3">
        <v>261995</v>
      </c>
      <c r="M16" s="3">
        <v>252963082094</v>
      </c>
      <c r="O16" s="3">
        <v>250500395893</v>
      </c>
      <c r="Q16" s="3">
        <v>2462686201</v>
      </c>
    </row>
    <row r="17" spans="1:17">
      <c r="A17" s="1" t="s">
        <v>82</v>
      </c>
      <c r="C17" s="3">
        <v>999800</v>
      </c>
      <c r="E17" s="3">
        <v>938231318094</v>
      </c>
      <c r="G17" s="3">
        <v>933138278531</v>
      </c>
      <c r="I17" s="3">
        <v>5093039563</v>
      </c>
      <c r="K17" s="3">
        <v>999800</v>
      </c>
      <c r="M17" s="3">
        <v>938231318094</v>
      </c>
      <c r="O17" s="3">
        <v>930825047750</v>
      </c>
      <c r="Q17" s="3">
        <v>7406270344</v>
      </c>
    </row>
    <row r="18" spans="1:17">
      <c r="A18" s="1" t="s">
        <v>129</v>
      </c>
      <c r="C18" s="3">
        <v>10000</v>
      </c>
      <c r="E18" s="3">
        <v>9606067481</v>
      </c>
      <c r="G18" s="3">
        <v>9606067481</v>
      </c>
      <c r="I18" s="3">
        <v>0</v>
      </c>
      <c r="K18" s="3">
        <v>10000</v>
      </c>
      <c r="M18" s="3">
        <v>9606067481</v>
      </c>
      <c r="O18" s="3">
        <v>9606067481</v>
      </c>
      <c r="Q18" s="3">
        <v>0</v>
      </c>
    </row>
    <row r="19" spans="1:17">
      <c r="A19" s="1" t="s">
        <v>147</v>
      </c>
      <c r="C19" s="3">
        <v>132502</v>
      </c>
      <c r="E19" s="3">
        <v>128473417494</v>
      </c>
      <c r="G19" s="3">
        <v>129006851333</v>
      </c>
      <c r="I19" s="3">
        <v>-533433838</v>
      </c>
      <c r="K19" s="3">
        <v>132502</v>
      </c>
      <c r="M19" s="3">
        <v>128473417494</v>
      </c>
      <c r="O19" s="3">
        <v>129019051288</v>
      </c>
      <c r="Q19" s="3">
        <v>-545633793</v>
      </c>
    </row>
    <row r="20" spans="1:17">
      <c r="A20" s="1" t="s">
        <v>46</v>
      </c>
      <c r="C20" s="3">
        <v>313425</v>
      </c>
      <c r="E20" s="3">
        <v>311834095837</v>
      </c>
      <c r="G20" s="3">
        <v>306132763197</v>
      </c>
      <c r="I20" s="3">
        <v>5701332640</v>
      </c>
      <c r="K20" s="3">
        <v>313425</v>
      </c>
      <c r="M20" s="3">
        <v>311834095837</v>
      </c>
      <c r="O20" s="3">
        <v>306123663891</v>
      </c>
      <c r="Q20" s="3">
        <v>5710431946</v>
      </c>
    </row>
    <row r="21" spans="1:17">
      <c r="A21" s="1" t="s">
        <v>144</v>
      </c>
      <c r="C21" s="3">
        <v>5000</v>
      </c>
      <c r="E21" s="3">
        <v>4761736889</v>
      </c>
      <c r="G21" s="3">
        <v>4761736889</v>
      </c>
      <c r="I21" s="3">
        <v>0</v>
      </c>
      <c r="K21" s="3">
        <v>5000</v>
      </c>
      <c r="M21" s="3">
        <v>4761736889</v>
      </c>
      <c r="O21" s="3">
        <v>4762463108</v>
      </c>
      <c r="Q21" s="3">
        <v>-726218</v>
      </c>
    </row>
    <row r="22" spans="1:17">
      <c r="A22" s="1" t="s">
        <v>132</v>
      </c>
      <c r="C22" s="3">
        <v>10000</v>
      </c>
      <c r="E22" s="3">
        <v>9103465807</v>
      </c>
      <c r="G22" s="3">
        <v>9103465807</v>
      </c>
      <c r="I22" s="3">
        <v>0</v>
      </c>
      <c r="K22" s="3">
        <v>10000</v>
      </c>
      <c r="M22" s="3">
        <v>9103465807</v>
      </c>
      <c r="O22" s="3">
        <v>9103465807</v>
      </c>
      <c r="Q22" s="3">
        <v>0</v>
      </c>
    </row>
    <row r="23" spans="1:17">
      <c r="A23" s="1" t="s">
        <v>135</v>
      </c>
      <c r="C23" s="3">
        <v>20000</v>
      </c>
      <c r="E23" s="3">
        <v>18167554618</v>
      </c>
      <c r="G23" s="3">
        <v>18167554618</v>
      </c>
      <c r="I23" s="3">
        <v>0</v>
      </c>
      <c r="K23" s="3">
        <v>20000</v>
      </c>
      <c r="M23" s="3">
        <v>18167554618</v>
      </c>
      <c r="O23" s="3">
        <v>18167554618</v>
      </c>
      <c r="Q23" s="3">
        <v>0</v>
      </c>
    </row>
    <row r="24" spans="1:17">
      <c r="A24" s="1" t="s">
        <v>138</v>
      </c>
      <c r="C24" s="3">
        <v>10000</v>
      </c>
      <c r="E24" s="3">
        <v>9077907756</v>
      </c>
      <c r="G24" s="3">
        <v>9077907756</v>
      </c>
      <c r="I24" s="3">
        <v>0</v>
      </c>
      <c r="K24" s="3">
        <v>10000</v>
      </c>
      <c r="M24" s="3">
        <v>9077907756</v>
      </c>
      <c r="O24" s="3">
        <v>9077907756</v>
      </c>
      <c r="Q24" s="3">
        <v>0</v>
      </c>
    </row>
    <row r="25" spans="1:17">
      <c r="A25" s="1" t="s">
        <v>49</v>
      </c>
      <c r="C25" s="3">
        <v>1007289</v>
      </c>
      <c r="E25" s="3">
        <v>986274706969</v>
      </c>
      <c r="G25" s="3">
        <v>968029276233</v>
      </c>
      <c r="I25" s="3">
        <v>18245430736</v>
      </c>
      <c r="K25" s="3">
        <v>1007289</v>
      </c>
      <c r="M25" s="3">
        <v>986274706969</v>
      </c>
      <c r="O25" s="3">
        <v>902037948571</v>
      </c>
      <c r="Q25" s="3">
        <v>84236758398</v>
      </c>
    </row>
    <row r="26" spans="1:17">
      <c r="A26" s="1" t="s">
        <v>91</v>
      </c>
      <c r="C26" s="3">
        <v>755000</v>
      </c>
      <c r="E26" s="3">
        <v>690804449281</v>
      </c>
      <c r="G26" s="3">
        <v>687239719530</v>
      </c>
      <c r="I26" s="3">
        <v>3564729751</v>
      </c>
      <c r="K26" s="3">
        <v>755000</v>
      </c>
      <c r="M26" s="3">
        <v>690804449281</v>
      </c>
      <c r="O26" s="3">
        <v>675507609907</v>
      </c>
      <c r="Q26" s="3">
        <v>15296839374</v>
      </c>
    </row>
    <row r="27" spans="1:17">
      <c r="A27" s="1" t="s">
        <v>94</v>
      </c>
      <c r="C27" s="3">
        <v>5000</v>
      </c>
      <c r="E27" s="3">
        <v>4526254846</v>
      </c>
      <c r="G27" s="3">
        <v>4526254846</v>
      </c>
      <c r="I27" s="3">
        <v>0</v>
      </c>
      <c r="K27" s="3">
        <v>5000</v>
      </c>
      <c r="M27" s="3">
        <v>4526254846</v>
      </c>
      <c r="O27" s="3">
        <v>4526945152</v>
      </c>
      <c r="Q27" s="3">
        <v>-690305</v>
      </c>
    </row>
    <row r="28" spans="1:17">
      <c r="A28" s="1" t="s">
        <v>52</v>
      </c>
      <c r="C28" s="3">
        <v>777993</v>
      </c>
      <c r="E28" s="3">
        <v>742653094287</v>
      </c>
      <c r="G28" s="3">
        <v>729789542703</v>
      </c>
      <c r="I28" s="3">
        <v>12863551584</v>
      </c>
      <c r="K28" s="3">
        <v>777993</v>
      </c>
      <c r="M28" s="3">
        <v>742653094287</v>
      </c>
      <c r="O28" s="3">
        <v>683131251830</v>
      </c>
      <c r="Q28" s="3">
        <v>59521842457</v>
      </c>
    </row>
    <row r="29" spans="1:17">
      <c r="A29" s="1" t="s">
        <v>39</v>
      </c>
      <c r="C29" s="3">
        <v>1700000</v>
      </c>
      <c r="E29" s="3">
        <v>1529883337500</v>
      </c>
      <c r="G29" s="3">
        <v>1529883337500</v>
      </c>
      <c r="I29" s="3">
        <v>0</v>
      </c>
      <c r="K29" s="3">
        <v>1700000</v>
      </c>
      <c r="M29" s="3">
        <v>1529883337500</v>
      </c>
      <c r="O29" s="3">
        <v>1537547945375</v>
      </c>
      <c r="Q29" s="3">
        <v>-7664607875</v>
      </c>
    </row>
    <row r="30" spans="1:17">
      <c r="A30" s="1" t="s">
        <v>141</v>
      </c>
      <c r="C30" s="3">
        <v>5000</v>
      </c>
      <c r="E30" s="3">
        <v>4774635906</v>
      </c>
      <c r="G30" s="3">
        <v>4774635906</v>
      </c>
      <c r="I30" s="3">
        <v>0</v>
      </c>
      <c r="K30" s="3">
        <v>5000</v>
      </c>
      <c r="M30" s="3">
        <v>4774635906</v>
      </c>
      <c r="O30" s="3">
        <v>4775364093</v>
      </c>
      <c r="Q30" s="3">
        <v>-728186</v>
      </c>
    </row>
    <row r="31" spans="1:17">
      <c r="A31" s="1" t="s">
        <v>55</v>
      </c>
      <c r="C31" s="3">
        <v>407667</v>
      </c>
      <c r="E31" s="3">
        <v>320577112941</v>
      </c>
      <c r="G31" s="3">
        <v>314694926682</v>
      </c>
      <c r="I31" s="3">
        <v>5882186259</v>
      </c>
      <c r="K31" s="3">
        <v>407667</v>
      </c>
      <c r="M31" s="3">
        <v>320577112941</v>
      </c>
      <c r="O31" s="3">
        <v>298470694809</v>
      </c>
      <c r="Q31" s="3">
        <v>22106418132</v>
      </c>
    </row>
    <row r="32" spans="1:17">
      <c r="A32" s="1" t="s">
        <v>64</v>
      </c>
      <c r="C32" s="3">
        <v>5952</v>
      </c>
      <c r="E32" s="3">
        <v>4843189718</v>
      </c>
      <c r="G32" s="3">
        <v>4762427237</v>
      </c>
      <c r="I32" s="3">
        <v>80762481</v>
      </c>
      <c r="K32" s="3">
        <v>5952</v>
      </c>
      <c r="M32" s="3">
        <v>4843189718</v>
      </c>
      <c r="O32" s="3">
        <v>4375576737</v>
      </c>
      <c r="Q32" s="3">
        <v>467612981</v>
      </c>
    </row>
    <row r="33" spans="1:17">
      <c r="A33" s="1" t="s">
        <v>62</v>
      </c>
      <c r="C33" s="3">
        <v>536</v>
      </c>
      <c r="E33" s="3">
        <v>456095860</v>
      </c>
      <c r="G33" s="3">
        <v>1520648682</v>
      </c>
      <c r="I33" s="3">
        <v>-1064552821</v>
      </c>
      <c r="K33" s="3">
        <v>536</v>
      </c>
      <c r="M33" s="3">
        <v>456095860</v>
      </c>
      <c r="O33" s="3">
        <v>411348633</v>
      </c>
      <c r="Q33" s="3">
        <v>44747227</v>
      </c>
    </row>
    <row r="34" spans="1:17">
      <c r="A34" s="1" t="s">
        <v>60</v>
      </c>
      <c r="C34" s="3">
        <v>730900</v>
      </c>
      <c r="E34" s="3">
        <v>563716973099</v>
      </c>
      <c r="G34" s="3">
        <v>553381323459</v>
      </c>
      <c r="I34" s="3">
        <v>10335649640</v>
      </c>
      <c r="K34" s="3">
        <v>730900</v>
      </c>
      <c r="M34" s="3">
        <v>563716973099</v>
      </c>
      <c r="O34" s="3">
        <v>515983783380</v>
      </c>
      <c r="Q34" s="3">
        <v>47733189719</v>
      </c>
    </row>
    <row r="35" spans="1:17">
      <c r="A35" s="1" t="s">
        <v>79</v>
      </c>
      <c r="C35" s="3">
        <v>1000000</v>
      </c>
      <c r="E35" s="3">
        <v>879205323081</v>
      </c>
      <c r="G35" s="3">
        <v>874385343333</v>
      </c>
      <c r="I35" s="3">
        <v>4819979748</v>
      </c>
      <c r="K35" s="3">
        <v>1000000</v>
      </c>
      <c r="M35" s="3">
        <v>879205323081</v>
      </c>
      <c r="O35" s="3">
        <v>873008226677</v>
      </c>
      <c r="Q35" s="3">
        <v>6197096404</v>
      </c>
    </row>
    <row r="36" spans="1:17">
      <c r="A36" s="1" t="s">
        <v>70</v>
      </c>
      <c r="C36" s="3">
        <v>337500</v>
      </c>
      <c r="E36" s="3">
        <v>262781086414</v>
      </c>
      <c r="G36" s="3">
        <v>255953982020</v>
      </c>
      <c r="I36" s="3">
        <v>6827104394</v>
      </c>
      <c r="K36" s="3">
        <v>337500</v>
      </c>
      <c r="M36" s="3">
        <v>262781086414</v>
      </c>
      <c r="O36" s="3">
        <v>236468217923</v>
      </c>
      <c r="Q36" s="3">
        <v>26312868491</v>
      </c>
    </row>
    <row r="37" spans="1:17">
      <c r="A37" s="1" t="s">
        <v>76</v>
      </c>
      <c r="C37" s="3">
        <v>179600</v>
      </c>
      <c r="E37" s="3">
        <v>138277863508</v>
      </c>
      <c r="G37" s="3">
        <v>136126419569</v>
      </c>
      <c r="I37" s="3">
        <v>2151443939</v>
      </c>
      <c r="K37" s="3">
        <v>179600</v>
      </c>
      <c r="M37" s="3">
        <v>138277863508</v>
      </c>
      <c r="O37" s="3">
        <v>125279406716</v>
      </c>
      <c r="Q37" s="3">
        <v>12998456792</v>
      </c>
    </row>
    <row r="38" spans="1:17">
      <c r="A38" s="1" t="s">
        <v>112</v>
      </c>
      <c r="C38" s="3">
        <v>385000</v>
      </c>
      <c r="E38" s="3">
        <v>371104001162</v>
      </c>
      <c r="G38" s="3">
        <v>362435617176</v>
      </c>
      <c r="I38" s="3">
        <v>8668383986</v>
      </c>
      <c r="K38" s="3">
        <v>385000</v>
      </c>
      <c r="M38" s="3">
        <v>371104001162</v>
      </c>
      <c r="O38" s="3">
        <v>362435617177</v>
      </c>
      <c r="Q38" s="3">
        <v>8668383985</v>
      </c>
    </row>
    <row r="39" spans="1:17">
      <c r="A39" s="1" t="s">
        <v>88</v>
      </c>
      <c r="C39" s="3">
        <v>950000</v>
      </c>
      <c r="E39" s="3">
        <v>900068714527</v>
      </c>
      <c r="G39" s="3">
        <v>949927562500</v>
      </c>
      <c r="I39" s="3">
        <v>-49858847972</v>
      </c>
      <c r="K39" s="3">
        <v>950000</v>
      </c>
      <c r="M39" s="3">
        <v>900068714527</v>
      </c>
      <c r="O39" s="3">
        <v>915104167986</v>
      </c>
      <c r="Q39" s="3">
        <v>-15035453458</v>
      </c>
    </row>
    <row r="40" spans="1:17">
      <c r="A40" s="1" t="s">
        <v>115</v>
      </c>
      <c r="C40" s="3">
        <v>73400</v>
      </c>
      <c r="E40" s="3">
        <v>69874554458</v>
      </c>
      <c r="G40" s="3">
        <v>69874554458</v>
      </c>
      <c r="I40" s="3">
        <v>0</v>
      </c>
      <c r="K40" s="3">
        <v>73400</v>
      </c>
      <c r="M40" s="3">
        <v>69874554458</v>
      </c>
      <c r="O40" s="3">
        <v>69874554459</v>
      </c>
      <c r="Q40" s="3">
        <v>0</v>
      </c>
    </row>
    <row r="41" spans="1:17">
      <c r="A41" s="1" t="s">
        <v>107</v>
      </c>
      <c r="C41" s="3">
        <v>886845</v>
      </c>
      <c r="E41" s="3">
        <v>867585229317</v>
      </c>
      <c r="G41" s="3">
        <v>847571210149</v>
      </c>
      <c r="I41" s="3">
        <v>20014019168</v>
      </c>
      <c r="K41" s="3">
        <v>886845</v>
      </c>
      <c r="M41" s="3">
        <v>867585229317</v>
      </c>
      <c r="O41" s="3">
        <v>786361666522</v>
      </c>
      <c r="Q41" s="3">
        <v>81223562795</v>
      </c>
    </row>
    <row r="42" spans="1:17">
      <c r="A42" s="1" t="s">
        <v>108</v>
      </c>
      <c r="C42" s="3">
        <v>2146969</v>
      </c>
      <c r="E42" s="3">
        <v>2098043614105</v>
      </c>
      <c r="G42" s="3">
        <v>2061444839285</v>
      </c>
      <c r="I42" s="3">
        <v>36598774820</v>
      </c>
      <c r="K42" s="3">
        <v>2146969</v>
      </c>
      <c r="M42" s="3">
        <v>2098043614105</v>
      </c>
      <c r="O42" s="3">
        <v>1957973035912</v>
      </c>
      <c r="Q42" s="3">
        <v>140070578193</v>
      </c>
    </row>
    <row r="43" spans="1:17">
      <c r="A43" s="1" t="s">
        <v>105</v>
      </c>
      <c r="C43" s="3">
        <v>366329</v>
      </c>
      <c r="E43" s="3">
        <v>359059295310</v>
      </c>
      <c r="G43" s="3">
        <v>351688786390</v>
      </c>
      <c r="I43" s="3">
        <v>7370508920</v>
      </c>
      <c r="K43" s="3">
        <v>366329</v>
      </c>
      <c r="M43" s="3">
        <v>359059295310</v>
      </c>
      <c r="O43" s="3">
        <v>333795872214</v>
      </c>
      <c r="Q43" s="3">
        <v>25263423096</v>
      </c>
    </row>
    <row r="44" spans="1:17">
      <c r="A44" s="1" t="s">
        <v>109</v>
      </c>
      <c r="C44" s="3">
        <v>782195</v>
      </c>
      <c r="E44" s="3">
        <v>749595299506</v>
      </c>
      <c r="G44" s="3">
        <v>729497648062</v>
      </c>
      <c r="I44" s="3">
        <v>20097651444</v>
      </c>
      <c r="K44" s="3">
        <v>782195</v>
      </c>
      <c r="M44" s="3">
        <v>749595299506</v>
      </c>
      <c r="O44" s="3">
        <v>709727262397</v>
      </c>
      <c r="Q44" s="3">
        <v>39868037109</v>
      </c>
    </row>
    <row r="45" spans="1:17">
      <c r="A45" s="1" t="s">
        <v>148</v>
      </c>
      <c r="C45" s="3">
        <v>250000</v>
      </c>
      <c r="E45" s="3">
        <v>241945550245</v>
      </c>
      <c r="G45" s="3">
        <v>243602772452</v>
      </c>
      <c r="I45" s="3">
        <v>-1657222207</v>
      </c>
      <c r="K45" s="3">
        <v>250000</v>
      </c>
      <c r="M45" s="3">
        <v>241945550245</v>
      </c>
      <c r="O45" s="3">
        <v>243602772452</v>
      </c>
      <c r="Q45" s="3">
        <v>-1657222207</v>
      </c>
    </row>
    <row r="46" spans="1:17">
      <c r="A46" s="1" t="s">
        <v>154</v>
      </c>
      <c r="C46" s="3">
        <v>450000</v>
      </c>
      <c r="E46" s="3">
        <v>429524099989</v>
      </c>
      <c r="G46" s="3">
        <v>427511250000</v>
      </c>
      <c r="I46" s="3">
        <v>2012849989</v>
      </c>
      <c r="K46" s="3">
        <v>450000</v>
      </c>
      <c r="M46" s="3">
        <v>429524099989</v>
      </c>
      <c r="O46" s="3">
        <v>427511250000</v>
      </c>
      <c r="Q46" s="3">
        <v>2012849989</v>
      </c>
    </row>
    <row r="47" spans="1:17">
      <c r="A47" s="1" t="s">
        <v>67</v>
      </c>
      <c r="C47" s="3">
        <v>592670</v>
      </c>
      <c r="E47" s="3">
        <v>467201694354</v>
      </c>
      <c r="G47" s="3">
        <v>464787374845</v>
      </c>
      <c r="I47" s="3">
        <v>2414319509</v>
      </c>
      <c r="K47" s="3">
        <v>592670</v>
      </c>
      <c r="M47" s="3">
        <v>467201694354</v>
      </c>
      <c r="O47" s="3">
        <v>449061426151</v>
      </c>
      <c r="Q47" s="3">
        <v>18140268203</v>
      </c>
    </row>
    <row r="48" spans="1:17">
      <c r="A48" s="1" t="s">
        <v>97</v>
      </c>
      <c r="C48" s="3">
        <v>1241010</v>
      </c>
      <c r="E48" s="3">
        <v>1219199353960</v>
      </c>
      <c r="G48" s="3">
        <v>1193735770506</v>
      </c>
      <c r="I48" s="3">
        <v>25463583454</v>
      </c>
      <c r="K48" s="3">
        <v>1241010</v>
      </c>
      <c r="M48" s="3">
        <v>1219199353960</v>
      </c>
      <c r="O48" s="3">
        <v>1094774380659</v>
      </c>
      <c r="Q48" s="3">
        <v>124424973301</v>
      </c>
    </row>
    <row r="49" spans="1:17">
      <c r="A49" s="1" t="s">
        <v>100</v>
      </c>
      <c r="C49" s="3">
        <v>2111467</v>
      </c>
      <c r="E49" s="3">
        <v>1935092926195</v>
      </c>
      <c r="G49" s="3">
        <v>1902512434774</v>
      </c>
      <c r="I49" s="3">
        <v>32580491421</v>
      </c>
      <c r="K49" s="3">
        <v>2111467</v>
      </c>
      <c r="M49" s="3">
        <v>1935092926195</v>
      </c>
      <c r="O49" s="3">
        <v>1818534826736</v>
      </c>
      <c r="Q49" s="3">
        <v>116558099459</v>
      </c>
    </row>
    <row r="50" spans="1:17">
      <c r="A50" s="1" t="s">
        <v>118</v>
      </c>
      <c r="C50" s="3">
        <v>431000</v>
      </c>
      <c r="E50" s="3">
        <v>374690585664</v>
      </c>
      <c r="G50" s="3">
        <v>359058872764</v>
      </c>
      <c r="I50" s="3">
        <v>15631712900</v>
      </c>
      <c r="K50" s="3">
        <v>431000</v>
      </c>
      <c r="M50" s="3">
        <v>374690585664</v>
      </c>
      <c r="O50" s="3">
        <v>415699500000</v>
      </c>
      <c r="Q50" s="3">
        <v>-41008914335</v>
      </c>
    </row>
    <row r="51" spans="1:17">
      <c r="A51" s="1" t="s">
        <v>171</v>
      </c>
      <c r="C51" s="3">
        <v>450000</v>
      </c>
      <c r="E51" s="3">
        <v>443173455447</v>
      </c>
      <c r="G51" s="3">
        <v>446208750000</v>
      </c>
      <c r="I51" s="3">
        <v>-3035294552</v>
      </c>
      <c r="K51" s="3">
        <v>450000</v>
      </c>
      <c r="M51" s="3">
        <v>443173455447</v>
      </c>
      <c r="O51" s="3">
        <v>446208750000</v>
      </c>
      <c r="Q51" s="3">
        <v>-3035294552</v>
      </c>
    </row>
    <row r="52" spans="1:17">
      <c r="A52" s="1" t="s">
        <v>151</v>
      </c>
      <c r="C52" s="3">
        <v>450000</v>
      </c>
      <c r="E52" s="3">
        <v>437892118854</v>
      </c>
      <c r="G52" s="3">
        <v>435944250000</v>
      </c>
      <c r="I52" s="3">
        <v>1947868854</v>
      </c>
      <c r="K52" s="3">
        <v>450000</v>
      </c>
      <c r="M52" s="3">
        <v>437892118854</v>
      </c>
      <c r="O52" s="3">
        <v>435944250000</v>
      </c>
      <c r="Q52" s="3">
        <v>1947868854</v>
      </c>
    </row>
    <row r="53" spans="1:17" ht="22.5" thickBot="1">
      <c r="E53" s="4">
        <f>SUM(E8:E52)</f>
        <v>20361179892040</v>
      </c>
      <c r="G53" s="4">
        <f>SUM(G8:G52)</f>
        <v>20151179952607</v>
      </c>
      <c r="I53" s="4">
        <f>SUM(I8:I52)</f>
        <v>209999939438</v>
      </c>
      <c r="M53" s="4">
        <f>SUM(M8:M52)</f>
        <v>20361179892040</v>
      </c>
      <c r="O53" s="4">
        <f>SUM(O8:O52)</f>
        <v>19542927135030</v>
      </c>
      <c r="Q53" s="4">
        <f>SUM(Q8:Q52)</f>
        <v>818252757020</v>
      </c>
    </row>
    <row r="54" spans="1:17" ht="22.5" thickTop="1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69"/>
  <sheetViews>
    <sheetView rightToLeft="1" topLeftCell="A60" workbookViewId="0">
      <selection activeCell="M76" sqref="M76"/>
    </sheetView>
  </sheetViews>
  <sheetFormatPr defaultRowHeight="21.75"/>
  <cols>
    <col min="1" max="1" width="32.1406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2.5">
      <c r="A3" s="10" t="s">
        <v>216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22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22.5">
      <c r="A6" s="10" t="s">
        <v>3</v>
      </c>
      <c r="C6" s="11" t="s">
        <v>218</v>
      </c>
      <c r="D6" s="11" t="s">
        <v>218</v>
      </c>
      <c r="E6" s="11" t="s">
        <v>218</v>
      </c>
      <c r="F6" s="11" t="s">
        <v>218</v>
      </c>
      <c r="G6" s="11" t="s">
        <v>218</v>
      </c>
      <c r="H6" s="11" t="s">
        <v>218</v>
      </c>
      <c r="I6" s="11" t="s">
        <v>218</v>
      </c>
      <c r="K6" s="11" t="s">
        <v>219</v>
      </c>
      <c r="L6" s="11" t="s">
        <v>219</v>
      </c>
      <c r="M6" s="11" t="s">
        <v>219</v>
      </c>
      <c r="N6" s="11" t="s">
        <v>219</v>
      </c>
      <c r="O6" s="11" t="s">
        <v>219</v>
      </c>
      <c r="P6" s="11" t="s">
        <v>219</v>
      </c>
      <c r="Q6" s="11" t="s">
        <v>219</v>
      </c>
    </row>
    <row r="7" spans="1:17" ht="22.5">
      <c r="A7" s="11" t="s">
        <v>3</v>
      </c>
      <c r="C7" s="13" t="s">
        <v>7</v>
      </c>
      <c r="E7" s="13" t="s">
        <v>251</v>
      </c>
      <c r="G7" s="13" t="s">
        <v>252</v>
      </c>
      <c r="I7" s="13" t="s">
        <v>254</v>
      </c>
      <c r="K7" s="13" t="s">
        <v>7</v>
      </c>
      <c r="M7" s="13" t="s">
        <v>251</v>
      </c>
      <c r="O7" s="13" t="s">
        <v>252</v>
      </c>
      <c r="Q7" s="13" t="s">
        <v>254</v>
      </c>
    </row>
    <row r="8" spans="1:17">
      <c r="A8" s="1" t="s">
        <v>18</v>
      </c>
      <c r="C8" s="3">
        <v>1509</v>
      </c>
      <c r="E8" s="3">
        <v>8284553</v>
      </c>
      <c r="G8" s="3">
        <v>8556397</v>
      </c>
      <c r="I8" s="3">
        <f>E8-G8</f>
        <v>-271844</v>
      </c>
      <c r="K8" s="3">
        <v>15090</v>
      </c>
      <c r="M8" s="3">
        <v>83250730</v>
      </c>
      <c r="O8" s="3">
        <v>85563978</v>
      </c>
      <c r="Q8" s="3">
        <f>M8-O8</f>
        <v>-2313248</v>
      </c>
    </row>
    <row r="9" spans="1:17">
      <c r="A9" s="1" t="s">
        <v>16</v>
      </c>
      <c r="C9" s="3">
        <v>8000</v>
      </c>
      <c r="E9" s="3">
        <v>35104770</v>
      </c>
      <c r="G9" s="3">
        <v>41500588</v>
      </c>
      <c r="I9" s="3">
        <f t="shared" ref="I9:I65" si="0">E9-G9</f>
        <v>-6395818</v>
      </c>
      <c r="K9" s="3">
        <v>8000</v>
      </c>
      <c r="M9" s="3">
        <v>35104770</v>
      </c>
      <c r="O9" s="3">
        <v>41500588</v>
      </c>
      <c r="Q9" s="3">
        <f t="shared" ref="Q9:Q65" si="1">M9-O9</f>
        <v>-6395818</v>
      </c>
    </row>
    <row r="10" spans="1:17">
      <c r="A10" s="1" t="s">
        <v>20</v>
      </c>
      <c r="C10" s="3">
        <v>10835</v>
      </c>
      <c r="E10" s="3">
        <v>10544859684</v>
      </c>
      <c r="G10" s="3">
        <v>10835</v>
      </c>
      <c r="I10" s="3">
        <f t="shared" si="0"/>
        <v>10544848849</v>
      </c>
      <c r="K10" s="3">
        <v>10835</v>
      </c>
      <c r="M10" s="3">
        <v>10544859684</v>
      </c>
      <c r="O10" s="3">
        <v>10835</v>
      </c>
      <c r="Q10" s="3">
        <f t="shared" si="1"/>
        <v>10544848849</v>
      </c>
    </row>
    <row r="11" spans="1:17">
      <c r="A11" s="1" t="s">
        <v>255</v>
      </c>
      <c r="C11" s="3">
        <v>0</v>
      </c>
      <c r="E11" s="3">
        <v>0</v>
      </c>
      <c r="G11" s="3">
        <v>0</v>
      </c>
      <c r="I11" s="3">
        <f t="shared" si="0"/>
        <v>0</v>
      </c>
      <c r="K11" s="3">
        <v>21942000</v>
      </c>
      <c r="M11" s="3">
        <v>50516075123</v>
      </c>
      <c r="O11" s="3">
        <v>63426861631</v>
      </c>
      <c r="Q11" s="3">
        <f t="shared" si="1"/>
        <v>-12910786508</v>
      </c>
    </row>
    <row r="12" spans="1:17">
      <c r="A12" s="1" t="s">
        <v>247</v>
      </c>
      <c r="C12" s="3">
        <v>0</v>
      </c>
      <c r="E12" s="3">
        <v>0</v>
      </c>
      <c r="G12" s="3">
        <v>0</v>
      </c>
      <c r="I12" s="3">
        <f t="shared" si="0"/>
        <v>0</v>
      </c>
      <c r="K12" s="3">
        <v>586000</v>
      </c>
      <c r="M12" s="3">
        <v>5322429739</v>
      </c>
      <c r="O12" s="3">
        <v>7731577280</v>
      </c>
      <c r="Q12" s="3">
        <f t="shared" si="1"/>
        <v>-2409147541</v>
      </c>
    </row>
    <row r="13" spans="1:17">
      <c r="A13" s="1" t="s">
        <v>256</v>
      </c>
      <c r="C13" s="3">
        <v>0</v>
      </c>
      <c r="E13" s="3">
        <v>0</v>
      </c>
      <c r="G13" s="3">
        <v>0</v>
      </c>
      <c r="I13" s="3">
        <f t="shared" si="0"/>
        <v>0</v>
      </c>
      <c r="K13" s="3">
        <v>5097000</v>
      </c>
      <c r="M13" s="3">
        <v>5726666114</v>
      </c>
      <c r="O13" s="3">
        <v>7412416925</v>
      </c>
      <c r="Q13" s="3">
        <f t="shared" si="1"/>
        <v>-1685750811</v>
      </c>
    </row>
    <row r="14" spans="1:17">
      <c r="A14" s="1" t="s">
        <v>257</v>
      </c>
      <c r="C14" s="3">
        <v>0</v>
      </c>
      <c r="E14" s="3">
        <v>0</v>
      </c>
      <c r="G14" s="3">
        <v>0</v>
      </c>
      <c r="I14" s="3">
        <f t="shared" si="0"/>
        <v>0</v>
      </c>
      <c r="K14" s="3">
        <v>96000000</v>
      </c>
      <c r="M14" s="3">
        <v>116218723787</v>
      </c>
      <c r="O14" s="3">
        <v>122594601059</v>
      </c>
      <c r="Q14" s="3">
        <f t="shared" si="1"/>
        <v>-6375877272</v>
      </c>
    </row>
    <row r="15" spans="1:17">
      <c r="A15" s="1" t="s">
        <v>249</v>
      </c>
      <c r="C15" s="3">
        <v>0</v>
      </c>
      <c r="E15" s="3">
        <v>0</v>
      </c>
      <c r="G15" s="3">
        <v>0</v>
      </c>
      <c r="I15" s="3">
        <f t="shared" si="0"/>
        <v>0</v>
      </c>
      <c r="K15" s="3">
        <v>10000</v>
      </c>
      <c r="M15" s="3">
        <v>1010793754</v>
      </c>
      <c r="O15" s="3">
        <v>1015380588</v>
      </c>
      <c r="Q15" s="3">
        <f t="shared" si="1"/>
        <v>-4586834</v>
      </c>
    </row>
    <row r="16" spans="1:17">
      <c r="A16" s="1" t="s">
        <v>258</v>
      </c>
      <c r="C16" s="3">
        <v>0</v>
      </c>
      <c r="E16" s="3">
        <v>0</v>
      </c>
      <c r="G16" s="3">
        <v>0</v>
      </c>
      <c r="I16" s="3">
        <f t="shared" si="0"/>
        <v>0</v>
      </c>
      <c r="K16" s="3">
        <v>130000</v>
      </c>
      <c r="M16" s="3">
        <v>2134053655</v>
      </c>
      <c r="O16" s="3">
        <v>2344648183</v>
      </c>
      <c r="Q16" s="3">
        <f t="shared" si="1"/>
        <v>-210594528</v>
      </c>
    </row>
    <row r="17" spans="1:17">
      <c r="A17" s="1" t="s">
        <v>126</v>
      </c>
      <c r="C17" s="3">
        <v>78000</v>
      </c>
      <c r="E17" s="3">
        <v>75768102246</v>
      </c>
      <c r="G17" s="3">
        <v>74885709600</v>
      </c>
      <c r="I17" s="3">
        <f t="shared" si="0"/>
        <v>882392646</v>
      </c>
      <c r="K17" s="3">
        <v>78000</v>
      </c>
      <c r="M17" s="3">
        <v>75768102246</v>
      </c>
      <c r="O17" s="3">
        <v>74885709600</v>
      </c>
      <c r="Q17" s="3">
        <f t="shared" si="1"/>
        <v>882392646</v>
      </c>
    </row>
    <row r="18" spans="1:17">
      <c r="A18" s="1" t="s">
        <v>82</v>
      </c>
      <c r="C18" s="3">
        <v>200</v>
      </c>
      <c r="E18" s="3">
        <v>189985513</v>
      </c>
      <c r="G18" s="3">
        <v>186202250</v>
      </c>
      <c r="I18" s="3">
        <f t="shared" si="0"/>
        <v>3783263</v>
      </c>
      <c r="K18" s="3">
        <v>200</v>
      </c>
      <c r="M18" s="3">
        <v>189985513</v>
      </c>
      <c r="O18" s="3">
        <v>186202250</v>
      </c>
      <c r="Q18" s="3">
        <f t="shared" si="1"/>
        <v>3783263</v>
      </c>
    </row>
    <row r="19" spans="1:17">
      <c r="A19" s="1" t="s">
        <v>73</v>
      </c>
      <c r="C19" s="3">
        <v>11300</v>
      </c>
      <c r="E19" s="3">
        <v>11300000000</v>
      </c>
      <c r="G19" s="3">
        <v>10406506443</v>
      </c>
      <c r="I19" s="3">
        <f t="shared" si="0"/>
        <v>893493557</v>
      </c>
      <c r="K19" s="3">
        <v>11300</v>
      </c>
      <c r="M19" s="3">
        <v>11300000000</v>
      </c>
      <c r="O19" s="3">
        <v>10406506443</v>
      </c>
      <c r="Q19" s="3">
        <f t="shared" si="1"/>
        <v>893493557</v>
      </c>
    </row>
    <row r="20" spans="1:17">
      <c r="A20" s="1" t="s">
        <v>65</v>
      </c>
      <c r="C20" s="3">
        <v>131146</v>
      </c>
      <c r="E20" s="3">
        <v>104208162178</v>
      </c>
      <c r="G20" s="3">
        <v>97586050566</v>
      </c>
      <c r="I20" s="3">
        <f t="shared" si="0"/>
        <v>6622111612</v>
      </c>
      <c r="K20" s="3">
        <v>753026</v>
      </c>
      <c r="M20" s="3">
        <v>575207047575</v>
      </c>
      <c r="O20" s="3">
        <v>560328437873</v>
      </c>
      <c r="Q20" s="3">
        <f t="shared" si="1"/>
        <v>14878609702</v>
      </c>
    </row>
    <row r="21" spans="1:17">
      <c r="A21" s="1" t="s">
        <v>62</v>
      </c>
      <c r="C21" s="3">
        <v>16600</v>
      </c>
      <c r="E21" s="3">
        <v>14018255031</v>
      </c>
      <c r="G21" s="3">
        <v>12739528536</v>
      </c>
      <c r="I21" s="3">
        <f t="shared" si="0"/>
        <v>1278726495</v>
      </c>
      <c r="K21" s="3">
        <v>145064</v>
      </c>
      <c r="M21" s="3">
        <v>114011611546</v>
      </c>
      <c r="O21" s="3">
        <v>111328130582</v>
      </c>
      <c r="Q21" s="3">
        <f t="shared" si="1"/>
        <v>2683480964</v>
      </c>
    </row>
    <row r="22" spans="1:17">
      <c r="A22" s="1" t="s">
        <v>102</v>
      </c>
      <c r="C22" s="3">
        <v>273022</v>
      </c>
      <c r="E22" s="3">
        <v>273022000000</v>
      </c>
      <c r="G22" s="3">
        <v>246415605684</v>
      </c>
      <c r="I22" s="3">
        <f t="shared" si="0"/>
        <v>26606394316</v>
      </c>
      <c r="K22" s="3">
        <v>273022</v>
      </c>
      <c r="M22" s="3">
        <v>273022000000</v>
      </c>
      <c r="O22" s="3">
        <v>246415605684</v>
      </c>
      <c r="Q22" s="3">
        <f t="shared" si="1"/>
        <v>26606394316</v>
      </c>
    </row>
    <row r="23" spans="1:17">
      <c r="A23" s="1" t="s">
        <v>104</v>
      </c>
      <c r="C23" s="3">
        <v>1270637</v>
      </c>
      <c r="E23" s="3">
        <v>1263320370303</v>
      </c>
      <c r="G23" s="3">
        <v>1140377960820</v>
      </c>
      <c r="I23" s="3">
        <f t="shared" si="0"/>
        <v>122942409483</v>
      </c>
      <c r="K23" s="3">
        <v>1546615</v>
      </c>
      <c r="M23" s="3">
        <v>1533310182346</v>
      </c>
      <c r="O23" s="3">
        <v>1387882836093</v>
      </c>
      <c r="Q23" s="3">
        <f t="shared" si="1"/>
        <v>145427346253</v>
      </c>
    </row>
    <row r="24" spans="1:17">
      <c r="A24" s="1" t="s">
        <v>95</v>
      </c>
      <c r="C24" s="3">
        <v>1211279</v>
      </c>
      <c r="E24" s="3">
        <v>1206230974084</v>
      </c>
      <c r="G24" s="3">
        <v>1098161808281</v>
      </c>
      <c r="I24" s="3">
        <f t="shared" si="0"/>
        <v>108069165803</v>
      </c>
      <c r="K24" s="3">
        <v>2768095</v>
      </c>
      <c r="M24" s="3">
        <v>2706200079313</v>
      </c>
      <c r="O24" s="3">
        <v>2508143438551</v>
      </c>
      <c r="Q24" s="3">
        <f t="shared" si="1"/>
        <v>198056640762</v>
      </c>
    </row>
    <row r="25" spans="1:17">
      <c r="A25" s="1" t="s">
        <v>108</v>
      </c>
      <c r="C25" s="3">
        <v>305000</v>
      </c>
      <c r="E25" s="3">
        <v>296492096859</v>
      </c>
      <c r="G25" s="3">
        <v>278151093915</v>
      </c>
      <c r="I25" s="3">
        <f t="shared" si="0"/>
        <v>18341002944</v>
      </c>
      <c r="K25" s="3">
        <v>645000</v>
      </c>
      <c r="M25" s="3">
        <v>595694458143</v>
      </c>
      <c r="O25" s="3">
        <v>574355331399</v>
      </c>
      <c r="Q25" s="3">
        <f t="shared" si="1"/>
        <v>21339126744</v>
      </c>
    </row>
    <row r="26" spans="1:17">
      <c r="A26" s="1" t="s">
        <v>67</v>
      </c>
      <c r="C26" s="3">
        <v>568952</v>
      </c>
      <c r="E26" s="3">
        <v>446234371733</v>
      </c>
      <c r="G26" s="3">
        <v>431090482950</v>
      </c>
      <c r="I26" s="3">
        <f t="shared" si="0"/>
        <v>15143888783</v>
      </c>
      <c r="K26" s="3">
        <v>568952</v>
      </c>
      <c r="M26" s="3">
        <v>446234371733</v>
      </c>
      <c r="O26" s="3">
        <v>431090482950</v>
      </c>
      <c r="Q26" s="3">
        <f t="shared" si="1"/>
        <v>15143888783</v>
      </c>
    </row>
    <row r="27" spans="1:17">
      <c r="A27" s="1" t="s">
        <v>118</v>
      </c>
      <c r="C27" s="3">
        <v>388000</v>
      </c>
      <c r="E27" s="3">
        <v>374497946622</v>
      </c>
      <c r="G27" s="3">
        <v>374226000000</v>
      </c>
      <c r="I27" s="3">
        <f t="shared" si="0"/>
        <v>271946622</v>
      </c>
      <c r="K27" s="3">
        <v>388000</v>
      </c>
      <c r="M27" s="3">
        <v>374497946622</v>
      </c>
      <c r="O27" s="3">
        <v>374226000000</v>
      </c>
      <c r="Q27" s="3">
        <f t="shared" si="1"/>
        <v>271946622</v>
      </c>
    </row>
    <row r="28" spans="1:17">
      <c r="A28" s="1" t="s">
        <v>229</v>
      </c>
      <c r="C28" s="3">
        <v>0</v>
      </c>
      <c r="E28" s="3">
        <v>0</v>
      </c>
      <c r="G28" s="3">
        <v>0</v>
      </c>
      <c r="I28" s="3">
        <f t="shared" si="0"/>
        <v>0</v>
      </c>
      <c r="K28" s="3">
        <v>10000</v>
      </c>
      <c r="M28" s="3">
        <v>9738657372</v>
      </c>
      <c r="O28" s="3">
        <v>9703930018</v>
      </c>
      <c r="Q28" s="3">
        <f t="shared" si="1"/>
        <v>34727354</v>
      </c>
    </row>
    <row r="29" spans="1:17">
      <c r="A29" s="1" t="s">
        <v>259</v>
      </c>
      <c r="C29" s="3">
        <v>0</v>
      </c>
      <c r="E29" s="3">
        <v>0</v>
      </c>
      <c r="G29" s="3">
        <v>0</v>
      </c>
      <c r="I29" s="3">
        <f t="shared" si="0"/>
        <v>0</v>
      </c>
      <c r="K29" s="3">
        <v>11800</v>
      </c>
      <c r="M29" s="3">
        <v>11800000000</v>
      </c>
      <c r="O29" s="3">
        <v>11675091706</v>
      </c>
      <c r="Q29" s="3">
        <f t="shared" si="1"/>
        <v>124908294</v>
      </c>
    </row>
    <row r="30" spans="1:17">
      <c r="A30" s="1" t="s">
        <v>49</v>
      </c>
      <c r="C30" s="3">
        <v>0</v>
      </c>
      <c r="E30" s="3">
        <v>0</v>
      </c>
      <c r="G30" s="3">
        <v>0</v>
      </c>
      <c r="I30" s="3">
        <f t="shared" si="0"/>
        <v>0</v>
      </c>
      <c r="K30" s="3">
        <v>132400</v>
      </c>
      <c r="M30" s="3">
        <v>120138542742</v>
      </c>
      <c r="O30" s="3">
        <v>118565599734</v>
      </c>
      <c r="Q30" s="3">
        <f t="shared" si="1"/>
        <v>1572943008</v>
      </c>
    </row>
    <row r="31" spans="1:17">
      <c r="A31" s="1" t="s">
        <v>141</v>
      </c>
      <c r="C31" s="3">
        <v>0</v>
      </c>
      <c r="E31" s="3">
        <v>0</v>
      </c>
      <c r="G31" s="3">
        <v>0</v>
      </c>
      <c r="I31" s="3">
        <f t="shared" si="0"/>
        <v>0</v>
      </c>
      <c r="K31" s="3">
        <v>5000</v>
      </c>
      <c r="M31" s="3">
        <v>4843430661</v>
      </c>
      <c r="O31" s="3">
        <v>4657034874</v>
      </c>
      <c r="Q31" s="3">
        <f t="shared" si="1"/>
        <v>186395787</v>
      </c>
    </row>
    <row r="32" spans="1:17">
      <c r="A32" s="1" t="s">
        <v>64</v>
      </c>
      <c r="C32" s="3">
        <v>0</v>
      </c>
      <c r="E32" s="3">
        <v>0</v>
      </c>
      <c r="G32" s="3">
        <v>0</v>
      </c>
      <c r="I32" s="3">
        <f t="shared" si="0"/>
        <v>0</v>
      </c>
      <c r="K32" s="3">
        <v>134234</v>
      </c>
      <c r="M32" s="3">
        <v>99993427972</v>
      </c>
      <c r="O32" s="3">
        <v>98681311776</v>
      </c>
      <c r="Q32" s="3">
        <f t="shared" si="1"/>
        <v>1312116196</v>
      </c>
    </row>
    <row r="33" spans="1:17">
      <c r="A33" s="1" t="s">
        <v>260</v>
      </c>
      <c r="C33" s="3">
        <v>0</v>
      </c>
      <c r="E33" s="3">
        <v>0</v>
      </c>
      <c r="G33" s="3">
        <v>0</v>
      </c>
      <c r="I33" s="3">
        <f t="shared" si="0"/>
        <v>0</v>
      </c>
      <c r="K33" s="3">
        <v>398400</v>
      </c>
      <c r="M33" s="3">
        <v>290829400252</v>
      </c>
      <c r="O33" s="3">
        <v>270652321186</v>
      </c>
      <c r="Q33" s="3">
        <f t="shared" si="1"/>
        <v>20177079066</v>
      </c>
    </row>
    <row r="34" spans="1:17">
      <c r="A34" s="1" t="s">
        <v>261</v>
      </c>
      <c r="C34" s="3">
        <v>0</v>
      </c>
      <c r="E34" s="3">
        <v>0</v>
      </c>
      <c r="G34" s="3">
        <v>0</v>
      </c>
      <c r="I34" s="3">
        <f t="shared" si="0"/>
        <v>0</v>
      </c>
      <c r="K34" s="3">
        <v>689156</v>
      </c>
      <c r="M34" s="3">
        <v>499006609600</v>
      </c>
      <c r="O34" s="3">
        <v>480643133030</v>
      </c>
      <c r="Q34" s="3">
        <f t="shared" si="1"/>
        <v>18363476570</v>
      </c>
    </row>
    <row r="35" spans="1:17">
      <c r="A35" s="1" t="s">
        <v>227</v>
      </c>
      <c r="C35" s="3">
        <v>0</v>
      </c>
      <c r="E35" s="3">
        <v>0</v>
      </c>
      <c r="G35" s="3">
        <v>0</v>
      </c>
      <c r="I35" s="3">
        <f t="shared" si="0"/>
        <v>0</v>
      </c>
      <c r="K35" s="3">
        <v>860000</v>
      </c>
      <c r="M35" s="3">
        <v>803368843013</v>
      </c>
      <c r="O35" s="3">
        <v>826797711865</v>
      </c>
      <c r="Q35" s="3">
        <f t="shared" si="1"/>
        <v>-23428868852</v>
      </c>
    </row>
    <row r="36" spans="1:17">
      <c r="A36" s="1" t="s">
        <v>112</v>
      </c>
      <c r="C36" s="3">
        <v>0</v>
      </c>
      <c r="E36" s="3">
        <v>0</v>
      </c>
      <c r="G36" s="3">
        <v>0</v>
      </c>
      <c r="I36" s="3">
        <f t="shared" si="0"/>
        <v>0</v>
      </c>
      <c r="K36" s="3">
        <v>15000</v>
      </c>
      <c r="M36" s="3">
        <v>14561939574</v>
      </c>
      <c r="O36" s="3">
        <v>14120868201</v>
      </c>
      <c r="Q36" s="3">
        <f t="shared" si="1"/>
        <v>441071373</v>
      </c>
    </row>
    <row r="37" spans="1:17">
      <c r="A37" s="1" t="s">
        <v>225</v>
      </c>
      <c r="C37" s="3">
        <v>0</v>
      </c>
      <c r="E37" s="3">
        <v>0</v>
      </c>
      <c r="G37" s="3">
        <v>0</v>
      </c>
      <c r="I37" s="3">
        <f t="shared" si="0"/>
        <v>0</v>
      </c>
      <c r="K37" s="3">
        <v>5000</v>
      </c>
      <c r="M37" s="3">
        <v>4945672865</v>
      </c>
      <c r="O37" s="3">
        <v>4842869239</v>
      </c>
      <c r="Q37" s="3">
        <f t="shared" si="1"/>
        <v>102803626</v>
      </c>
    </row>
    <row r="38" spans="1:17">
      <c r="A38" s="1" t="s">
        <v>237</v>
      </c>
      <c r="C38" s="3">
        <v>0</v>
      </c>
      <c r="E38" s="3">
        <v>0</v>
      </c>
      <c r="G38" s="3">
        <v>0</v>
      </c>
      <c r="I38" s="3">
        <f t="shared" si="0"/>
        <v>0</v>
      </c>
      <c r="K38" s="3">
        <v>296420</v>
      </c>
      <c r="M38" s="3">
        <v>296420000000</v>
      </c>
      <c r="O38" s="3">
        <v>293211125946</v>
      </c>
      <c r="Q38" s="3">
        <f t="shared" si="1"/>
        <v>3208874054</v>
      </c>
    </row>
    <row r="39" spans="1:17">
      <c r="A39" s="1" t="s">
        <v>262</v>
      </c>
      <c r="C39" s="3">
        <v>0</v>
      </c>
      <c r="E39" s="3">
        <v>0</v>
      </c>
      <c r="G39" s="3">
        <v>0</v>
      </c>
      <c r="I39" s="3">
        <f t="shared" si="0"/>
        <v>0</v>
      </c>
      <c r="K39" s="3">
        <v>822479</v>
      </c>
      <c r="M39" s="3">
        <v>822479000000</v>
      </c>
      <c r="O39" s="3">
        <v>808245641009</v>
      </c>
      <c r="Q39" s="3">
        <f t="shared" si="1"/>
        <v>14233358991</v>
      </c>
    </row>
    <row r="40" spans="1:17">
      <c r="A40" s="1" t="s">
        <v>235</v>
      </c>
      <c r="C40" s="3">
        <v>0</v>
      </c>
      <c r="E40" s="3">
        <v>0</v>
      </c>
      <c r="G40" s="3">
        <v>0</v>
      </c>
      <c r="I40" s="3">
        <f t="shared" si="0"/>
        <v>0</v>
      </c>
      <c r="K40" s="3">
        <v>30000</v>
      </c>
      <c r="M40" s="3">
        <v>29484451641</v>
      </c>
      <c r="O40" s="3">
        <v>29363260880</v>
      </c>
      <c r="Q40" s="3">
        <f t="shared" si="1"/>
        <v>121190761</v>
      </c>
    </row>
    <row r="41" spans="1:17">
      <c r="A41" s="1" t="s">
        <v>263</v>
      </c>
      <c r="C41" s="3">
        <v>0</v>
      </c>
      <c r="E41" s="3">
        <v>0</v>
      </c>
      <c r="G41" s="3">
        <v>0</v>
      </c>
      <c r="I41" s="3">
        <f t="shared" si="0"/>
        <v>0</v>
      </c>
      <c r="K41" s="3">
        <v>1439583</v>
      </c>
      <c r="M41" s="3">
        <v>1434843850800</v>
      </c>
      <c r="O41" s="3">
        <v>1383805535326</v>
      </c>
      <c r="Q41" s="3">
        <f t="shared" si="1"/>
        <v>51038315474</v>
      </c>
    </row>
    <row r="42" spans="1:17">
      <c r="A42" s="1" t="s">
        <v>115</v>
      </c>
      <c r="C42" s="3">
        <v>0</v>
      </c>
      <c r="E42" s="3">
        <v>0</v>
      </c>
      <c r="G42" s="3">
        <v>0</v>
      </c>
      <c r="I42" s="3">
        <f t="shared" si="0"/>
        <v>0</v>
      </c>
      <c r="K42" s="3">
        <v>5000</v>
      </c>
      <c r="M42" s="3">
        <v>4775535840</v>
      </c>
      <c r="O42" s="3">
        <v>4759847033</v>
      </c>
      <c r="Q42" s="3">
        <f t="shared" si="1"/>
        <v>15688807</v>
      </c>
    </row>
    <row r="43" spans="1:17">
      <c r="A43" s="1" t="s">
        <v>264</v>
      </c>
      <c r="C43" s="3">
        <v>0</v>
      </c>
      <c r="E43" s="3">
        <v>0</v>
      </c>
      <c r="G43" s="3">
        <v>0</v>
      </c>
      <c r="I43" s="3">
        <f t="shared" si="0"/>
        <v>0</v>
      </c>
      <c r="K43" s="3">
        <v>822700</v>
      </c>
      <c r="M43" s="3">
        <v>822700000000</v>
      </c>
      <c r="O43" s="3">
        <v>790724572636</v>
      </c>
      <c r="Q43" s="3">
        <f t="shared" si="1"/>
        <v>31975427364</v>
      </c>
    </row>
    <row r="44" spans="1:17">
      <c r="A44" s="1" t="s">
        <v>265</v>
      </c>
      <c r="C44" s="3">
        <v>0</v>
      </c>
      <c r="E44" s="3">
        <v>0</v>
      </c>
      <c r="G44" s="3">
        <v>0</v>
      </c>
      <c r="I44" s="3">
        <f t="shared" si="0"/>
        <v>0</v>
      </c>
      <c r="K44" s="3">
        <v>40000</v>
      </c>
      <c r="M44" s="3">
        <v>40000000000</v>
      </c>
      <c r="O44" s="3">
        <v>35917261100</v>
      </c>
      <c r="Q44" s="3">
        <f t="shared" si="1"/>
        <v>4082738900</v>
      </c>
    </row>
    <row r="45" spans="1:17">
      <c r="A45" s="1" t="s">
        <v>266</v>
      </c>
      <c r="C45" s="3">
        <v>0</v>
      </c>
      <c r="E45" s="3">
        <v>0</v>
      </c>
      <c r="G45" s="3">
        <v>0</v>
      </c>
      <c r="I45" s="3">
        <f t="shared" si="0"/>
        <v>0</v>
      </c>
      <c r="K45" s="3">
        <v>870155</v>
      </c>
      <c r="M45" s="3">
        <v>870155000000</v>
      </c>
      <c r="O45" s="3">
        <v>824256671579</v>
      </c>
      <c r="Q45" s="3">
        <f t="shared" si="1"/>
        <v>45898328421</v>
      </c>
    </row>
    <row r="46" spans="1:17">
      <c r="A46" s="1" t="s">
        <v>267</v>
      </c>
      <c r="C46" s="3">
        <v>0</v>
      </c>
      <c r="E46" s="3">
        <v>0</v>
      </c>
      <c r="G46" s="3">
        <v>0</v>
      </c>
      <c r="I46" s="3">
        <f t="shared" si="0"/>
        <v>0</v>
      </c>
      <c r="K46" s="3">
        <v>150000</v>
      </c>
      <c r="M46" s="3">
        <v>150000000000</v>
      </c>
      <c r="O46" s="3">
        <v>143464060031</v>
      </c>
      <c r="Q46" s="3">
        <f t="shared" si="1"/>
        <v>6535939969</v>
      </c>
    </row>
    <row r="47" spans="1:17">
      <c r="A47" s="1" t="s">
        <v>268</v>
      </c>
      <c r="C47" s="3">
        <v>0</v>
      </c>
      <c r="E47" s="3">
        <v>0</v>
      </c>
      <c r="G47" s="3">
        <v>0</v>
      </c>
      <c r="I47" s="3">
        <f t="shared" si="0"/>
        <v>0</v>
      </c>
      <c r="K47" s="3">
        <v>83081</v>
      </c>
      <c r="M47" s="3">
        <v>83081000000</v>
      </c>
      <c r="O47" s="3">
        <v>76682882019</v>
      </c>
      <c r="Q47" s="3">
        <f t="shared" si="1"/>
        <v>6398117981</v>
      </c>
    </row>
    <row r="48" spans="1:17">
      <c r="A48" s="1" t="s">
        <v>269</v>
      </c>
      <c r="C48" s="3">
        <v>0</v>
      </c>
      <c r="E48" s="3">
        <v>0</v>
      </c>
      <c r="G48" s="3">
        <v>0</v>
      </c>
      <c r="I48" s="3">
        <f t="shared" si="0"/>
        <v>0</v>
      </c>
      <c r="K48" s="3">
        <v>216696</v>
      </c>
      <c r="M48" s="3">
        <v>208013383617</v>
      </c>
      <c r="O48" s="3">
        <v>199236779037</v>
      </c>
      <c r="Q48" s="3">
        <f t="shared" si="1"/>
        <v>8776604580</v>
      </c>
    </row>
    <row r="49" spans="1:17">
      <c r="A49" s="1" t="s">
        <v>270</v>
      </c>
      <c r="C49" s="3">
        <v>0</v>
      </c>
      <c r="E49" s="3">
        <v>0</v>
      </c>
      <c r="G49" s="3">
        <v>0</v>
      </c>
      <c r="I49" s="3">
        <f t="shared" si="0"/>
        <v>0</v>
      </c>
      <c r="K49" s="3">
        <v>33708</v>
      </c>
      <c r="M49" s="3">
        <v>33708000000</v>
      </c>
      <c r="O49" s="3">
        <v>30677621799</v>
      </c>
      <c r="Q49" s="3">
        <f t="shared" si="1"/>
        <v>3030378201</v>
      </c>
    </row>
    <row r="50" spans="1:17">
      <c r="A50" s="1" t="s">
        <v>271</v>
      </c>
      <c r="C50" s="3">
        <v>0</v>
      </c>
      <c r="E50" s="3">
        <v>0</v>
      </c>
      <c r="G50" s="3">
        <v>0</v>
      </c>
      <c r="I50" s="3">
        <f t="shared" si="0"/>
        <v>0</v>
      </c>
      <c r="K50" s="3">
        <v>19100</v>
      </c>
      <c r="M50" s="3">
        <v>19100000000</v>
      </c>
      <c r="O50" s="3">
        <v>18008145010</v>
      </c>
      <c r="Q50" s="3">
        <f t="shared" si="1"/>
        <v>1091854990</v>
      </c>
    </row>
    <row r="51" spans="1:17">
      <c r="A51" s="1" t="s">
        <v>233</v>
      </c>
      <c r="C51" s="3">
        <v>0</v>
      </c>
      <c r="E51" s="3">
        <v>0</v>
      </c>
      <c r="G51" s="3">
        <v>0</v>
      </c>
      <c r="I51" s="3">
        <f t="shared" si="0"/>
        <v>0</v>
      </c>
      <c r="K51" s="3">
        <v>5000</v>
      </c>
      <c r="M51" s="3">
        <v>4799683997</v>
      </c>
      <c r="O51" s="3">
        <v>4412513520</v>
      </c>
      <c r="Q51" s="3">
        <f t="shared" si="1"/>
        <v>387170477</v>
      </c>
    </row>
    <row r="52" spans="1:17">
      <c r="A52" s="1" t="s">
        <v>289</v>
      </c>
      <c r="C52" s="3">
        <v>0</v>
      </c>
      <c r="E52" s="3">
        <v>0</v>
      </c>
      <c r="G52" s="3">
        <v>0</v>
      </c>
      <c r="I52" s="3">
        <f t="shared" si="0"/>
        <v>0</v>
      </c>
      <c r="K52" s="3">
        <v>1000000</v>
      </c>
      <c r="M52" s="3">
        <v>612000403</v>
      </c>
      <c r="O52" s="3">
        <v>580066700</v>
      </c>
      <c r="Q52" s="3">
        <f t="shared" si="1"/>
        <v>31933703</v>
      </c>
    </row>
    <row r="53" spans="1:17">
      <c r="A53" s="1" t="s">
        <v>290</v>
      </c>
      <c r="C53" s="3">
        <v>0</v>
      </c>
      <c r="E53" s="3">
        <v>0</v>
      </c>
      <c r="G53" s="3">
        <v>0</v>
      </c>
      <c r="I53" s="3">
        <f t="shared" si="0"/>
        <v>0</v>
      </c>
      <c r="K53" s="3">
        <v>8000000</v>
      </c>
      <c r="M53" s="3">
        <v>827770088</v>
      </c>
      <c r="O53" s="3">
        <v>775753678</v>
      </c>
      <c r="Q53" s="3">
        <f t="shared" si="1"/>
        <v>52016410</v>
      </c>
    </row>
    <row r="54" spans="1:17">
      <c r="A54" s="1" t="s">
        <v>291</v>
      </c>
      <c r="C54" s="3">
        <v>0</v>
      </c>
      <c r="E54" s="3">
        <v>0</v>
      </c>
      <c r="G54" s="3">
        <v>0</v>
      </c>
      <c r="I54" s="3">
        <f t="shared" si="0"/>
        <v>0</v>
      </c>
      <c r="K54" s="3">
        <v>4557000</v>
      </c>
      <c r="M54" s="3">
        <v>1530936860</v>
      </c>
      <c r="O54" s="3">
        <v>1622248447</v>
      </c>
      <c r="Q54" s="3">
        <f t="shared" si="1"/>
        <v>-91311587</v>
      </c>
    </row>
    <row r="55" spans="1:17">
      <c r="A55" s="1" t="s">
        <v>292</v>
      </c>
      <c r="C55" s="3">
        <v>0</v>
      </c>
      <c r="E55" s="3">
        <v>0</v>
      </c>
      <c r="G55" s="3">
        <v>0</v>
      </c>
      <c r="I55" s="3">
        <f t="shared" si="0"/>
        <v>0</v>
      </c>
      <c r="K55" s="3">
        <v>110200000</v>
      </c>
      <c r="M55" s="3">
        <v>13279436981</v>
      </c>
      <c r="O55" s="3">
        <v>1326356959</v>
      </c>
      <c r="Q55" s="3">
        <f t="shared" si="1"/>
        <v>11953080022</v>
      </c>
    </row>
    <row r="56" spans="1:17">
      <c r="A56" s="1" t="s">
        <v>293</v>
      </c>
      <c r="C56" s="3">
        <v>0</v>
      </c>
      <c r="E56" s="3">
        <v>0</v>
      </c>
      <c r="G56" s="3">
        <v>0</v>
      </c>
      <c r="I56" s="3">
        <f t="shared" si="0"/>
        <v>0</v>
      </c>
      <c r="K56" s="3">
        <v>109557000</v>
      </c>
      <c r="M56" s="3">
        <v>26131535801</v>
      </c>
      <c r="O56" s="3">
        <v>16534825211</v>
      </c>
      <c r="Q56" s="3">
        <f t="shared" si="1"/>
        <v>9596710590</v>
      </c>
    </row>
    <row r="57" spans="1:17">
      <c r="A57" s="1" t="s">
        <v>294</v>
      </c>
      <c r="C57" s="3">
        <v>0</v>
      </c>
      <c r="E57" s="3">
        <v>0</v>
      </c>
      <c r="G57" s="3">
        <v>0</v>
      </c>
      <c r="I57" s="3">
        <f t="shared" si="0"/>
        <v>0</v>
      </c>
      <c r="K57" s="3">
        <v>13581</v>
      </c>
      <c r="M57" s="3">
        <v>52732005</v>
      </c>
      <c r="O57" s="1">
        <v>52971988</v>
      </c>
      <c r="Q57" s="3">
        <f t="shared" si="1"/>
        <v>-239983</v>
      </c>
    </row>
    <row r="58" spans="1:17">
      <c r="A58" s="1" t="s">
        <v>295</v>
      </c>
      <c r="C58" s="3">
        <v>1509</v>
      </c>
      <c r="E58" s="3">
        <v>4979700</v>
      </c>
      <c r="G58" s="3">
        <v>4044582</v>
      </c>
      <c r="I58" s="3">
        <f t="shared" si="0"/>
        <v>935118</v>
      </c>
      <c r="K58" s="3">
        <v>1509</v>
      </c>
      <c r="M58" s="3">
        <v>4979700</v>
      </c>
      <c r="O58" s="3">
        <v>4044582</v>
      </c>
      <c r="Q58" s="3">
        <f t="shared" si="1"/>
        <v>935118</v>
      </c>
    </row>
    <row r="59" spans="1:17">
      <c r="A59" s="1" t="s">
        <v>296</v>
      </c>
      <c r="C59" s="3">
        <v>0</v>
      </c>
      <c r="E59" s="3">
        <v>0</v>
      </c>
      <c r="G59" s="3">
        <v>0</v>
      </c>
      <c r="I59" s="3">
        <f t="shared" si="0"/>
        <v>0</v>
      </c>
      <c r="K59" s="3">
        <v>21942000</v>
      </c>
      <c r="M59" s="3">
        <v>24162167945</v>
      </c>
      <c r="O59" s="1">
        <v>6919099472</v>
      </c>
      <c r="Q59" s="3">
        <f t="shared" si="1"/>
        <v>17243068473</v>
      </c>
    </row>
    <row r="60" spans="1:17">
      <c r="A60" s="1" t="s">
        <v>297</v>
      </c>
      <c r="C60" s="3">
        <v>0</v>
      </c>
      <c r="E60" s="3">
        <v>0</v>
      </c>
      <c r="G60" s="3">
        <v>0</v>
      </c>
      <c r="I60" s="3">
        <f t="shared" si="0"/>
        <v>0</v>
      </c>
      <c r="K60" s="3">
        <v>5097000</v>
      </c>
      <c r="M60" s="3">
        <v>2749137965</v>
      </c>
      <c r="O60" s="3">
        <v>628272195</v>
      </c>
      <c r="Q60" s="3">
        <f t="shared" si="1"/>
        <v>2120865770</v>
      </c>
    </row>
    <row r="61" spans="1:17">
      <c r="A61" s="1" t="s">
        <v>298</v>
      </c>
      <c r="C61" s="3">
        <v>0</v>
      </c>
      <c r="E61" s="3">
        <v>0</v>
      </c>
      <c r="G61" s="3">
        <v>0</v>
      </c>
      <c r="I61" s="3">
        <f t="shared" si="0"/>
        <v>0</v>
      </c>
      <c r="K61" s="3">
        <v>111000</v>
      </c>
      <c r="M61" s="3">
        <v>589289996</v>
      </c>
      <c r="O61" s="3">
        <v>222025530</v>
      </c>
      <c r="Q61" s="3">
        <f t="shared" si="1"/>
        <v>367264466</v>
      </c>
    </row>
    <row r="62" spans="1:17">
      <c r="A62" s="1" t="s">
        <v>299</v>
      </c>
      <c r="C62" s="3">
        <v>0</v>
      </c>
      <c r="E62" s="3">
        <v>0</v>
      </c>
      <c r="G62" s="3">
        <v>0</v>
      </c>
      <c r="I62" s="3">
        <f t="shared" si="0"/>
        <v>0</v>
      </c>
      <c r="K62" s="3">
        <v>19000</v>
      </c>
      <c r="M62" s="3">
        <v>90154997</v>
      </c>
      <c r="O62" s="3">
        <v>19002185</v>
      </c>
      <c r="Q62" s="3">
        <f t="shared" si="1"/>
        <v>71152812</v>
      </c>
    </row>
    <row r="63" spans="1:17">
      <c r="A63" s="1" t="s">
        <v>300</v>
      </c>
      <c r="C63" s="3">
        <v>3803000</v>
      </c>
      <c r="E63" s="3">
        <v>2470662996</v>
      </c>
      <c r="G63" s="3">
        <v>15213748</v>
      </c>
      <c r="I63" s="3">
        <f t="shared" si="0"/>
        <v>2455449248</v>
      </c>
      <c r="K63" s="3">
        <v>3803000</v>
      </c>
      <c r="M63" s="3">
        <v>2470662996</v>
      </c>
      <c r="O63" s="3">
        <v>15213748</v>
      </c>
      <c r="Q63" s="3">
        <f t="shared" si="1"/>
        <v>2455449248</v>
      </c>
    </row>
    <row r="64" spans="1:17">
      <c r="A64" s="1" t="s">
        <v>301</v>
      </c>
      <c r="C64" s="1">
        <v>0</v>
      </c>
      <c r="E64" s="1">
        <v>0</v>
      </c>
      <c r="G64" s="1">
        <v>0</v>
      </c>
      <c r="I64" s="3">
        <f t="shared" si="0"/>
        <v>0</v>
      </c>
      <c r="K64" s="3">
        <v>1401000</v>
      </c>
      <c r="M64" s="3">
        <v>2406876650</v>
      </c>
      <c r="O64" s="3">
        <v>2110116924</v>
      </c>
      <c r="Q64" s="3">
        <f t="shared" si="1"/>
        <v>296759726</v>
      </c>
    </row>
    <row r="65" spans="1:17">
      <c r="A65" s="1" t="s">
        <v>302</v>
      </c>
      <c r="C65" s="3">
        <v>250000</v>
      </c>
      <c r="E65" s="3">
        <v>560000000</v>
      </c>
      <c r="G65" s="3">
        <v>444463293</v>
      </c>
      <c r="I65" s="3">
        <f t="shared" si="0"/>
        <v>115536707</v>
      </c>
      <c r="K65" s="3">
        <v>250000</v>
      </c>
      <c r="M65" s="3">
        <v>560000000</v>
      </c>
      <c r="O65" s="3">
        <v>444463293</v>
      </c>
      <c r="Q65" s="3">
        <f t="shared" si="1"/>
        <v>115536707</v>
      </c>
    </row>
    <row r="66" spans="1:17" ht="22.5" thickBot="1">
      <c r="E66" s="4">
        <f>SUM(E8:E65)</f>
        <v>4078906156272</v>
      </c>
      <c r="G66" s="4">
        <f>SUM(G8:G65)</f>
        <v>3764740738488</v>
      </c>
      <c r="I66" s="4">
        <f>SUM(I8:I65)</f>
        <v>314165417784</v>
      </c>
      <c r="M66" s="4">
        <f>SUM(M8:M65)</f>
        <v>13651281854726</v>
      </c>
      <c r="O66" s="4">
        <f>SUM(O8:O65)</f>
        <v>12998261491958</v>
      </c>
      <c r="Q66" s="4">
        <f>SUM(Q8:Q65)</f>
        <v>653020362768</v>
      </c>
    </row>
    <row r="67" spans="1:17" ht="22.5" thickTop="1"/>
    <row r="69" spans="1:17">
      <c r="I69" s="3"/>
      <c r="M69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6"/>
  <sheetViews>
    <sheetView rightToLeft="1" topLeftCell="A15" workbookViewId="0">
      <selection activeCell="U36" sqref="U36"/>
    </sheetView>
  </sheetViews>
  <sheetFormatPr defaultRowHeight="21.75"/>
  <cols>
    <col min="1" max="1" width="27.42578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8.1406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2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22.5">
      <c r="A3" s="10" t="s">
        <v>216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22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6" spans="1:21" ht="22.5">
      <c r="A6" s="10" t="s">
        <v>3</v>
      </c>
      <c r="C6" s="11" t="s">
        <v>218</v>
      </c>
      <c r="D6" s="11" t="s">
        <v>218</v>
      </c>
      <c r="E6" s="11" t="s">
        <v>218</v>
      </c>
      <c r="F6" s="11" t="s">
        <v>218</v>
      </c>
      <c r="G6" s="11" t="s">
        <v>218</v>
      </c>
      <c r="H6" s="11" t="s">
        <v>218</v>
      </c>
      <c r="I6" s="11" t="s">
        <v>218</v>
      </c>
      <c r="J6" s="11" t="s">
        <v>218</v>
      </c>
      <c r="K6" s="11" t="s">
        <v>218</v>
      </c>
      <c r="M6" s="11" t="s">
        <v>219</v>
      </c>
      <c r="N6" s="11" t="s">
        <v>219</v>
      </c>
      <c r="O6" s="11" t="s">
        <v>219</v>
      </c>
      <c r="P6" s="11" t="s">
        <v>219</v>
      </c>
      <c r="Q6" s="11" t="s">
        <v>219</v>
      </c>
      <c r="R6" s="11" t="s">
        <v>219</v>
      </c>
      <c r="S6" s="11" t="s">
        <v>219</v>
      </c>
      <c r="T6" s="11" t="s">
        <v>219</v>
      </c>
      <c r="U6" s="11" t="s">
        <v>219</v>
      </c>
    </row>
    <row r="7" spans="1:21" ht="22.5">
      <c r="A7" s="11" t="s">
        <v>3</v>
      </c>
      <c r="C7" s="13" t="s">
        <v>272</v>
      </c>
      <c r="E7" s="13" t="s">
        <v>273</v>
      </c>
      <c r="G7" s="13" t="s">
        <v>274</v>
      </c>
      <c r="I7" s="13" t="s">
        <v>198</v>
      </c>
      <c r="K7" s="13" t="s">
        <v>275</v>
      </c>
      <c r="M7" s="13" t="s">
        <v>272</v>
      </c>
      <c r="O7" s="13" t="s">
        <v>273</v>
      </c>
      <c r="Q7" s="13" t="s">
        <v>274</v>
      </c>
      <c r="S7" s="13" t="s">
        <v>198</v>
      </c>
      <c r="U7" s="13" t="s">
        <v>275</v>
      </c>
    </row>
    <row r="8" spans="1:21">
      <c r="A8" s="1" t="s">
        <v>18</v>
      </c>
      <c r="C8" s="3">
        <v>0</v>
      </c>
      <c r="E8" s="3">
        <v>0</v>
      </c>
      <c r="G8" s="3">
        <v>-271844</v>
      </c>
      <c r="I8" s="3">
        <v>-271844</v>
      </c>
      <c r="K8" s="5">
        <f>I8/$I$35</f>
        <v>-1.3189878180274156E-5</v>
      </c>
      <c r="M8" s="3">
        <v>7545000</v>
      </c>
      <c r="O8" s="3">
        <v>0</v>
      </c>
      <c r="Q8" s="3">
        <v>-2313248</v>
      </c>
      <c r="S8" s="3">
        <f>M8+O8+Q8</f>
        <v>5231752</v>
      </c>
      <c r="U8" s="5">
        <f>S8/$S$35</f>
        <v>1.0939781789978071E-4</v>
      </c>
    </row>
    <row r="9" spans="1:21">
      <c r="A9" s="1" t="s">
        <v>16</v>
      </c>
      <c r="C9" s="3">
        <v>0</v>
      </c>
      <c r="E9" s="3">
        <v>0</v>
      </c>
      <c r="G9" s="3">
        <v>-6395818</v>
      </c>
      <c r="I9" s="3">
        <v>-6395818</v>
      </c>
      <c r="K9" s="5">
        <f t="shared" ref="K9:K34" si="0">I9/$I$35</f>
        <v>-3.1032526111742284E-4</v>
      </c>
      <c r="M9" s="3">
        <v>32500000</v>
      </c>
      <c r="O9" s="3">
        <v>0</v>
      </c>
      <c r="Q9" s="3">
        <v>-6395818</v>
      </c>
      <c r="S9" s="3">
        <f t="shared" ref="S9:S34" si="1">M9+O9+Q9</f>
        <v>26104182</v>
      </c>
      <c r="U9" s="5">
        <f t="shared" ref="U9:U34" si="2">S9/$S$35</f>
        <v>5.4584784386926854E-4</v>
      </c>
    </row>
    <row r="10" spans="1:21">
      <c r="A10" s="1" t="s">
        <v>20</v>
      </c>
      <c r="C10" s="3">
        <v>0</v>
      </c>
      <c r="E10" s="3">
        <v>0</v>
      </c>
      <c r="G10" s="3">
        <v>10544848849</v>
      </c>
      <c r="I10" s="3">
        <v>10544848849</v>
      </c>
      <c r="K10" s="5">
        <f t="shared" si="0"/>
        <v>0.51163634933165403</v>
      </c>
      <c r="M10" s="3">
        <v>0</v>
      </c>
      <c r="O10" s="3">
        <v>0</v>
      </c>
      <c r="Q10" s="3">
        <v>10544848849</v>
      </c>
      <c r="S10" s="3">
        <f t="shared" si="1"/>
        <v>10544848849</v>
      </c>
      <c r="U10" s="5">
        <f t="shared" si="2"/>
        <v>0.2204965858786147</v>
      </c>
    </row>
    <row r="11" spans="1:21">
      <c r="A11" s="1" t="s">
        <v>255</v>
      </c>
      <c r="C11" s="3">
        <v>0</v>
      </c>
      <c r="E11" s="3">
        <v>0</v>
      </c>
      <c r="G11" s="3">
        <v>0</v>
      </c>
      <c r="I11" s="3">
        <v>0</v>
      </c>
      <c r="K11" s="5">
        <f t="shared" si="0"/>
        <v>0</v>
      </c>
      <c r="M11" s="3">
        <v>0</v>
      </c>
      <c r="O11" s="3">
        <v>0</v>
      </c>
      <c r="Q11" s="3">
        <v>-12910786508</v>
      </c>
      <c r="S11" s="3">
        <f t="shared" si="1"/>
        <v>-12910786508</v>
      </c>
      <c r="U11" s="5">
        <f t="shared" si="2"/>
        <v>-0.26996919413327114</v>
      </c>
    </row>
    <row r="12" spans="1:21">
      <c r="A12" s="1" t="s">
        <v>247</v>
      </c>
      <c r="C12" s="3">
        <v>0</v>
      </c>
      <c r="E12" s="3">
        <v>0</v>
      </c>
      <c r="G12" s="3">
        <v>0</v>
      </c>
      <c r="I12" s="3">
        <v>0</v>
      </c>
      <c r="K12" s="5">
        <f t="shared" si="0"/>
        <v>0</v>
      </c>
      <c r="M12" s="3">
        <v>2802000000</v>
      </c>
      <c r="O12" s="3">
        <v>0</v>
      </c>
      <c r="Q12" s="3">
        <v>-2409147541</v>
      </c>
      <c r="S12" s="3">
        <f t="shared" si="1"/>
        <v>392852459</v>
      </c>
      <c r="U12" s="5">
        <f t="shared" si="2"/>
        <v>8.2146863557682141E-3</v>
      </c>
    </row>
    <row r="13" spans="1:21">
      <c r="A13" s="1" t="s">
        <v>256</v>
      </c>
      <c r="C13" s="3">
        <v>0</v>
      </c>
      <c r="E13" s="3">
        <v>0</v>
      </c>
      <c r="G13" s="3">
        <v>0</v>
      </c>
      <c r="I13" s="3">
        <v>0</v>
      </c>
      <c r="K13" s="5">
        <f t="shared" si="0"/>
        <v>0</v>
      </c>
      <c r="M13" s="3">
        <v>0</v>
      </c>
      <c r="O13" s="3">
        <v>0</v>
      </c>
      <c r="Q13" s="3">
        <v>-1685750811</v>
      </c>
      <c r="S13" s="3">
        <f t="shared" si="1"/>
        <v>-1685750811</v>
      </c>
      <c r="U13" s="5">
        <f t="shared" si="2"/>
        <v>-3.5249656376331609E-2</v>
      </c>
    </row>
    <row r="14" spans="1:21">
      <c r="A14" s="1" t="s">
        <v>257</v>
      </c>
      <c r="C14" s="3">
        <v>0</v>
      </c>
      <c r="E14" s="3">
        <v>0</v>
      </c>
      <c r="G14" s="3">
        <v>0</v>
      </c>
      <c r="I14" s="3">
        <v>0</v>
      </c>
      <c r="K14" s="5">
        <f t="shared" si="0"/>
        <v>0</v>
      </c>
      <c r="M14" s="3">
        <v>0</v>
      </c>
      <c r="O14" s="3">
        <v>0</v>
      </c>
      <c r="Q14" s="3">
        <v>-6375877272</v>
      </c>
      <c r="S14" s="3">
        <f t="shared" si="1"/>
        <v>-6375877272</v>
      </c>
      <c r="U14" s="5">
        <f t="shared" si="2"/>
        <v>-0.13332188925499652</v>
      </c>
    </row>
    <row r="15" spans="1:21">
      <c r="A15" s="1" t="s">
        <v>249</v>
      </c>
      <c r="C15" s="3">
        <v>0</v>
      </c>
      <c r="E15" s="3">
        <v>0</v>
      </c>
      <c r="G15" s="3">
        <v>0</v>
      </c>
      <c r="I15" s="3">
        <v>0</v>
      </c>
      <c r="K15" s="5">
        <f t="shared" si="0"/>
        <v>0</v>
      </c>
      <c r="M15" s="3">
        <v>43320000</v>
      </c>
      <c r="O15" s="3">
        <v>0</v>
      </c>
      <c r="Q15" s="3">
        <v>-4586834</v>
      </c>
      <c r="S15" s="3">
        <f t="shared" si="1"/>
        <v>38733166</v>
      </c>
      <c r="U15" s="5">
        <f t="shared" si="2"/>
        <v>8.0992444610332784E-4</v>
      </c>
    </row>
    <row r="16" spans="1:21">
      <c r="A16" s="1" t="s">
        <v>258</v>
      </c>
      <c r="C16" s="3">
        <v>0</v>
      </c>
      <c r="E16" s="3">
        <v>0</v>
      </c>
      <c r="G16" s="3">
        <v>0</v>
      </c>
      <c r="I16" s="3">
        <v>0</v>
      </c>
      <c r="K16" s="5">
        <f t="shared" si="0"/>
        <v>0</v>
      </c>
      <c r="M16" s="3">
        <v>0</v>
      </c>
      <c r="O16" s="3">
        <v>0</v>
      </c>
      <c r="Q16" s="3">
        <v>-210594528</v>
      </c>
      <c r="S16" s="3">
        <f t="shared" si="1"/>
        <v>-210594528</v>
      </c>
      <c r="U16" s="5">
        <f t="shared" si="2"/>
        <v>-4.4036074005102434E-3</v>
      </c>
    </row>
    <row r="17" spans="1:21">
      <c r="A17" s="1" t="s">
        <v>15</v>
      </c>
      <c r="C17" s="3">
        <v>0</v>
      </c>
      <c r="E17" s="3">
        <v>-1074200277</v>
      </c>
      <c r="G17" s="3">
        <v>0</v>
      </c>
      <c r="I17" s="3">
        <v>-1074200277</v>
      </c>
      <c r="K17" s="5">
        <f t="shared" si="0"/>
        <v>-5.212022628730726E-2</v>
      </c>
      <c r="M17" s="3">
        <v>11226000</v>
      </c>
      <c r="O17" s="3">
        <v>-2137779867</v>
      </c>
      <c r="Q17" s="3">
        <v>0</v>
      </c>
      <c r="S17" s="3">
        <f t="shared" si="1"/>
        <v>-2126553867</v>
      </c>
      <c r="U17" s="5">
        <f t="shared" si="2"/>
        <v>-4.4467006978950931E-2</v>
      </c>
    </row>
    <row r="18" spans="1:21">
      <c r="A18" s="1" t="s">
        <v>21</v>
      </c>
      <c r="C18" s="3">
        <v>0</v>
      </c>
      <c r="E18" s="3">
        <v>-389943682</v>
      </c>
      <c r="G18" s="3">
        <v>0</v>
      </c>
      <c r="I18" s="3">
        <v>-389943682</v>
      </c>
      <c r="K18" s="5">
        <f t="shared" si="0"/>
        <v>-1.8920077922439209E-2</v>
      </c>
      <c r="M18" s="3">
        <v>0</v>
      </c>
      <c r="O18" s="3">
        <v>-389943682</v>
      </c>
      <c r="Q18" s="3">
        <v>0</v>
      </c>
      <c r="S18" s="3">
        <f t="shared" si="1"/>
        <v>-389943682</v>
      </c>
      <c r="U18" s="5">
        <f t="shared" si="2"/>
        <v>-8.1538627814556185E-3</v>
      </c>
    </row>
    <row r="19" spans="1:21">
      <c r="A19" s="1" t="s">
        <v>19</v>
      </c>
      <c r="C19" s="3">
        <v>0</v>
      </c>
      <c r="E19" s="3">
        <v>9139134432</v>
      </c>
      <c r="G19" s="3">
        <v>0</v>
      </c>
      <c r="I19" s="3">
        <v>9139134432</v>
      </c>
      <c r="K19" s="5">
        <f t="shared" si="0"/>
        <v>0.4434310480688522</v>
      </c>
      <c r="M19" s="3">
        <v>0</v>
      </c>
      <c r="O19" s="3">
        <v>16570278112</v>
      </c>
      <c r="Q19" s="3">
        <v>0</v>
      </c>
      <c r="S19" s="3">
        <f t="shared" si="1"/>
        <v>16570278112</v>
      </c>
      <c r="U19" s="5">
        <f t="shared" si="2"/>
        <v>0.34649048109415315</v>
      </c>
    </row>
    <row r="20" spans="1:21">
      <c r="A20" s="1" t="s">
        <v>17</v>
      </c>
      <c r="C20" s="3">
        <v>0</v>
      </c>
      <c r="E20" s="3">
        <v>-175046432</v>
      </c>
      <c r="G20" s="3">
        <v>0</v>
      </c>
      <c r="I20" s="3">
        <v>-175046432</v>
      </c>
      <c r="K20" s="5">
        <f t="shared" si="0"/>
        <v>-8.493257581449816E-3</v>
      </c>
      <c r="M20" s="3">
        <v>0</v>
      </c>
      <c r="O20" s="3">
        <v>-268579095</v>
      </c>
      <c r="Q20" s="3">
        <v>0</v>
      </c>
      <c r="S20" s="3">
        <f t="shared" si="1"/>
        <v>-268579095</v>
      </c>
      <c r="U20" s="5">
        <f t="shared" si="2"/>
        <v>-5.616085572576434E-3</v>
      </c>
    </row>
    <row r="21" spans="1:21">
      <c r="A21" s="1" t="s">
        <v>289</v>
      </c>
      <c r="C21" s="3">
        <v>0</v>
      </c>
      <c r="E21" s="1">
        <v>0</v>
      </c>
      <c r="G21" s="1">
        <v>0</v>
      </c>
      <c r="I21" s="3">
        <f>C21+E21+G21</f>
        <v>0</v>
      </c>
      <c r="K21" s="5">
        <f t="shared" si="0"/>
        <v>0</v>
      </c>
      <c r="M21" s="3">
        <v>0</v>
      </c>
      <c r="O21" s="1">
        <v>0</v>
      </c>
      <c r="Q21" s="3">
        <v>31933703</v>
      </c>
      <c r="S21" s="3">
        <f t="shared" si="1"/>
        <v>31933703</v>
      </c>
      <c r="U21" s="5">
        <f t="shared" si="2"/>
        <v>6.6774522677292062E-4</v>
      </c>
    </row>
    <row r="22" spans="1:21">
      <c r="A22" s="1" t="s">
        <v>290</v>
      </c>
      <c r="C22" s="3">
        <v>0</v>
      </c>
      <c r="E22" s="1">
        <v>0</v>
      </c>
      <c r="G22" s="1">
        <v>0</v>
      </c>
      <c r="I22" s="3">
        <f t="shared" ref="I22:I34" si="3">C22+E22+G22</f>
        <v>0</v>
      </c>
      <c r="K22" s="5">
        <f t="shared" si="0"/>
        <v>0</v>
      </c>
      <c r="M22" s="3">
        <v>0</v>
      </c>
      <c r="O22" s="1">
        <v>0</v>
      </c>
      <c r="Q22" s="3">
        <v>52016410</v>
      </c>
      <c r="S22" s="3">
        <f t="shared" si="1"/>
        <v>52016410</v>
      </c>
      <c r="U22" s="5">
        <f t="shared" si="2"/>
        <v>1.087681860489628E-3</v>
      </c>
    </row>
    <row r="23" spans="1:21">
      <c r="A23" s="1" t="s">
        <v>291</v>
      </c>
      <c r="C23" s="3">
        <v>0</v>
      </c>
      <c r="E23" s="1">
        <v>0</v>
      </c>
      <c r="G23" s="1">
        <v>0</v>
      </c>
      <c r="I23" s="3">
        <f t="shared" si="3"/>
        <v>0</v>
      </c>
      <c r="K23" s="5">
        <f t="shared" si="0"/>
        <v>0</v>
      </c>
      <c r="M23" s="3">
        <v>0</v>
      </c>
      <c r="O23" s="1">
        <v>0</v>
      </c>
      <c r="Q23" s="3">
        <v>-91311587</v>
      </c>
      <c r="S23" s="3">
        <f t="shared" si="1"/>
        <v>-91311587</v>
      </c>
      <c r="U23" s="5">
        <f t="shared" si="2"/>
        <v>-1.9093581589429284E-3</v>
      </c>
    </row>
    <row r="24" spans="1:21">
      <c r="A24" s="1" t="s">
        <v>292</v>
      </c>
      <c r="C24" s="3">
        <v>0</v>
      </c>
      <c r="E24" s="1">
        <v>0</v>
      </c>
      <c r="G24" s="1">
        <v>0</v>
      </c>
      <c r="I24" s="3">
        <f t="shared" si="3"/>
        <v>0</v>
      </c>
      <c r="K24" s="5">
        <f t="shared" si="0"/>
        <v>0</v>
      </c>
      <c r="M24" s="3">
        <v>0</v>
      </c>
      <c r="O24" s="1">
        <v>0</v>
      </c>
      <c r="Q24" s="3">
        <v>11953080022</v>
      </c>
      <c r="S24" s="3">
        <f t="shared" si="1"/>
        <v>11953080022</v>
      </c>
      <c r="U24" s="5">
        <f t="shared" si="2"/>
        <v>0.24994320670938966</v>
      </c>
    </row>
    <row r="25" spans="1:21">
      <c r="A25" s="1" t="s">
        <v>293</v>
      </c>
      <c r="C25" s="3">
        <v>0</v>
      </c>
      <c r="E25" s="1">
        <v>0</v>
      </c>
      <c r="G25" s="1">
        <v>0</v>
      </c>
      <c r="I25" s="3">
        <f t="shared" si="3"/>
        <v>0</v>
      </c>
      <c r="K25" s="5">
        <f t="shared" si="0"/>
        <v>0</v>
      </c>
      <c r="M25" s="3">
        <v>0</v>
      </c>
      <c r="O25" s="1">
        <v>0</v>
      </c>
      <c r="Q25" s="3">
        <v>9596710590</v>
      </c>
      <c r="S25" s="3">
        <f t="shared" si="1"/>
        <v>9596710590</v>
      </c>
      <c r="U25" s="5">
        <f t="shared" si="2"/>
        <v>0.20067067352613752</v>
      </c>
    </row>
    <row r="26" spans="1:21">
      <c r="A26" s="1" t="s">
        <v>294</v>
      </c>
      <c r="C26" s="3">
        <v>0</v>
      </c>
      <c r="E26" s="1">
        <v>0</v>
      </c>
      <c r="G26" s="1">
        <v>0</v>
      </c>
      <c r="I26" s="3">
        <f t="shared" si="3"/>
        <v>0</v>
      </c>
      <c r="K26" s="5">
        <f t="shared" si="0"/>
        <v>0</v>
      </c>
      <c r="M26" s="3">
        <v>0</v>
      </c>
      <c r="O26" s="1">
        <v>0</v>
      </c>
      <c r="Q26" s="3">
        <v>-239983</v>
      </c>
      <c r="S26" s="3">
        <f t="shared" si="1"/>
        <v>-239983</v>
      </c>
      <c r="U26" s="5">
        <f t="shared" si="2"/>
        <v>-5.0181309307174865E-6</v>
      </c>
    </row>
    <row r="27" spans="1:21">
      <c r="A27" s="1" t="s">
        <v>295</v>
      </c>
      <c r="C27" s="3">
        <v>0</v>
      </c>
      <c r="E27" s="1">
        <v>0</v>
      </c>
      <c r="G27" s="1">
        <v>935118</v>
      </c>
      <c r="I27" s="3">
        <f t="shared" si="3"/>
        <v>935118</v>
      </c>
      <c r="K27" s="5">
        <f t="shared" si="0"/>
        <v>4.5371950472262063E-5</v>
      </c>
      <c r="M27" s="3">
        <v>0</v>
      </c>
      <c r="O27" s="1">
        <v>0</v>
      </c>
      <c r="Q27" s="3">
        <v>935118</v>
      </c>
      <c r="S27" s="3">
        <f t="shared" si="1"/>
        <v>935118</v>
      </c>
      <c r="U27" s="5">
        <f t="shared" si="2"/>
        <v>1.9553654049122957E-5</v>
      </c>
    </row>
    <row r="28" spans="1:21">
      <c r="A28" s="1" t="s">
        <v>296</v>
      </c>
      <c r="C28" s="3">
        <v>0</v>
      </c>
      <c r="E28" s="1">
        <v>0</v>
      </c>
      <c r="G28" s="1">
        <v>0</v>
      </c>
      <c r="I28" s="3">
        <f t="shared" si="3"/>
        <v>0</v>
      </c>
      <c r="K28" s="5">
        <f t="shared" si="0"/>
        <v>0</v>
      </c>
      <c r="M28" s="3">
        <v>0</v>
      </c>
      <c r="O28" s="1">
        <v>0</v>
      </c>
      <c r="Q28" s="3">
        <v>17243068473</v>
      </c>
      <c r="S28" s="3">
        <f t="shared" si="1"/>
        <v>17243068473</v>
      </c>
      <c r="U28" s="5">
        <f t="shared" si="2"/>
        <v>0.36055876976636198</v>
      </c>
    </row>
    <row r="29" spans="1:21">
      <c r="A29" s="1" t="s">
        <v>297</v>
      </c>
      <c r="C29" s="3">
        <v>0</v>
      </c>
      <c r="E29" s="1">
        <v>0</v>
      </c>
      <c r="G29" s="1">
        <v>0</v>
      </c>
      <c r="I29" s="3">
        <f t="shared" si="3"/>
        <v>0</v>
      </c>
      <c r="K29" s="5">
        <f t="shared" si="0"/>
        <v>0</v>
      </c>
      <c r="M29" s="3">
        <v>0</v>
      </c>
      <c r="O29" s="1">
        <v>0</v>
      </c>
      <c r="Q29" s="3">
        <v>2120865770</v>
      </c>
      <c r="S29" s="3">
        <f t="shared" si="1"/>
        <v>2120865770</v>
      </c>
      <c r="U29" s="5">
        <f t="shared" si="2"/>
        <v>4.4348066822803948E-2</v>
      </c>
    </row>
    <row r="30" spans="1:21">
      <c r="A30" s="1" t="s">
        <v>298</v>
      </c>
      <c r="C30" s="3">
        <v>0</v>
      </c>
      <c r="E30" s="1">
        <v>0</v>
      </c>
      <c r="G30" s="1">
        <v>0</v>
      </c>
      <c r="I30" s="3">
        <f t="shared" si="3"/>
        <v>0</v>
      </c>
      <c r="K30" s="5">
        <f t="shared" si="0"/>
        <v>0</v>
      </c>
      <c r="M30" s="3">
        <v>0</v>
      </c>
      <c r="O30" s="1">
        <v>0</v>
      </c>
      <c r="Q30" s="3">
        <v>367264466</v>
      </c>
      <c r="S30" s="3">
        <f t="shared" si="1"/>
        <v>367264466</v>
      </c>
      <c r="U30" s="5">
        <f t="shared" si="2"/>
        <v>7.6796322097316926E-3</v>
      </c>
    </row>
    <row r="31" spans="1:21">
      <c r="A31" s="1" t="s">
        <v>299</v>
      </c>
      <c r="C31" s="3">
        <v>0</v>
      </c>
      <c r="E31" s="1">
        <v>0</v>
      </c>
      <c r="G31" s="1">
        <v>0</v>
      </c>
      <c r="I31" s="3">
        <f t="shared" si="3"/>
        <v>0</v>
      </c>
      <c r="K31" s="5">
        <f t="shared" si="0"/>
        <v>0</v>
      </c>
      <c r="M31" s="3">
        <v>0</v>
      </c>
      <c r="O31" s="1">
        <v>0</v>
      </c>
      <c r="Q31" s="3">
        <v>71152812</v>
      </c>
      <c r="S31" s="3">
        <f t="shared" si="1"/>
        <v>71152812</v>
      </c>
      <c r="U31" s="5">
        <f t="shared" si="2"/>
        <v>1.4878309159595737E-3</v>
      </c>
    </row>
    <row r="32" spans="1:21">
      <c r="A32" s="1" t="s">
        <v>300</v>
      </c>
      <c r="C32" s="3">
        <v>0</v>
      </c>
      <c r="E32" s="1">
        <v>0</v>
      </c>
      <c r="G32" s="1">
        <v>2455449248</v>
      </c>
      <c r="I32" s="3">
        <f t="shared" si="3"/>
        <v>2455449248</v>
      </c>
      <c r="K32" s="5">
        <f t="shared" si="0"/>
        <v>0.11913846345317824</v>
      </c>
      <c r="M32" s="3">
        <v>0</v>
      </c>
      <c r="O32" s="1">
        <v>0</v>
      </c>
      <c r="Q32" s="3">
        <v>2455449248</v>
      </c>
      <c r="S32" s="3">
        <f t="shared" si="1"/>
        <v>2455449248</v>
      </c>
      <c r="U32" s="5">
        <f t="shared" si="2"/>
        <v>5.1344327807368827E-2</v>
      </c>
    </row>
    <row r="33" spans="1:21">
      <c r="A33" s="1" t="s">
        <v>301</v>
      </c>
      <c r="C33" s="3">
        <v>0</v>
      </c>
      <c r="E33" s="1">
        <v>0</v>
      </c>
      <c r="G33" s="1">
        <v>0</v>
      </c>
      <c r="I33" s="3">
        <f t="shared" si="3"/>
        <v>0</v>
      </c>
      <c r="K33" s="5">
        <f t="shared" si="0"/>
        <v>0</v>
      </c>
      <c r="M33" s="3">
        <v>0</v>
      </c>
      <c r="O33" s="1">
        <v>0</v>
      </c>
      <c r="Q33" s="3">
        <v>296759726</v>
      </c>
      <c r="S33" s="3">
        <f t="shared" si="1"/>
        <v>296759726</v>
      </c>
      <c r="U33" s="5">
        <f t="shared" si="2"/>
        <v>6.2053527126165039E-3</v>
      </c>
    </row>
    <row r="34" spans="1:21">
      <c r="A34" s="1" t="s">
        <v>302</v>
      </c>
      <c r="C34" s="3">
        <v>0</v>
      </c>
      <c r="E34" s="1">
        <v>0</v>
      </c>
      <c r="G34" s="1">
        <v>115536707</v>
      </c>
      <c r="I34" s="3">
        <f t="shared" si="3"/>
        <v>115536707</v>
      </c>
      <c r="K34" s="5">
        <f t="shared" si="0"/>
        <v>5.6058441263372684E-3</v>
      </c>
      <c r="M34" s="3">
        <v>0</v>
      </c>
      <c r="O34" s="1">
        <v>0</v>
      </c>
      <c r="Q34" s="3">
        <v>115536707</v>
      </c>
      <c r="S34" s="3">
        <f t="shared" si="1"/>
        <v>115536707</v>
      </c>
      <c r="U34" s="5">
        <f t="shared" si="2"/>
        <v>2.4159141398763396E-3</v>
      </c>
    </row>
    <row r="35" spans="1:21" ht="22.5" thickBot="1">
      <c r="C35" s="4">
        <f>SUM(C8:C34)</f>
        <v>0</v>
      </c>
      <c r="E35" s="4">
        <f>SUM(E8:E34)</f>
        <v>7499944041</v>
      </c>
      <c r="G35" s="4">
        <f>SUM(G8:G34)</f>
        <v>13110102260</v>
      </c>
      <c r="I35" s="4">
        <f>SUM(I8:I34)</f>
        <v>20610046301</v>
      </c>
      <c r="K35" s="9">
        <f>SUM(K8:K34)</f>
        <v>0.99999999999999989</v>
      </c>
      <c r="M35" s="4">
        <f>SUM(M8:M34)</f>
        <v>2896591000</v>
      </c>
      <c r="O35" s="4">
        <f>SUM(O8:O34)</f>
        <v>13773975468</v>
      </c>
      <c r="Q35" s="4">
        <f>SUM(Q8:Q34)</f>
        <v>31152617764</v>
      </c>
      <c r="S35" s="4">
        <f>SUM(S8:S34)</f>
        <v>47823184232</v>
      </c>
      <c r="U35" s="9">
        <f>SUM(U8:U34)</f>
        <v>0.99999999999999989</v>
      </c>
    </row>
    <row r="36" spans="1:21" ht="22.5" thickTop="1"/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76"/>
  <sheetViews>
    <sheetView rightToLeft="1" topLeftCell="A61" workbookViewId="0">
      <selection activeCell="O78" sqref="O78"/>
    </sheetView>
  </sheetViews>
  <sheetFormatPr defaultRowHeight="21.75"/>
  <cols>
    <col min="1" max="1" width="34.42578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2.5">
      <c r="A3" s="10" t="s">
        <v>216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22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22.5">
      <c r="A6" s="10" t="s">
        <v>220</v>
      </c>
      <c r="C6" s="11" t="s">
        <v>218</v>
      </c>
      <c r="D6" s="11" t="s">
        <v>218</v>
      </c>
      <c r="E6" s="11" t="s">
        <v>218</v>
      </c>
      <c r="F6" s="11" t="s">
        <v>218</v>
      </c>
      <c r="G6" s="11" t="s">
        <v>218</v>
      </c>
      <c r="H6" s="11" t="s">
        <v>218</v>
      </c>
      <c r="I6" s="11" t="s">
        <v>218</v>
      </c>
      <c r="K6" s="11" t="s">
        <v>219</v>
      </c>
      <c r="L6" s="11" t="s">
        <v>219</v>
      </c>
      <c r="M6" s="11" t="s">
        <v>219</v>
      </c>
      <c r="N6" s="11" t="s">
        <v>219</v>
      </c>
      <c r="O6" s="11" t="s">
        <v>219</v>
      </c>
      <c r="P6" s="11" t="s">
        <v>219</v>
      </c>
      <c r="Q6" s="11" t="s">
        <v>219</v>
      </c>
    </row>
    <row r="7" spans="1:17" ht="22.5">
      <c r="A7" s="11" t="s">
        <v>220</v>
      </c>
      <c r="C7" s="13" t="s">
        <v>276</v>
      </c>
      <c r="E7" s="13" t="s">
        <v>273</v>
      </c>
      <c r="G7" s="13" t="s">
        <v>274</v>
      </c>
      <c r="I7" s="13" t="s">
        <v>277</v>
      </c>
      <c r="K7" s="13" t="s">
        <v>276</v>
      </c>
      <c r="M7" s="13" t="s">
        <v>273</v>
      </c>
      <c r="O7" s="13" t="s">
        <v>274</v>
      </c>
      <c r="Q7" s="13" t="s">
        <v>277</v>
      </c>
    </row>
    <row r="8" spans="1:17">
      <c r="A8" s="1" t="s">
        <v>126</v>
      </c>
      <c r="C8" s="3">
        <v>846439966</v>
      </c>
      <c r="E8" s="3">
        <v>0</v>
      </c>
      <c r="G8" s="3">
        <v>882392646</v>
      </c>
      <c r="I8" s="3">
        <v>1728832612</v>
      </c>
      <c r="K8" s="3">
        <v>1672643972</v>
      </c>
      <c r="M8" s="3">
        <v>0</v>
      </c>
      <c r="O8" s="3">
        <v>882392646</v>
      </c>
      <c r="Q8" s="3">
        <v>2555036618</v>
      </c>
    </row>
    <row r="9" spans="1:17">
      <c r="A9" s="1" t="s">
        <v>82</v>
      </c>
      <c r="C9" s="3">
        <v>14735468020</v>
      </c>
      <c r="E9" s="3">
        <v>5093039563</v>
      </c>
      <c r="G9" s="3">
        <v>3783263</v>
      </c>
      <c r="I9" s="3">
        <v>19832290846</v>
      </c>
      <c r="K9" s="3">
        <v>66952477544</v>
      </c>
      <c r="M9" s="3">
        <v>7406270344</v>
      </c>
      <c r="O9" s="3">
        <v>3783263</v>
      </c>
      <c r="Q9" s="3">
        <v>74362531151</v>
      </c>
    </row>
    <row r="10" spans="1:17">
      <c r="A10" s="1" t="s">
        <v>73</v>
      </c>
      <c r="C10" s="3">
        <v>0</v>
      </c>
      <c r="E10" s="3">
        <v>0</v>
      </c>
      <c r="G10" s="3">
        <v>893493557</v>
      </c>
      <c r="I10" s="3">
        <v>893493557</v>
      </c>
      <c r="K10" s="3">
        <v>0</v>
      </c>
      <c r="M10" s="3">
        <v>0</v>
      </c>
      <c r="O10" s="3">
        <v>893493557</v>
      </c>
      <c r="Q10" s="3">
        <v>893493557</v>
      </c>
    </row>
    <row r="11" spans="1:17">
      <c r="A11" s="1" t="s">
        <v>65</v>
      </c>
      <c r="C11" s="3">
        <v>0</v>
      </c>
      <c r="E11" s="3">
        <v>0</v>
      </c>
      <c r="G11" s="3">
        <v>6622111612</v>
      </c>
      <c r="I11" s="3">
        <v>6622111612</v>
      </c>
      <c r="K11" s="3">
        <v>0</v>
      </c>
      <c r="M11" s="3">
        <v>0</v>
      </c>
      <c r="O11" s="3">
        <v>14878609702</v>
      </c>
      <c r="Q11" s="3">
        <v>14878609702</v>
      </c>
    </row>
    <row r="12" spans="1:17">
      <c r="A12" s="1" t="s">
        <v>62</v>
      </c>
      <c r="C12" s="3">
        <v>0</v>
      </c>
      <c r="E12" s="3">
        <v>-1064552821</v>
      </c>
      <c r="G12" s="3">
        <v>1278726495</v>
      </c>
      <c r="I12" s="3">
        <v>214173674</v>
      </c>
      <c r="K12" s="3">
        <v>0</v>
      </c>
      <c r="M12" s="3">
        <v>44747227</v>
      </c>
      <c r="O12" s="3">
        <v>2683480964</v>
      </c>
      <c r="Q12" s="3">
        <v>2728228191</v>
      </c>
    </row>
    <row r="13" spans="1:17">
      <c r="A13" s="1" t="s">
        <v>102</v>
      </c>
      <c r="C13" s="3">
        <v>0</v>
      </c>
      <c r="E13" s="3">
        <v>0</v>
      </c>
      <c r="G13" s="3">
        <v>26606394316</v>
      </c>
      <c r="I13" s="3">
        <v>26606394316</v>
      </c>
      <c r="K13" s="3">
        <v>0</v>
      </c>
      <c r="M13" s="3">
        <v>0</v>
      </c>
      <c r="O13" s="3">
        <v>26606394316</v>
      </c>
      <c r="Q13" s="3">
        <v>26606394316</v>
      </c>
    </row>
    <row r="14" spans="1:17">
      <c r="A14" s="1" t="s">
        <v>104</v>
      </c>
      <c r="C14" s="3">
        <v>0</v>
      </c>
      <c r="E14" s="3">
        <v>0</v>
      </c>
      <c r="G14" s="3">
        <v>122942409483</v>
      </c>
      <c r="I14" s="3">
        <v>122942409483</v>
      </c>
      <c r="K14" s="3">
        <v>0</v>
      </c>
      <c r="M14" s="3">
        <v>0</v>
      </c>
      <c r="O14" s="3">
        <v>145427346253</v>
      </c>
      <c r="Q14" s="3">
        <v>145427346253</v>
      </c>
    </row>
    <row r="15" spans="1:17">
      <c r="A15" s="1" t="s">
        <v>95</v>
      </c>
      <c r="C15" s="3">
        <v>0</v>
      </c>
      <c r="E15" s="3">
        <v>0</v>
      </c>
      <c r="G15" s="3">
        <v>108069165803</v>
      </c>
      <c r="I15" s="3">
        <v>108069165803</v>
      </c>
      <c r="K15" s="3">
        <v>0</v>
      </c>
      <c r="M15" s="3">
        <v>0</v>
      </c>
      <c r="O15" s="3">
        <v>198056640762</v>
      </c>
      <c r="Q15" s="3">
        <v>198056640762</v>
      </c>
    </row>
    <row r="16" spans="1:17">
      <c r="A16" s="1" t="s">
        <v>108</v>
      </c>
      <c r="C16" s="3">
        <v>0</v>
      </c>
      <c r="E16" s="3">
        <v>36598774820</v>
      </c>
      <c r="G16" s="3">
        <v>18341002944</v>
      </c>
      <c r="I16" s="3">
        <v>54939777764</v>
      </c>
      <c r="K16" s="3">
        <v>0</v>
      </c>
      <c r="M16" s="3">
        <v>140070578193</v>
      </c>
      <c r="O16" s="3">
        <v>21339126744</v>
      </c>
      <c r="Q16" s="3">
        <v>161409704937</v>
      </c>
    </row>
    <row r="17" spans="1:17">
      <c r="A17" s="1" t="s">
        <v>67</v>
      </c>
      <c r="C17" s="3">
        <v>0</v>
      </c>
      <c r="E17" s="3">
        <v>2414319509</v>
      </c>
      <c r="G17" s="3">
        <v>15143888783</v>
      </c>
      <c r="I17" s="3">
        <v>17558208292</v>
      </c>
      <c r="K17" s="3">
        <v>0</v>
      </c>
      <c r="M17" s="3">
        <v>18140268203</v>
      </c>
      <c r="O17" s="3">
        <v>15143888783</v>
      </c>
      <c r="Q17" s="3">
        <v>33284156986</v>
      </c>
    </row>
    <row r="18" spans="1:17">
      <c r="A18" s="1" t="s">
        <v>118</v>
      </c>
      <c r="C18" s="3">
        <v>11920655669</v>
      </c>
      <c r="E18" s="3">
        <v>15631712900</v>
      </c>
      <c r="G18" s="3">
        <v>271946622</v>
      </c>
      <c r="I18" s="3">
        <v>27824315191</v>
      </c>
      <c r="K18" s="3">
        <v>34079034454</v>
      </c>
      <c r="M18" s="3">
        <v>-41008914335</v>
      </c>
      <c r="O18" s="3">
        <v>271946622</v>
      </c>
      <c r="Q18" s="3">
        <v>-6657933259</v>
      </c>
    </row>
    <row r="19" spans="1:17">
      <c r="A19" s="1" t="s">
        <v>229</v>
      </c>
      <c r="C19" s="3">
        <v>0</v>
      </c>
      <c r="E19" s="3">
        <v>0</v>
      </c>
      <c r="G19" s="3">
        <v>0</v>
      </c>
      <c r="I19" s="3">
        <v>0</v>
      </c>
      <c r="K19" s="3">
        <v>9098736</v>
      </c>
      <c r="M19" s="3">
        <v>0</v>
      </c>
      <c r="O19" s="3">
        <v>34727354</v>
      </c>
      <c r="Q19" s="3">
        <v>43826090</v>
      </c>
    </row>
    <row r="20" spans="1:17">
      <c r="A20" s="1" t="s">
        <v>259</v>
      </c>
      <c r="C20" s="3">
        <v>0</v>
      </c>
      <c r="E20" s="3">
        <v>0</v>
      </c>
      <c r="G20" s="3">
        <v>0</v>
      </c>
      <c r="I20" s="3">
        <v>0</v>
      </c>
      <c r="K20" s="3">
        <v>0</v>
      </c>
      <c r="M20" s="3">
        <v>0</v>
      </c>
      <c r="O20" s="3">
        <v>124908294</v>
      </c>
      <c r="Q20" s="3">
        <v>124908294</v>
      </c>
    </row>
    <row r="21" spans="1:17">
      <c r="A21" s="1" t="s">
        <v>49</v>
      </c>
      <c r="C21" s="3">
        <v>0</v>
      </c>
      <c r="E21" s="3">
        <v>18245430736</v>
      </c>
      <c r="G21" s="3">
        <v>0</v>
      </c>
      <c r="I21" s="3">
        <v>18245430736</v>
      </c>
      <c r="K21" s="3">
        <v>0</v>
      </c>
      <c r="M21" s="3">
        <v>84236758398</v>
      </c>
      <c r="O21" s="3">
        <v>1572943008</v>
      </c>
      <c r="Q21" s="3">
        <v>85809701406</v>
      </c>
    </row>
    <row r="22" spans="1:17">
      <c r="A22" s="1" t="s">
        <v>141</v>
      </c>
      <c r="C22" s="3">
        <v>72653720</v>
      </c>
      <c r="E22" s="3">
        <v>0</v>
      </c>
      <c r="G22" s="3">
        <v>0</v>
      </c>
      <c r="I22" s="3">
        <v>72653720</v>
      </c>
      <c r="K22" s="3">
        <v>158083372</v>
      </c>
      <c r="M22" s="3">
        <v>-728186</v>
      </c>
      <c r="O22" s="3">
        <v>186395787</v>
      </c>
      <c r="Q22" s="3">
        <v>343750973</v>
      </c>
    </row>
    <row r="23" spans="1:17">
      <c r="A23" s="1" t="s">
        <v>64</v>
      </c>
      <c r="C23" s="3">
        <v>0</v>
      </c>
      <c r="E23" s="3">
        <v>80762481</v>
      </c>
      <c r="G23" s="3">
        <v>0</v>
      </c>
      <c r="I23" s="3">
        <v>80762481</v>
      </c>
      <c r="K23" s="3">
        <v>0</v>
      </c>
      <c r="M23" s="3">
        <v>467612981</v>
      </c>
      <c r="O23" s="3">
        <v>1312116196</v>
      </c>
      <c r="Q23" s="3">
        <v>1779729177</v>
      </c>
    </row>
    <row r="24" spans="1:17">
      <c r="A24" s="1" t="s">
        <v>260</v>
      </c>
      <c r="C24" s="3">
        <v>0</v>
      </c>
      <c r="E24" s="3">
        <v>0</v>
      </c>
      <c r="G24" s="3">
        <v>0</v>
      </c>
      <c r="I24" s="3">
        <v>0</v>
      </c>
      <c r="K24" s="3">
        <v>0</v>
      </c>
      <c r="M24" s="3">
        <v>0</v>
      </c>
      <c r="O24" s="3">
        <v>20177079066</v>
      </c>
      <c r="Q24" s="3">
        <v>20177079066</v>
      </c>
    </row>
    <row r="25" spans="1:17">
      <c r="A25" s="1" t="s">
        <v>261</v>
      </c>
      <c r="C25" s="3">
        <v>0</v>
      </c>
      <c r="E25" s="3">
        <v>0</v>
      </c>
      <c r="G25" s="3">
        <v>0</v>
      </c>
      <c r="I25" s="3">
        <v>0</v>
      </c>
      <c r="K25" s="3">
        <v>0</v>
      </c>
      <c r="M25" s="3">
        <v>0</v>
      </c>
      <c r="O25" s="3">
        <v>18363476570</v>
      </c>
      <c r="Q25" s="3">
        <v>18363476570</v>
      </c>
    </row>
    <row r="26" spans="1:17">
      <c r="A26" s="1" t="s">
        <v>227</v>
      </c>
      <c r="C26" s="3">
        <v>0</v>
      </c>
      <c r="E26" s="3">
        <v>0</v>
      </c>
      <c r="G26" s="3">
        <v>0</v>
      </c>
      <c r="I26" s="3">
        <v>0</v>
      </c>
      <c r="K26" s="3">
        <v>33682575518</v>
      </c>
      <c r="M26" s="3">
        <v>0</v>
      </c>
      <c r="O26" s="3">
        <v>-23428868852</v>
      </c>
      <c r="Q26" s="3">
        <v>10253706666</v>
      </c>
    </row>
    <row r="27" spans="1:17">
      <c r="A27" s="1" t="s">
        <v>112</v>
      </c>
      <c r="C27" s="3">
        <v>4879514417</v>
      </c>
      <c r="E27" s="3">
        <v>8668383986</v>
      </c>
      <c r="G27" s="3">
        <v>0</v>
      </c>
      <c r="I27" s="3">
        <v>13547898403</v>
      </c>
      <c r="K27" s="3">
        <v>26148155925</v>
      </c>
      <c r="M27" s="3">
        <v>8668383985</v>
      </c>
      <c r="O27" s="3">
        <v>441071373</v>
      </c>
      <c r="Q27" s="3">
        <v>35257611283</v>
      </c>
    </row>
    <row r="28" spans="1:17">
      <c r="A28" s="1" t="s">
        <v>225</v>
      </c>
      <c r="C28" s="3">
        <v>0</v>
      </c>
      <c r="E28" s="3">
        <v>0</v>
      </c>
      <c r="G28" s="3">
        <v>0</v>
      </c>
      <c r="I28" s="3">
        <v>0</v>
      </c>
      <c r="K28" s="3">
        <v>50432996</v>
      </c>
      <c r="M28" s="3">
        <v>0</v>
      </c>
      <c r="O28" s="3">
        <v>102803626</v>
      </c>
      <c r="Q28" s="3">
        <v>153236622</v>
      </c>
    </row>
    <row r="29" spans="1:17">
      <c r="A29" s="1" t="s">
        <v>237</v>
      </c>
      <c r="C29" s="3">
        <v>0</v>
      </c>
      <c r="E29" s="3">
        <v>0</v>
      </c>
      <c r="G29" s="3">
        <v>0</v>
      </c>
      <c r="I29" s="3">
        <v>0</v>
      </c>
      <c r="K29" s="3">
        <v>477569164</v>
      </c>
      <c r="M29" s="3">
        <v>0</v>
      </c>
      <c r="O29" s="3">
        <v>3208874054</v>
      </c>
      <c r="Q29" s="3">
        <v>3686443218</v>
      </c>
    </row>
    <row r="30" spans="1:17">
      <c r="A30" s="1" t="s">
        <v>262</v>
      </c>
      <c r="C30" s="3">
        <v>0</v>
      </c>
      <c r="E30" s="3">
        <v>0</v>
      </c>
      <c r="G30" s="3">
        <v>0</v>
      </c>
      <c r="I30" s="3">
        <v>0</v>
      </c>
      <c r="K30" s="3">
        <v>0</v>
      </c>
      <c r="M30" s="3">
        <v>0</v>
      </c>
      <c r="O30" s="3">
        <v>14233358991</v>
      </c>
      <c r="Q30" s="3">
        <v>14233358991</v>
      </c>
    </row>
    <row r="31" spans="1:17">
      <c r="A31" s="1" t="s">
        <v>235</v>
      </c>
      <c r="C31" s="3">
        <v>0</v>
      </c>
      <c r="E31" s="3">
        <v>0</v>
      </c>
      <c r="G31" s="3">
        <v>0</v>
      </c>
      <c r="I31" s="3">
        <v>0</v>
      </c>
      <c r="K31" s="3">
        <v>31586302</v>
      </c>
      <c r="M31" s="3">
        <v>0</v>
      </c>
      <c r="O31" s="3">
        <v>121190761</v>
      </c>
      <c r="Q31" s="3">
        <v>152777063</v>
      </c>
    </row>
    <row r="32" spans="1:17">
      <c r="A32" s="1" t="s">
        <v>263</v>
      </c>
      <c r="C32" s="3">
        <v>0</v>
      </c>
      <c r="E32" s="3">
        <v>0</v>
      </c>
      <c r="G32" s="3">
        <v>0</v>
      </c>
      <c r="I32" s="3">
        <v>0</v>
      </c>
      <c r="K32" s="3">
        <v>0</v>
      </c>
      <c r="M32" s="3">
        <v>0</v>
      </c>
      <c r="O32" s="3">
        <v>51038315474</v>
      </c>
      <c r="Q32" s="3">
        <v>51038315474</v>
      </c>
    </row>
    <row r="33" spans="1:17">
      <c r="A33" s="1" t="s">
        <v>115</v>
      </c>
      <c r="C33" s="3">
        <v>1028907123</v>
      </c>
      <c r="E33" s="3">
        <v>0</v>
      </c>
      <c r="G33" s="3">
        <v>0</v>
      </c>
      <c r="I33" s="3">
        <v>1028907123</v>
      </c>
      <c r="K33" s="3">
        <v>5670211206</v>
      </c>
      <c r="M33" s="3">
        <v>0</v>
      </c>
      <c r="O33" s="3">
        <v>15688807</v>
      </c>
      <c r="Q33" s="3">
        <v>5685900013</v>
      </c>
    </row>
    <row r="34" spans="1:17">
      <c r="A34" s="1" t="s">
        <v>264</v>
      </c>
      <c r="C34" s="3">
        <v>0</v>
      </c>
      <c r="E34" s="3">
        <v>0</v>
      </c>
      <c r="G34" s="3">
        <v>0</v>
      </c>
      <c r="I34" s="3">
        <v>0</v>
      </c>
      <c r="K34" s="3">
        <v>0</v>
      </c>
      <c r="M34" s="3">
        <v>0</v>
      </c>
      <c r="O34" s="3">
        <v>31975427364</v>
      </c>
      <c r="Q34" s="3">
        <v>31975427364</v>
      </c>
    </row>
    <row r="35" spans="1:17">
      <c r="A35" s="1" t="s">
        <v>265</v>
      </c>
      <c r="C35" s="3">
        <v>0</v>
      </c>
      <c r="E35" s="3">
        <v>0</v>
      </c>
      <c r="G35" s="3">
        <v>0</v>
      </c>
      <c r="I35" s="3">
        <v>0</v>
      </c>
      <c r="K35" s="3">
        <v>0</v>
      </c>
      <c r="M35" s="3">
        <v>0</v>
      </c>
      <c r="O35" s="3">
        <v>4082738900</v>
      </c>
      <c r="Q35" s="3">
        <v>4082738900</v>
      </c>
    </row>
    <row r="36" spans="1:17">
      <c r="A36" s="1" t="s">
        <v>266</v>
      </c>
      <c r="C36" s="3">
        <v>0</v>
      </c>
      <c r="E36" s="3">
        <v>0</v>
      </c>
      <c r="G36" s="3">
        <v>0</v>
      </c>
      <c r="I36" s="3">
        <v>0</v>
      </c>
      <c r="K36" s="3">
        <v>0</v>
      </c>
      <c r="M36" s="3">
        <v>0</v>
      </c>
      <c r="O36" s="3">
        <v>45898328421</v>
      </c>
      <c r="Q36" s="3">
        <v>45898328421</v>
      </c>
    </row>
    <row r="37" spans="1:17">
      <c r="A37" s="1" t="s">
        <v>267</v>
      </c>
      <c r="C37" s="3">
        <v>0</v>
      </c>
      <c r="E37" s="3">
        <v>0</v>
      </c>
      <c r="G37" s="3">
        <v>0</v>
      </c>
      <c r="I37" s="3">
        <v>0</v>
      </c>
      <c r="K37" s="3">
        <v>0</v>
      </c>
      <c r="M37" s="3">
        <v>0</v>
      </c>
      <c r="O37" s="3">
        <v>6535939969</v>
      </c>
      <c r="Q37" s="3">
        <v>6535939969</v>
      </c>
    </row>
    <row r="38" spans="1:17">
      <c r="A38" s="1" t="s">
        <v>268</v>
      </c>
      <c r="C38" s="3">
        <v>0</v>
      </c>
      <c r="E38" s="3">
        <v>0</v>
      </c>
      <c r="G38" s="3">
        <v>0</v>
      </c>
      <c r="I38" s="3">
        <v>0</v>
      </c>
      <c r="K38" s="3">
        <v>0</v>
      </c>
      <c r="M38" s="3">
        <v>0</v>
      </c>
      <c r="O38" s="3">
        <v>6398117981</v>
      </c>
      <c r="Q38" s="3">
        <v>6398117981</v>
      </c>
    </row>
    <row r="39" spans="1:17">
      <c r="A39" s="1" t="s">
        <v>269</v>
      </c>
      <c r="C39" s="3">
        <v>0</v>
      </c>
      <c r="E39" s="3">
        <v>0</v>
      </c>
      <c r="G39" s="3">
        <v>0</v>
      </c>
      <c r="I39" s="3">
        <v>0</v>
      </c>
      <c r="K39" s="3">
        <v>0</v>
      </c>
      <c r="M39" s="3">
        <v>0</v>
      </c>
      <c r="O39" s="3">
        <v>8776604580</v>
      </c>
      <c r="Q39" s="3">
        <v>8776604580</v>
      </c>
    </row>
    <row r="40" spans="1:17">
      <c r="A40" s="1" t="s">
        <v>270</v>
      </c>
      <c r="C40" s="3">
        <v>0</v>
      </c>
      <c r="E40" s="3">
        <v>0</v>
      </c>
      <c r="G40" s="3">
        <v>0</v>
      </c>
      <c r="I40" s="3">
        <v>0</v>
      </c>
      <c r="K40" s="3">
        <v>0</v>
      </c>
      <c r="M40" s="3">
        <v>0</v>
      </c>
      <c r="O40" s="3">
        <v>3030378201</v>
      </c>
      <c r="Q40" s="3">
        <v>3030378201</v>
      </c>
    </row>
    <row r="41" spans="1:17">
      <c r="A41" s="1" t="s">
        <v>271</v>
      </c>
      <c r="C41" s="3">
        <v>0</v>
      </c>
      <c r="E41" s="3">
        <v>0</v>
      </c>
      <c r="G41" s="3">
        <v>0</v>
      </c>
      <c r="I41" s="3">
        <v>0</v>
      </c>
      <c r="K41" s="3">
        <v>0</v>
      </c>
      <c r="M41" s="3">
        <v>0</v>
      </c>
      <c r="O41" s="3">
        <v>1091854990</v>
      </c>
      <c r="Q41" s="3">
        <v>1091854990</v>
      </c>
    </row>
    <row r="42" spans="1:17">
      <c r="A42" s="1" t="s">
        <v>233</v>
      </c>
      <c r="C42" s="3">
        <v>0</v>
      </c>
      <c r="E42" s="3">
        <v>0</v>
      </c>
      <c r="G42" s="3">
        <v>0</v>
      </c>
      <c r="I42" s="3">
        <v>0</v>
      </c>
      <c r="K42" s="3">
        <v>195166404</v>
      </c>
      <c r="M42" s="3">
        <v>0</v>
      </c>
      <c r="O42" s="3">
        <v>387170477</v>
      </c>
      <c r="Q42" s="3">
        <v>582336881</v>
      </c>
    </row>
    <row r="43" spans="1:17">
      <c r="A43" s="1" t="s">
        <v>124</v>
      </c>
      <c r="C43" s="3">
        <v>3320093836</v>
      </c>
      <c r="E43" s="3">
        <v>3005377463</v>
      </c>
      <c r="G43" s="3">
        <v>0</v>
      </c>
      <c r="I43" s="3">
        <v>6325471299</v>
      </c>
      <c r="K43" s="3">
        <v>10990406188</v>
      </c>
      <c r="M43" s="3">
        <v>2462686201</v>
      </c>
      <c r="O43" s="3">
        <v>0</v>
      </c>
      <c r="Q43" s="3">
        <v>13453092389</v>
      </c>
    </row>
    <row r="44" spans="1:17">
      <c r="A44" s="1" t="s">
        <v>121</v>
      </c>
      <c r="C44" s="3">
        <v>15386784</v>
      </c>
      <c r="E44" s="3">
        <v>0</v>
      </c>
      <c r="G44" s="3">
        <v>0</v>
      </c>
      <c r="I44" s="3">
        <v>15386784</v>
      </c>
      <c r="K44" s="3">
        <v>26937751</v>
      </c>
      <c r="M44" s="3">
        <v>-176634</v>
      </c>
      <c r="O44" s="3">
        <v>0</v>
      </c>
      <c r="Q44" s="3">
        <v>26761117</v>
      </c>
    </row>
    <row r="45" spans="1:17">
      <c r="A45" s="1" t="s">
        <v>79</v>
      </c>
      <c r="C45" s="3">
        <v>14514977673</v>
      </c>
      <c r="E45" s="3">
        <v>4819979748</v>
      </c>
      <c r="G45" s="3">
        <v>0</v>
      </c>
      <c r="I45" s="3">
        <v>19334957421</v>
      </c>
      <c r="K45" s="3">
        <v>16893356417</v>
      </c>
      <c r="M45" s="3">
        <v>6197096404</v>
      </c>
      <c r="O45" s="3">
        <v>0</v>
      </c>
      <c r="Q45" s="3">
        <v>23090452821</v>
      </c>
    </row>
    <row r="46" spans="1:17">
      <c r="A46" s="1" t="s">
        <v>39</v>
      </c>
      <c r="C46" s="3">
        <v>24018904110</v>
      </c>
      <c r="E46" s="3">
        <v>0</v>
      </c>
      <c r="G46" s="3">
        <v>0</v>
      </c>
      <c r="I46" s="3">
        <v>92804104110</v>
      </c>
      <c r="K46" s="3">
        <v>169327905397</v>
      </c>
      <c r="M46" s="3">
        <v>-7664607875</v>
      </c>
      <c r="O46" s="3">
        <v>0</v>
      </c>
      <c r="Q46" s="3">
        <v>161663297522</v>
      </c>
    </row>
    <row r="47" spans="1:17">
      <c r="A47" s="1" t="s">
        <v>94</v>
      </c>
      <c r="C47" s="3">
        <v>71221832</v>
      </c>
      <c r="E47" s="3">
        <v>0</v>
      </c>
      <c r="G47" s="3">
        <v>0</v>
      </c>
      <c r="I47" s="3">
        <v>71221832</v>
      </c>
      <c r="K47" s="3">
        <v>177511151</v>
      </c>
      <c r="M47" s="3">
        <v>-690305</v>
      </c>
      <c r="O47" s="3">
        <v>0</v>
      </c>
      <c r="Q47" s="3">
        <v>176820846</v>
      </c>
    </row>
    <row r="48" spans="1:17">
      <c r="A48" s="1" t="s">
        <v>91</v>
      </c>
      <c r="C48" s="3">
        <v>10754496663</v>
      </c>
      <c r="E48" s="3">
        <v>3564729751</v>
      </c>
      <c r="G48" s="3">
        <v>0</v>
      </c>
      <c r="I48" s="3">
        <v>14319226414</v>
      </c>
      <c r="K48" s="3">
        <v>59320454154</v>
      </c>
      <c r="M48" s="3">
        <v>15296839374</v>
      </c>
      <c r="O48" s="3">
        <v>0</v>
      </c>
      <c r="Q48" s="3">
        <v>74617293528</v>
      </c>
    </row>
    <row r="49" spans="1:17">
      <c r="A49" s="1" t="s">
        <v>138</v>
      </c>
      <c r="C49" s="3">
        <v>143972754</v>
      </c>
      <c r="E49" s="3">
        <v>0</v>
      </c>
      <c r="G49" s="3">
        <v>0</v>
      </c>
      <c r="I49" s="3">
        <v>143972754</v>
      </c>
      <c r="K49" s="3">
        <v>759252190</v>
      </c>
      <c r="M49" s="3">
        <v>0</v>
      </c>
      <c r="O49" s="3">
        <v>0</v>
      </c>
      <c r="Q49" s="3">
        <v>759252190</v>
      </c>
    </row>
    <row r="50" spans="1:17">
      <c r="A50" s="1" t="s">
        <v>135</v>
      </c>
      <c r="C50" s="3">
        <v>289416787</v>
      </c>
      <c r="E50" s="3">
        <v>0</v>
      </c>
      <c r="G50" s="3">
        <v>0</v>
      </c>
      <c r="I50" s="3">
        <v>289416787</v>
      </c>
      <c r="K50" s="3">
        <v>1517111791</v>
      </c>
      <c r="M50" s="3">
        <v>0</v>
      </c>
      <c r="O50" s="3">
        <v>0</v>
      </c>
      <c r="Q50" s="3">
        <v>1517111791</v>
      </c>
    </row>
    <row r="51" spans="1:17">
      <c r="A51" s="1" t="s">
        <v>132</v>
      </c>
      <c r="C51" s="3">
        <v>147286768</v>
      </c>
      <c r="E51" s="3">
        <v>0</v>
      </c>
      <c r="G51" s="3">
        <v>0</v>
      </c>
      <c r="I51" s="3">
        <v>147286768</v>
      </c>
      <c r="K51" s="3">
        <v>755880269</v>
      </c>
      <c r="M51" s="3">
        <v>0</v>
      </c>
      <c r="O51" s="3">
        <v>0</v>
      </c>
      <c r="Q51" s="3">
        <v>755880269</v>
      </c>
    </row>
    <row r="52" spans="1:17">
      <c r="A52" s="1" t="s">
        <v>144</v>
      </c>
      <c r="C52" s="3">
        <v>69895641</v>
      </c>
      <c r="E52" s="3">
        <v>0</v>
      </c>
      <c r="G52" s="3">
        <v>0</v>
      </c>
      <c r="I52" s="3">
        <v>69895641</v>
      </c>
      <c r="K52" s="3">
        <v>349439839</v>
      </c>
      <c r="M52" s="3">
        <v>-726218</v>
      </c>
      <c r="O52" s="3">
        <v>0</v>
      </c>
      <c r="Q52" s="3">
        <v>348713621</v>
      </c>
    </row>
    <row r="53" spans="1:17">
      <c r="A53" s="1" t="s">
        <v>147</v>
      </c>
      <c r="C53" s="3">
        <v>1439987309</v>
      </c>
      <c r="E53" s="3">
        <v>-533433838</v>
      </c>
      <c r="G53" s="3">
        <v>0</v>
      </c>
      <c r="I53" s="3">
        <v>906553471</v>
      </c>
      <c r="K53" s="3">
        <v>3914822018</v>
      </c>
      <c r="M53" s="3">
        <v>-545633793</v>
      </c>
      <c r="O53" s="3">
        <v>0</v>
      </c>
      <c r="Q53" s="3">
        <v>3369188225</v>
      </c>
    </row>
    <row r="54" spans="1:17">
      <c r="A54" s="1" t="s">
        <v>129</v>
      </c>
      <c r="C54" s="3">
        <v>146245309</v>
      </c>
      <c r="E54" s="3">
        <v>0</v>
      </c>
      <c r="G54" s="3">
        <v>0</v>
      </c>
      <c r="I54" s="3">
        <v>146245309</v>
      </c>
      <c r="K54" s="3">
        <v>709639382</v>
      </c>
      <c r="M54" s="3">
        <v>0</v>
      </c>
      <c r="O54" s="3">
        <v>0</v>
      </c>
      <c r="Q54" s="3">
        <v>709639382</v>
      </c>
    </row>
    <row r="55" spans="1:17">
      <c r="A55" s="1" t="s">
        <v>85</v>
      </c>
      <c r="C55" s="3">
        <v>3216452055</v>
      </c>
      <c r="E55" s="3">
        <v>2707488698</v>
      </c>
      <c r="G55" s="3">
        <v>0</v>
      </c>
      <c r="I55" s="3">
        <v>5923940753</v>
      </c>
      <c r="K55" s="3">
        <v>8000648507</v>
      </c>
      <c r="M55" s="3">
        <v>1762854948</v>
      </c>
      <c r="O55" s="3">
        <v>0</v>
      </c>
      <c r="Q55" s="3">
        <v>9763503455</v>
      </c>
    </row>
    <row r="56" spans="1:17">
      <c r="A56" s="1" t="s">
        <v>43</v>
      </c>
      <c r="C56" s="3">
        <v>2280538356</v>
      </c>
      <c r="E56" s="3">
        <v>0</v>
      </c>
      <c r="G56" s="3">
        <v>0</v>
      </c>
      <c r="I56" s="3">
        <v>2280538356</v>
      </c>
      <c r="K56" s="3">
        <v>11795202738</v>
      </c>
      <c r="M56" s="3">
        <v>3874704531</v>
      </c>
      <c r="O56" s="3">
        <v>0</v>
      </c>
      <c r="Q56" s="3">
        <v>15669907269</v>
      </c>
    </row>
    <row r="57" spans="1:17">
      <c r="A57" s="1" t="s">
        <v>151</v>
      </c>
      <c r="C57" s="3">
        <v>5600071504</v>
      </c>
      <c r="E57" s="3">
        <v>1947868854</v>
      </c>
      <c r="G57" s="3">
        <v>0</v>
      </c>
      <c r="I57" s="3">
        <v>7547940358</v>
      </c>
      <c r="K57" s="3">
        <v>5600071504</v>
      </c>
      <c r="M57" s="3">
        <v>1947868854</v>
      </c>
      <c r="O57" s="3">
        <v>0</v>
      </c>
      <c r="Q57" s="3">
        <v>7547940358</v>
      </c>
    </row>
    <row r="58" spans="1:17">
      <c r="A58" s="1" t="s">
        <v>231</v>
      </c>
      <c r="C58" s="3">
        <v>291982801</v>
      </c>
      <c r="E58" s="3">
        <v>-3035294552</v>
      </c>
      <c r="G58" s="3">
        <v>0</v>
      </c>
      <c r="I58" s="3">
        <v>-2743311751</v>
      </c>
      <c r="K58" s="3">
        <v>291982801</v>
      </c>
      <c r="M58" s="3">
        <v>-3035294552</v>
      </c>
      <c r="O58" s="3">
        <v>0</v>
      </c>
      <c r="Q58" s="3">
        <v>-2743311751</v>
      </c>
    </row>
    <row r="59" spans="1:17">
      <c r="A59" s="1" t="s">
        <v>154</v>
      </c>
      <c r="C59" s="3">
        <v>5865953425</v>
      </c>
      <c r="E59" s="3">
        <v>2012849989</v>
      </c>
      <c r="G59" s="3">
        <v>0</v>
      </c>
      <c r="I59" s="3">
        <v>7878803414</v>
      </c>
      <c r="K59" s="3">
        <v>5865953425</v>
      </c>
      <c r="M59" s="3">
        <v>2012849989</v>
      </c>
      <c r="O59" s="3">
        <v>0</v>
      </c>
      <c r="Q59" s="3">
        <v>7878803414</v>
      </c>
    </row>
    <row r="60" spans="1:17">
      <c r="A60" s="1" t="s">
        <v>148</v>
      </c>
      <c r="C60" s="3">
        <v>122424658</v>
      </c>
      <c r="E60" s="3">
        <v>-1657222207</v>
      </c>
      <c r="G60" s="3">
        <v>0</v>
      </c>
      <c r="I60" s="3">
        <v>-1534797549</v>
      </c>
      <c r="K60" s="3">
        <v>122424658</v>
      </c>
      <c r="M60" s="3">
        <v>-1657222207</v>
      </c>
      <c r="O60" s="3">
        <v>0</v>
      </c>
      <c r="Q60" s="3">
        <v>-1534797549</v>
      </c>
    </row>
    <row r="61" spans="1:17">
      <c r="A61" s="1" t="s">
        <v>88</v>
      </c>
      <c r="C61" s="3">
        <v>14179897635</v>
      </c>
      <c r="E61" s="3">
        <v>-49858847972</v>
      </c>
      <c r="G61" s="3">
        <v>0</v>
      </c>
      <c r="I61" s="3">
        <v>-35678950337</v>
      </c>
      <c r="K61" s="3">
        <v>71964410272</v>
      </c>
      <c r="M61" s="3">
        <v>-15035453458</v>
      </c>
      <c r="O61" s="3">
        <v>0</v>
      </c>
      <c r="Q61" s="3">
        <v>56928956814</v>
      </c>
    </row>
    <row r="62" spans="1:17">
      <c r="A62" s="1" t="s">
        <v>58</v>
      </c>
      <c r="C62" s="3">
        <v>0</v>
      </c>
      <c r="E62" s="3">
        <v>4571105426</v>
      </c>
      <c r="G62" s="3">
        <v>0</v>
      </c>
      <c r="I62" s="3">
        <v>4571105426</v>
      </c>
      <c r="K62" s="3">
        <v>0</v>
      </c>
      <c r="M62" s="3">
        <v>19117406186</v>
      </c>
      <c r="O62" s="3">
        <v>0</v>
      </c>
      <c r="Q62" s="3">
        <v>19117406186</v>
      </c>
    </row>
    <row r="63" spans="1:17">
      <c r="A63" s="1" t="s">
        <v>46</v>
      </c>
      <c r="C63" s="3">
        <v>0</v>
      </c>
      <c r="E63" s="3">
        <v>5701332640</v>
      </c>
      <c r="G63" s="3">
        <v>0</v>
      </c>
      <c r="I63" s="3">
        <v>5701332640</v>
      </c>
      <c r="K63" s="3">
        <v>0</v>
      </c>
      <c r="M63" s="3">
        <v>5710431946</v>
      </c>
      <c r="O63" s="3">
        <v>0</v>
      </c>
      <c r="Q63" s="3">
        <v>5710431946</v>
      </c>
    </row>
    <row r="64" spans="1:17">
      <c r="A64" s="1" t="s">
        <v>52</v>
      </c>
      <c r="C64" s="3">
        <v>0</v>
      </c>
      <c r="E64" s="3">
        <v>12863551584</v>
      </c>
      <c r="G64" s="3">
        <v>0</v>
      </c>
      <c r="I64" s="3">
        <v>12863551584</v>
      </c>
      <c r="K64" s="3">
        <v>0</v>
      </c>
      <c r="M64" s="3">
        <v>59521842457</v>
      </c>
      <c r="O64" s="3">
        <v>0</v>
      </c>
      <c r="Q64" s="3">
        <v>59521842457</v>
      </c>
    </row>
    <row r="65" spans="1:17">
      <c r="A65" s="1" t="s">
        <v>55</v>
      </c>
      <c r="C65" s="3">
        <v>0</v>
      </c>
      <c r="E65" s="3">
        <v>5882186259</v>
      </c>
      <c r="G65" s="3">
        <v>0</v>
      </c>
      <c r="I65" s="3">
        <v>5882186259</v>
      </c>
      <c r="K65" s="3">
        <v>0</v>
      </c>
      <c r="M65" s="3">
        <v>22106418132</v>
      </c>
      <c r="O65" s="3">
        <v>0</v>
      </c>
      <c r="Q65" s="3">
        <v>22106418132</v>
      </c>
    </row>
    <row r="66" spans="1:17">
      <c r="A66" s="1" t="s">
        <v>60</v>
      </c>
      <c r="C66" s="3">
        <v>0</v>
      </c>
      <c r="E66" s="3">
        <v>10335649640</v>
      </c>
      <c r="G66" s="3">
        <v>0</v>
      </c>
      <c r="I66" s="3">
        <v>10335649640</v>
      </c>
      <c r="K66" s="3">
        <v>0</v>
      </c>
      <c r="M66" s="3">
        <v>47733189719</v>
      </c>
      <c r="O66" s="3">
        <v>0</v>
      </c>
      <c r="Q66" s="3">
        <v>47733189719</v>
      </c>
    </row>
    <row r="67" spans="1:17">
      <c r="A67" s="1" t="s">
        <v>70</v>
      </c>
      <c r="C67" s="3">
        <v>0</v>
      </c>
      <c r="E67" s="3">
        <v>6827104394</v>
      </c>
      <c r="G67" s="3">
        <v>0</v>
      </c>
      <c r="I67" s="3">
        <v>6827104394</v>
      </c>
      <c r="K67" s="3">
        <v>0</v>
      </c>
      <c r="M67" s="3">
        <v>26312868491</v>
      </c>
      <c r="O67" s="3">
        <v>0</v>
      </c>
      <c r="Q67" s="3">
        <v>26312868491</v>
      </c>
    </row>
    <row r="68" spans="1:17">
      <c r="A68" s="1" t="s">
        <v>76</v>
      </c>
      <c r="C68" s="3">
        <v>0</v>
      </c>
      <c r="E68" s="3">
        <v>2151443939</v>
      </c>
      <c r="G68" s="3">
        <v>0</v>
      </c>
      <c r="I68" s="3">
        <v>2151443939</v>
      </c>
      <c r="K68" s="3">
        <v>0</v>
      </c>
      <c r="M68" s="3">
        <v>12998456792</v>
      </c>
      <c r="O68" s="3">
        <v>0</v>
      </c>
      <c r="Q68" s="3">
        <v>12998456792</v>
      </c>
    </row>
    <row r="69" spans="1:17">
      <c r="A69" s="1" t="s">
        <v>107</v>
      </c>
      <c r="C69" s="3">
        <v>0</v>
      </c>
      <c r="E69" s="3">
        <v>20014019168</v>
      </c>
      <c r="G69" s="3">
        <v>0</v>
      </c>
      <c r="I69" s="3">
        <v>20014019168</v>
      </c>
      <c r="K69" s="3">
        <v>0</v>
      </c>
      <c r="M69" s="3">
        <v>81223562795</v>
      </c>
      <c r="O69" s="3">
        <v>0</v>
      </c>
      <c r="Q69" s="3">
        <v>81223562795</v>
      </c>
    </row>
    <row r="70" spans="1:17">
      <c r="A70" s="1" t="s">
        <v>105</v>
      </c>
      <c r="C70" s="3">
        <v>0</v>
      </c>
      <c r="E70" s="3">
        <v>7370508920</v>
      </c>
      <c r="G70" s="3">
        <v>0</v>
      </c>
      <c r="I70" s="3">
        <v>7370508920</v>
      </c>
      <c r="K70" s="3">
        <v>0</v>
      </c>
      <c r="M70" s="3">
        <v>25263423096</v>
      </c>
      <c r="O70" s="3">
        <v>0</v>
      </c>
      <c r="Q70" s="3">
        <v>25263423096</v>
      </c>
    </row>
    <row r="71" spans="1:17">
      <c r="A71" s="1" t="s">
        <v>109</v>
      </c>
      <c r="C71" s="3">
        <v>0</v>
      </c>
      <c r="E71" s="3">
        <v>20097651444</v>
      </c>
      <c r="G71" s="3">
        <v>0</v>
      </c>
      <c r="I71" s="3">
        <v>20097651444</v>
      </c>
      <c r="K71" s="3">
        <v>0</v>
      </c>
      <c r="M71" s="3">
        <v>39868037109</v>
      </c>
      <c r="O71" s="3">
        <v>0</v>
      </c>
      <c r="Q71" s="3">
        <v>39868037109</v>
      </c>
    </row>
    <row r="72" spans="1:17">
      <c r="A72" s="1" t="s">
        <v>97</v>
      </c>
      <c r="C72" s="3">
        <v>0</v>
      </c>
      <c r="E72" s="3">
        <v>25463583454</v>
      </c>
      <c r="G72" s="3">
        <v>0</v>
      </c>
      <c r="I72" s="3">
        <v>25463583454</v>
      </c>
      <c r="K72" s="3">
        <v>0</v>
      </c>
      <c r="M72" s="3">
        <v>124424973301</v>
      </c>
      <c r="O72" s="3">
        <v>0</v>
      </c>
      <c r="Q72" s="3">
        <v>124424973301</v>
      </c>
    </row>
    <row r="73" spans="1:17">
      <c r="A73" s="1" t="s">
        <v>100</v>
      </c>
      <c r="C73" s="3">
        <v>0</v>
      </c>
      <c r="E73" s="3">
        <v>32580491421</v>
      </c>
      <c r="G73" s="3">
        <v>0</v>
      </c>
      <c r="I73" s="3">
        <v>32580491421</v>
      </c>
      <c r="K73" s="3">
        <v>0</v>
      </c>
      <c r="M73" s="3">
        <v>116558099459</v>
      </c>
      <c r="O73" s="3">
        <v>0</v>
      </c>
      <c r="Q73" s="3">
        <v>116558099459</v>
      </c>
    </row>
    <row r="74" spans="1:17">
      <c r="A74" s="1" t="s">
        <v>19</v>
      </c>
      <c r="C74" s="1">
        <v>0</v>
      </c>
      <c r="K74" s="1">
        <v>50910000000</v>
      </c>
      <c r="M74" s="1">
        <v>0</v>
      </c>
      <c r="O74" s="1">
        <v>0</v>
      </c>
      <c r="Q74" s="1">
        <f>K74+M74+O74</f>
        <v>50910000000</v>
      </c>
    </row>
    <row r="75" spans="1:17" ht="22.5" thickBot="1">
      <c r="C75" s="4">
        <f>SUM(C8:C74)</f>
        <v>119972844815</v>
      </c>
      <c r="E75" s="4">
        <f>SUM(E8:E73)</f>
        <v>202499995397</v>
      </c>
      <c r="G75" s="4">
        <f>SUM(G8:G73)</f>
        <v>301055315524</v>
      </c>
      <c r="I75" s="4">
        <f>SUM(I8:I73)</f>
        <v>692313355736</v>
      </c>
      <c r="K75" s="4">
        <f>SUM(K8:K74)</f>
        <v>588420446045</v>
      </c>
      <c r="M75" s="4">
        <f>SUM(M8:M74)</f>
        <v>804478781552</v>
      </c>
      <c r="O75" s="4">
        <f>SUM(O8:O74)</f>
        <v>621867745004</v>
      </c>
      <c r="Q75" s="4">
        <f>SUM(Q8:Q74)</f>
        <v>2014766972601</v>
      </c>
    </row>
    <row r="76" spans="1:17" ht="22.5" thickTop="1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4"/>
  <sheetViews>
    <sheetView rightToLeft="1" workbookViewId="0">
      <selection activeCell="I18" sqref="I18"/>
    </sheetView>
  </sheetViews>
  <sheetFormatPr defaultRowHeight="21.75"/>
  <cols>
    <col min="1" max="1" width="18.7109375" style="1" bestFit="1" customWidth="1"/>
    <col min="2" max="2" width="1" style="1" customWidth="1"/>
    <col min="3" max="3" width="24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2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22.5">
      <c r="A3" s="10" t="s">
        <v>216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22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6" spans="1:11" ht="22.5">
      <c r="A6" s="11" t="s">
        <v>278</v>
      </c>
      <c r="B6" s="11" t="s">
        <v>278</v>
      </c>
      <c r="C6" s="11" t="s">
        <v>278</v>
      </c>
      <c r="E6" s="11" t="s">
        <v>218</v>
      </c>
      <c r="F6" s="11" t="s">
        <v>218</v>
      </c>
      <c r="G6" s="11" t="s">
        <v>218</v>
      </c>
      <c r="I6" s="11" t="s">
        <v>219</v>
      </c>
      <c r="J6" s="11" t="s">
        <v>219</v>
      </c>
      <c r="K6" s="11" t="s">
        <v>219</v>
      </c>
    </row>
    <row r="7" spans="1:11" ht="22.5">
      <c r="A7" s="13" t="s">
        <v>279</v>
      </c>
      <c r="C7" s="13" t="s">
        <v>195</v>
      </c>
      <c r="E7" s="13" t="s">
        <v>280</v>
      </c>
      <c r="G7" s="13" t="s">
        <v>281</v>
      </c>
      <c r="I7" s="13" t="s">
        <v>280</v>
      </c>
      <c r="K7" s="13" t="s">
        <v>281</v>
      </c>
    </row>
    <row r="8" spans="1:11">
      <c r="A8" s="1" t="s">
        <v>201</v>
      </c>
      <c r="C8" s="1" t="s">
        <v>202</v>
      </c>
      <c r="E8" s="3">
        <v>249724</v>
      </c>
      <c r="G8" s="5">
        <v>6.9844926251224721E-6</v>
      </c>
      <c r="I8" s="3">
        <v>1680928</v>
      </c>
      <c r="K8" s="5">
        <f>I8/$I$13</f>
        <v>3.2458336852427489E-5</v>
      </c>
    </row>
    <row r="9" spans="1:11">
      <c r="A9" s="1" t="s">
        <v>205</v>
      </c>
      <c r="C9" s="1" t="s">
        <v>206</v>
      </c>
      <c r="E9" s="3">
        <v>390181</v>
      </c>
      <c r="G9" s="5">
        <v>1.0912913123940476E-5</v>
      </c>
      <c r="I9" s="3">
        <v>4747062</v>
      </c>
      <c r="K9" s="5">
        <f t="shared" ref="K9:K12" si="0">I9/$I$13</f>
        <v>9.1664686087303054E-5</v>
      </c>
    </row>
    <row r="10" spans="1:11">
      <c r="A10" s="1" t="s">
        <v>208</v>
      </c>
      <c r="C10" s="1" t="s">
        <v>211</v>
      </c>
      <c r="E10" s="3">
        <v>15287671227</v>
      </c>
      <c r="G10" s="5">
        <v>0.42757855448526577</v>
      </c>
      <c r="I10" s="3">
        <v>27123287643</v>
      </c>
      <c r="K10" s="5">
        <f t="shared" si="0"/>
        <v>0.5237445071185548</v>
      </c>
    </row>
    <row r="11" spans="1:11">
      <c r="A11" s="1" t="s">
        <v>208</v>
      </c>
      <c r="C11" s="1" t="s">
        <v>213</v>
      </c>
      <c r="E11" s="3">
        <v>7643835610</v>
      </c>
      <c r="G11" s="5">
        <v>0.21378927714474194</v>
      </c>
      <c r="I11" s="3">
        <v>11835616424</v>
      </c>
      <c r="K11" s="5">
        <f t="shared" si="0"/>
        <v>0.22854305761241128</v>
      </c>
    </row>
    <row r="12" spans="1:11">
      <c r="A12" s="1" t="s">
        <v>208</v>
      </c>
      <c r="C12" s="1" t="s">
        <v>215</v>
      </c>
      <c r="E12" s="3">
        <v>12821917784</v>
      </c>
      <c r="G12" s="5">
        <v>0.3586142709642432</v>
      </c>
      <c r="I12" s="3">
        <v>12821917784</v>
      </c>
      <c r="K12" s="5">
        <f t="shared" si="0"/>
        <v>0.24758831224609421</v>
      </c>
    </row>
    <row r="13" spans="1:11" ht="22.5" thickBot="1">
      <c r="E13" s="4">
        <f>SUM(E8:E12)</f>
        <v>35754064526</v>
      </c>
      <c r="G13" s="7">
        <f>SUM(G8:G12)</f>
        <v>1</v>
      </c>
      <c r="I13" s="4">
        <f>SUM(I8:I12)</f>
        <v>51787249841</v>
      </c>
      <c r="K13" s="7">
        <f>SUM(K8:K12)</f>
        <v>1</v>
      </c>
    </row>
    <row r="14" spans="1:11" ht="22.5" thickTop="1"/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ignoredErrors>
    <ignoredError sqref="C9:C12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V11" sqref="V11"/>
    </sheetView>
  </sheetViews>
  <sheetFormatPr defaultRowHeight="21.75"/>
  <cols>
    <col min="1" max="1" width="34.1406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2.5">
      <c r="A2" s="10" t="s">
        <v>0</v>
      </c>
      <c r="B2" s="10"/>
      <c r="C2" s="10"/>
      <c r="D2" s="10"/>
      <c r="E2" s="10"/>
    </row>
    <row r="3" spans="1:5" ht="22.5">
      <c r="A3" s="10" t="s">
        <v>216</v>
      </c>
      <c r="B3" s="10"/>
      <c r="C3" s="10"/>
      <c r="D3" s="10"/>
      <c r="E3" s="10"/>
    </row>
    <row r="4" spans="1:5" ht="22.5">
      <c r="A4" s="10" t="s">
        <v>2</v>
      </c>
      <c r="B4" s="10"/>
      <c r="C4" s="10"/>
      <c r="D4" s="10"/>
      <c r="E4" s="10"/>
    </row>
    <row r="5" spans="1:5">
      <c r="E5" s="1" t="s">
        <v>303</v>
      </c>
    </row>
    <row r="6" spans="1:5" ht="22.5">
      <c r="A6" s="10" t="s">
        <v>282</v>
      </c>
      <c r="C6" s="11" t="s">
        <v>218</v>
      </c>
      <c r="E6" s="11" t="s">
        <v>304</v>
      </c>
    </row>
    <row r="7" spans="1:5" ht="22.5">
      <c r="A7" s="11" t="s">
        <v>282</v>
      </c>
      <c r="C7" s="13" t="s">
        <v>198</v>
      </c>
      <c r="E7" s="13" t="s">
        <v>198</v>
      </c>
    </row>
    <row r="8" spans="1:5" ht="22.5">
      <c r="A8" s="2" t="s">
        <v>282</v>
      </c>
      <c r="C8" s="3">
        <v>0</v>
      </c>
      <c r="E8" s="3">
        <v>100000</v>
      </c>
    </row>
    <row r="9" spans="1:5" ht="23.25" thickBot="1">
      <c r="A9" s="2" t="s">
        <v>29</v>
      </c>
      <c r="C9" s="4">
        <v>0</v>
      </c>
      <c r="E9" s="4">
        <v>100000</v>
      </c>
    </row>
    <row r="10" spans="1:5" ht="22.5" thickTop="1"/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9"/>
  <sheetViews>
    <sheetView rightToLeft="1" workbookViewId="0">
      <selection activeCell="Y19" sqref="Y19"/>
    </sheetView>
  </sheetViews>
  <sheetFormatPr defaultRowHeight="21.75"/>
  <cols>
    <col min="1" max="1" width="26.71093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4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9.5703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4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2.425781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2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22.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ht="22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6" spans="1:25" ht="22.5">
      <c r="A6" s="10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I6" s="11" t="s">
        <v>5</v>
      </c>
      <c r="J6" s="11" t="s">
        <v>5</v>
      </c>
      <c r="K6" s="11" t="s">
        <v>5</v>
      </c>
      <c r="L6" s="11" t="s">
        <v>5</v>
      </c>
      <c r="M6" s="11" t="s">
        <v>5</v>
      </c>
      <c r="N6" s="11" t="s">
        <v>5</v>
      </c>
      <c r="O6" s="11" t="s">
        <v>5</v>
      </c>
      <c r="Q6" s="11" t="s">
        <v>6</v>
      </c>
      <c r="R6" s="11" t="s">
        <v>6</v>
      </c>
      <c r="S6" s="11" t="s">
        <v>6</v>
      </c>
      <c r="T6" s="11" t="s">
        <v>6</v>
      </c>
      <c r="U6" s="11" t="s">
        <v>6</v>
      </c>
      <c r="V6" s="11" t="s">
        <v>6</v>
      </c>
      <c r="W6" s="11" t="s">
        <v>6</v>
      </c>
      <c r="X6" s="11" t="s">
        <v>6</v>
      </c>
      <c r="Y6" s="11" t="s">
        <v>6</v>
      </c>
    </row>
    <row r="7" spans="1:25" ht="22.5">
      <c r="A7" s="10" t="s">
        <v>3</v>
      </c>
      <c r="C7" s="12" t="s">
        <v>7</v>
      </c>
      <c r="E7" s="12" t="s">
        <v>8</v>
      </c>
      <c r="G7" s="12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2" t="s">
        <v>13</v>
      </c>
    </row>
    <row r="8" spans="1:25" ht="22.5">
      <c r="A8" s="11" t="s">
        <v>3</v>
      </c>
      <c r="C8" s="11" t="s">
        <v>7</v>
      </c>
      <c r="E8" s="11" t="s">
        <v>8</v>
      </c>
      <c r="G8" s="11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1" t="s">
        <v>7</v>
      </c>
      <c r="S8" s="11" t="s">
        <v>12</v>
      </c>
      <c r="U8" s="11" t="s">
        <v>8</v>
      </c>
      <c r="W8" s="11" t="s">
        <v>9</v>
      </c>
      <c r="Y8" s="11" t="s">
        <v>13</v>
      </c>
    </row>
    <row r="9" spans="1:25">
      <c r="A9" s="1" t="s">
        <v>15</v>
      </c>
      <c r="C9" s="3">
        <v>3803000</v>
      </c>
      <c r="E9" s="3">
        <v>9505886002</v>
      </c>
      <c r="G9" s="3">
        <v>8442306412.2720003</v>
      </c>
      <c r="I9" s="3">
        <v>0</v>
      </c>
      <c r="K9" s="3">
        <v>0</v>
      </c>
      <c r="M9" s="3">
        <v>0</v>
      </c>
      <c r="O9" s="3">
        <v>0</v>
      </c>
      <c r="Q9" s="3">
        <v>3803000</v>
      </c>
      <c r="S9" s="3">
        <v>1948</v>
      </c>
      <c r="U9" s="3">
        <v>9505886002</v>
      </c>
      <c r="W9" s="3">
        <v>7368106134.0080004</v>
      </c>
      <c r="Y9" s="5">
        <v>3.1169074582450604E-4</v>
      </c>
    </row>
    <row r="10" spans="1:25">
      <c r="A10" s="1" t="s">
        <v>16</v>
      </c>
      <c r="C10" s="3">
        <v>250000</v>
      </c>
      <c r="E10" s="3">
        <v>1296893350</v>
      </c>
      <c r="G10" s="3">
        <v>1125120887.5</v>
      </c>
      <c r="I10" s="3">
        <v>0</v>
      </c>
      <c r="K10" s="3">
        <v>0</v>
      </c>
      <c r="M10" s="3">
        <v>-250000</v>
      </c>
      <c r="O10" s="3">
        <v>35104770</v>
      </c>
      <c r="Q10" s="3">
        <v>0</v>
      </c>
      <c r="S10" s="3">
        <v>0</v>
      </c>
      <c r="U10" s="3">
        <v>0</v>
      </c>
      <c r="W10" s="3">
        <v>0</v>
      </c>
      <c r="Y10" s="5">
        <v>0</v>
      </c>
    </row>
    <row r="11" spans="1:25">
      <c r="A11" s="1" t="s">
        <v>17</v>
      </c>
      <c r="C11" s="3">
        <v>200000</v>
      </c>
      <c r="E11" s="3">
        <v>1718679651</v>
      </c>
      <c r="G11" s="3">
        <v>1625146988</v>
      </c>
      <c r="I11" s="3">
        <v>0</v>
      </c>
      <c r="K11" s="3">
        <v>0</v>
      </c>
      <c r="M11" s="3">
        <v>0</v>
      </c>
      <c r="O11" s="3">
        <v>0</v>
      </c>
      <c r="Q11" s="3">
        <v>200000</v>
      </c>
      <c r="S11" s="3">
        <v>7290</v>
      </c>
      <c r="U11" s="3">
        <v>1718679651</v>
      </c>
      <c r="W11" s="3">
        <v>1450100556</v>
      </c>
      <c r="Y11" s="5">
        <v>6.1343161403988562E-5</v>
      </c>
    </row>
    <row r="12" spans="1:25">
      <c r="A12" s="1" t="s">
        <v>18</v>
      </c>
      <c r="C12" s="3">
        <v>1509</v>
      </c>
      <c r="E12" s="3">
        <v>8556397</v>
      </c>
      <c r="G12" s="3">
        <v>8404615.7327999994</v>
      </c>
      <c r="I12" s="3">
        <v>0</v>
      </c>
      <c r="K12" s="3">
        <v>0</v>
      </c>
      <c r="M12" s="3">
        <v>-1509</v>
      </c>
      <c r="O12" s="3">
        <v>8284553</v>
      </c>
      <c r="Q12" s="3">
        <v>0</v>
      </c>
      <c r="S12" s="3">
        <v>0</v>
      </c>
      <c r="U12" s="3">
        <v>0</v>
      </c>
      <c r="W12" s="3">
        <v>0</v>
      </c>
      <c r="Y12" s="5">
        <v>0</v>
      </c>
    </row>
    <row r="13" spans="1:25">
      <c r="A13" s="1" t="s">
        <v>19</v>
      </c>
      <c r="C13" s="3">
        <v>17240000</v>
      </c>
      <c r="E13" s="3">
        <v>500073736060</v>
      </c>
      <c r="G13" s="3">
        <v>507504879740.64001</v>
      </c>
      <c r="I13" s="3">
        <v>0</v>
      </c>
      <c r="K13" s="3">
        <v>0</v>
      </c>
      <c r="M13" s="3">
        <v>0</v>
      </c>
      <c r="O13" s="3">
        <v>0</v>
      </c>
      <c r="Q13" s="3">
        <v>17240000</v>
      </c>
      <c r="S13" s="3">
        <v>30131</v>
      </c>
      <c r="U13" s="3">
        <v>500073736060</v>
      </c>
      <c r="W13" s="3">
        <v>516644014172.08002</v>
      </c>
      <c r="Y13" s="5">
        <v>2.1855434106710637E-2</v>
      </c>
    </row>
    <row r="14" spans="1:25">
      <c r="A14" s="1" t="s">
        <v>20</v>
      </c>
      <c r="C14" s="3">
        <v>0</v>
      </c>
      <c r="E14" s="3">
        <v>0</v>
      </c>
      <c r="G14" s="3">
        <v>0</v>
      </c>
      <c r="I14" s="3">
        <v>10835</v>
      </c>
      <c r="K14" s="3">
        <v>10835</v>
      </c>
      <c r="M14" s="3">
        <v>-10835</v>
      </c>
      <c r="O14" s="3">
        <v>10544859684</v>
      </c>
      <c r="Q14" s="3">
        <v>0</v>
      </c>
      <c r="S14" s="3">
        <v>0</v>
      </c>
      <c r="U14" s="3">
        <v>0</v>
      </c>
      <c r="W14" s="3">
        <v>0</v>
      </c>
      <c r="Y14" s="5">
        <v>0</v>
      </c>
    </row>
    <row r="15" spans="1:25">
      <c r="A15" s="1" t="s">
        <v>21</v>
      </c>
      <c r="C15" s="3">
        <v>0</v>
      </c>
      <c r="E15" s="3">
        <v>0</v>
      </c>
      <c r="G15" s="3">
        <v>0</v>
      </c>
      <c r="I15" s="3">
        <v>119000000</v>
      </c>
      <c r="K15" s="3">
        <v>476098908000</v>
      </c>
      <c r="M15" s="3">
        <v>0</v>
      </c>
      <c r="O15" s="3">
        <v>0</v>
      </c>
      <c r="Q15" s="3">
        <v>119000000</v>
      </c>
      <c r="S15" s="3">
        <v>4321</v>
      </c>
      <c r="U15" s="3">
        <v>511803013500</v>
      </c>
      <c r="W15" s="3">
        <v>511413069818</v>
      </c>
      <c r="Y15" s="5">
        <v>2.1634151063627923E-2</v>
      </c>
    </row>
    <row r="16" spans="1:25" ht="22.5" thickBot="1">
      <c r="E16" s="4">
        <f>SUM(E9:E15)</f>
        <v>512603751460</v>
      </c>
      <c r="G16" s="4">
        <f>SUM(G9:G15)</f>
        <v>518705858644.14484</v>
      </c>
      <c r="K16" s="4">
        <f>SUM(K9:K15)</f>
        <v>476098918835</v>
      </c>
      <c r="O16" s="4">
        <f>SUM(O9:O15)</f>
        <v>10588249007</v>
      </c>
      <c r="U16" s="4">
        <f>SUM(U9:U15)</f>
        <v>1023101315213</v>
      </c>
      <c r="W16" s="4">
        <f>SUM(W9:W15)</f>
        <v>1036875290680.088</v>
      </c>
      <c r="Y16" s="6">
        <f>SUM(Y9:Y15)</f>
        <v>4.3862619077567055E-2</v>
      </c>
    </row>
    <row r="17" spans="25:25" ht="22.5" thickTop="1"/>
    <row r="19" spans="25:25">
      <c r="Y19" s="3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9"/>
  <sheetViews>
    <sheetView rightToLeft="1" workbookViewId="0">
      <selection activeCell="Q10" sqref="Q10"/>
    </sheetView>
  </sheetViews>
  <sheetFormatPr defaultRowHeight="21.75"/>
  <cols>
    <col min="1" max="1" width="31.71093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5.285156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2.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22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22.5">
      <c r="A6" s="10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22.5">
      <c r="A7" s="11" t="s">
        <v>3</v>
      </c>
      <c r="C7" s="13" t="s">
        <v>22</v>
      </c>
      <c r="E7" s="13" t="s">
        <v>23</v>
      </c>
      <c r="G7" s="13" t="s">
        <v>24</v>
      </c>
      <c r="I7" s="13" t="s">
        <v>25</v>
      </c>
      <c r="K7" s="13" t="s">
        <v>22</v>
      </c>
      <c r="M7" s="13" t="s">
        <v>23</v>
      </c>
      <c r="O7" s="13" t="s">
        <v>24</v>
      </c>
      <c r="Q7" s="13" t="s">
        <v>25</v>
      </c>
    </row>
    <row r="8" spans="1:17">
      <c r="A8" s="1" t="s">
        <v>26</v>
      </c>
      <c r="C8" s="3">
        <v>17240000</v>
      </c>
      <c r="E8" s="3">
        <v>40032</v>
      </c>
      <c r="G8" s="1" t="s">
        <v>27</v>
      </c>
      <c r="I8" s="3">
        <v>1</v>
      </c>
      <c r="K8" s="3">
        <v>17240000</v>
      </c>
      <c r="M8" s="3">
        <v>40032</v>
      </c>
      <c r="O8" s="1" t="s">
        <v>27</v>
      </c>
      <c r="Q8" s="3">
        <v>1</v>
      </c>
    </row>
    <row r="9" spans="1:17">
      <c r="A9" s="1" t="s">
        <v>28</v>
      </c>
      <c r="C9" s="3">
        <v>0</v>
      </c>
      <c r="E9" s="3">
        <v>0</v>
      </c>
      <c r="G9" s="1" t="s">
        <v>29</v>
      </c>
      <c r="I9" s="3">
        <v>0</v>
      </c>
      <c r="K9" s="3">
        <v>119000000</v>
      </c>
      <c r="M9" s="3">
        <v>5375</v>
      </c>
      <c r="O9" s="1" t="s">
        <v>30</v>
      </c>
      <c r="Q9" s="3">
        <v>1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60"/>
  <sheetViews>
    <sheetView rightToLeft="1" topLeftCell="J49" workbookViewId="0">
      <selection activeCell="AA63" sqref="AA63"/>
    </sheetView>
  </sheetViews>
  <sheetFormatPr defaultRowHeight="21.75"/>
  <cols>
    <col min="1" max="1" width="34.4257812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11.42578125" style="1" bestFit="1" customWidth="1"/>
    <col min="16" max="16" width="1" style="1" customWidth="1"/>
    <col min="17" max="17" width="20.570312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9.5703125" style="1" bestFit="1" customWidth="1"/>
    <col min="22" max="22" width="1" style="1" customWidth="1"/>
    <col min="23" max="23" width="18.7109375" style="1" bestFit="1" customWidth="1"/>
    <col min="24" max="24" width="1" style="1" customWidth="1"/>
    <col min="25" max="25" width="11.42578125" style="1" bestFit="1" customWidth="1"/>
    <col min="26" max="26" width="1" style="1" customWidth="1"/>
    <col min="27" max="27" width="20.5703125" style="1" bestFit="1" customWidth="1"/>
    <col min="28" max="28" width="1" style="1" customWidth="1"/>
    <col min="29" max="29" width="11.4257812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20.570312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29.570312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2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1:37" ht="22.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ht="22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6" spans="1:37" ht="22.5">
      <c r="A6" s="11" t="s">
        <v>31</v>
      </c>
      <c r="B6" s="11" t="s">
        <v>31</v>
      </c>
      <c r="C6" s="11" t="s">
        <v>31</v>
      </c>
      <c r="D6" s="11" t="s">
        <v>31</v>
      </c>
      <c r="E6" s="11" t="s">
        <v>31</v>
      </c>
      <c r="F6" s="11" t="s">
        <v>31</v>
      </c>
      <c r="G6" s="11" t="s">
        <v>31</v>
      </c>
      <c r="H6" s="11" t="s">
        <v>31</v>
      </c>
      <c r="I6" s="11" t="s">
        <v>31</v>
      </c>
      <c r="J6" s="11" t="s">
        <v>31</v>
      </c>
      <c r="K6" s="11" t="s">
        <v>31</v>
      </c>
      <c r="L6" s="11" t="s">
        <v>31</v>
      </c>
      <c r="M6" s="11" t="s">
        <v>31</v>
      </c>
      <c r="O6" s="11" t="s">
        <v>4</v>
      </c>
      <c r="P6" s="11" t="s">
        <v>4</v>
      </c>
      <c r="Q6" s="11" t="s">
        <v>4</v>
      </c>
      <c r="R6" s="11" t="s">
        <v>4</v>
      </c>
      <c r="S6" s="11" t="s">
        <v>4</v>
      </c>
      <c r="U6" s="11" t="s">
        <v>5</v>
      </c>
      <c r="V6" s="11" t="s">
        <v>5</v>
      </c>
      <c r="W6" s="11" t="s">
        <v>5</v>
      </c>
      <c r="X6" s="11" t="s">
        <v>5</v>
      </c>
      <c r="Y6" s="11" t="s">
        <v>5</v>
      </c>
      <c r="Z6" s="11" t="s">
        <v>5</v>
      </c>
      <c r="AA6" s="11" t="s">
        <v>5</v>
      </c>
      <c r="AC6" s="11" t="s">
        <v>6</v>
      </c>
      <c r="AD6" s="11" t="s">
        <v>6</v>
      </c>
      <c r="AE6" s="11" t="s">
        <v>6</v>
      </c>
      <c r="AF6" s="11" t="s">
        <v>6</v>
      </c>
      <c r="AG6" s="11" t="s">
        <v>6</v>
      </c>
      <c r="AH6" s="11" t="s">
        <v>6</v>
      </c>
      <c r="AI6" s="11" t="s">
        <v>6</v>
      </c>
      <c r="AJ6" s="11" t="s">
        <v>6</v>
      </c>
      <c r="AK6" s="11" t="s">
        <v>6</v>
      </c>
    </row>
    <row r="7" spans="1:37" ht="22.5">
      <c r="A7" s="12" t="s">
        <v>32</v>
      </c>
      <c r="C7" s="12" t="s">
        <v>33</v>
      </c>
      <c r="E7" s="12" t="s">
        <v>34</v>
      </c>
      <c r="G7" s="12" t="s">
        <v>35</v>
      </c>
      <c r="I7" s="12" t="s">
        <v>36</v>
      </c>
      <c r="K7" s="12" t="s">
        <v>37</v>
      </c>
      <c r="M7" s="12" t="s">
        <v>25</v>
      </c>
      <c r="O7" s="12" t="s">
        <v>7</v>
      </c>
      <c r="Q7" s="12" t="s">
        <v>8</v>
      </c>
      <c r="S7" s="12" t="s">
        <v>9</v>
      </c>
      <c r="U7" s="13" t="s">
        <v>10</v>
      </c>
      <c r="V7" s="13" t="s">
        <v>10</v>
      </c>
      <c r="W7" s="13" t="s">
        <v>10</v>
      </c>
      <c r="Y7" s="13" t="s">
        <v>11</v>
      </c>
      <c r="Z7" s="13" t="s">
        <v>11</v>
      </c>
      <c r="AA7" s="13" t="s">
        <v>11</v>
      </c>
      <c r="AC7" s="12" t="s">
        <v>7</v>
      </c>
      <c r="AE7" s="12" t="s">
        <v>38</v>
      </c>
      <c r="AG7" s="12" t="s">
        <v>8</v>
      </c>
      <c r="AI7" s="12" t="s">
        <v>9</v>
      </c>
      <c r="AK7" s="12" t="s">
        <v>13</v>
      </c>
    </row>
    <row r="8" spans="1:37" ht="22.5">
      <c r="A8" s="11" t="s">
        <v>32</v>
      </c>
      <c r="C8" s="11" t="s">
        <v>33</v>
      </c>
      <c r="E8" s="11" t="s">
        <v>34</v>
      </c>
      <c r="G8" s="11" t="s">
        <v>35</v>
      </c>
      <c r="I8" s="11" t="s">
        <v>36</v>
      </c>
      <c r="K8" s="11" t="s">
        <v>37</v>
      </c>
      <c r="M8" s="11" t="s">
        <v>25</v>
      </c>
      <c r="O8" s="11" t="s">
        <v>7</v>
      </c>
      <c r="Q8" s="11" t="s">
        <v>8</v>
      </c>
      <c r="S8" s="11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1" t="s">
        <v>7</v>
      </c>
      <c r="AE8" s="11" t="s">
        <v>38</v>
      </c>
      <c r="AG8" s="11" t="s">
        <v>8</v>
      </c>
      <c r="AI8" s="11" t="s">
        <v>9</v>
      </c>
      <c r="AK8" s="11" t="s">
        <v>13</v>
      </c>
    </row>
    <row r="9" spans="1:37">
      <c r="A9" s="1" t="s">
        <v>39</v>
      </c>
      <c r="C9" s="1" t="s">
        <v>40</v>
      </c>
      <c r="E9" s="1" t="s">
        <v>40</v>
      </c>
      <c r="G9" s="1" t="s">
        <v>41</v>
      </c>
      <c r="I9" s="1" t="s">
        <v>42</v>
      </c>
      <c r="K9" s="3">
        <v>18</v>
      </c>
      <c r="M9" s="3">
        <v>18</v>
      </c>
      <c r="O9" s="3">
        <v>1700000</v>
      </c>
      <c r="Q9" s="3">
        <v>1537547945375</v>
      </c>
      <c r="S9" s="3">
        <v>1529883337500</v>
      </c>
      <c r="U9" s="3">
        <v>0</v>
      </c>
      <c r="W9" s="3">
        <v>0</v>
      </c>
      <c r="Y9" s="3">
        <v>0</v>
      </c>
      <c r="AA9" s="3">
        <v>0</v>
      </c>
      <c r="AC9" s="3">
        <v>1700000</v>
      </c>
      <c r="AE9" s="3">
        <v>900000</v>
      </c>
      <c r="AG9" s="3">
        <v>1537547945375</v>
      </c>
      <c r="AI9" s="3">
        <v>1529883337500</v>
      </c>
      <c r="AK9" s="5">
        <v>6.471818806856261E-2</v>
      </c>
    </row>
    <row r="10" spans="1:37">
      <c r="A10" s="1" t="s">
        <v>43</v>
      </c>
      <c r="C10" s="1" t="s">
        <v>40</v>
      </c>
      <c r="E10" s="1" t="s">
        <v>40</v>
      </c>
      <c r="G10" s="1" t="s">
        <v>44</v>
      </c>
      <c r="I10" s="1" t="s">
        <v>45</v>
      </c>
      <c r="K10" s="3">
        <v>18</v>
      </c>
      <c r="M10" s="3">
        <v>18</v>
      </c>
      <c r="O10" s="3">
        <v>155000</v>
      </c>
      <c r="Q10" s="3">
        <v>146018312812</v>
      </c>
      <c r="S10" s="3">
        <v>149873571268</v>
      </c>
      <c r="U10" s="3">
        <v>0</v>
      </c>
      <c r="W10" s="3">
        <v>0</v>
      </c>
      <c r="Y10" s="3">
        <v>0</v>
      </c>
      <c r="AA10" s="3">
        <v>0</v>
      </c>
      <c r="AC10" s="3">
        <v>155000</v>
      </c>
      <c r="AE10" s="3">
        <v>967000</v>
      </c>
      <c r="AG10" s="3">
        <v>146018312812</v>
      </c>
      <c r="AI10" s="3">
        <v>149873571268</v>
      </c>
      <c r="AK10" s="5">
        <v>6.3400559598744861E-3</v>
      </c>
    </row>
    <row r="11" spans="1:37">
      <c r="A11" s="1" t="s">
        <v>46</v>
      </c>
      <c r="C11" s="1" t="s">
        <v>40</v>
      </c>
      <c r="E11" s="1" t="s">
        <v>40</v>
      </c>
      <c r="G11" s="1" t="s">
        <v>47</v>
      </c>
      <c r="I11" s="1" t="s">
        <v>48</v>
      </c>
      <c r="K11" s="3">
        <v>0</v>
      </c>
      <c r="M11" s="3">
        <v>0</v>
      </c>
      <c r="O11" s="3">
        <v>125</v>
      </c>
      <c r="Q11" s="3">
        <v>98684866</v>
      </c>
      <c r="S11" s="3">
        <v>121990697</v>
      </c>
      <c r="U11" s="3">
        <v>313300</v>
      </c>
      <c r="W11" s="3">
        <v>306010772500</v>
      </c>
      <c r="Y11" s="3">
        <v>0</v>
      </c>
      <c r="AA11" s="3">
        <v>0</v>
      </c>
      <c r="AC11" s="3">
        <v>313425</v>
      </c>
      <c r="AE11" s="3">
        <v>995000</v>
      </c>
      <c r="AG11" s="3">
        <v>306109457366</v>
      </c>
      <c r="AI11" s="3">
        <v>311834095837</v>
      </c>
      <c r="AK11" s="5">
        <v>1.3191422617588409E-2</v>
      </c>
    </row>
    <row r="12" spans="1:37">
      <c r="A12" s="1" t="s">
        <v>49</v>
      </c>
      <c r="C12" s="1" t="s">
        <v>40</v>
      </c>
      <c r="E12" s="1" t="s">
        <v>40</v>
      </c>
      <c r="G12" s="1" t="s">
        <v>50</v>
      </c>
      <c r="I12" s="1" t="s">
        <v>51</v>
      </c>
      <c r="K12" s="3">
        <v>0</v>
      </c>
      <c r="M12" s="3">
        <v>0</v>
      </c>
      <c r="O12" s="3">
        <v>1007289</v>
      </c>
      <c r="Q12" s="3">
        <v>784042743542</v>
      </c>
      <c r="S12" s="3">
        <v>968029276233</v>
      </c>
      <c r="U12" s="3">
        <v>0</v>
      </c>
      <c r="W12" s="3">
        <v>0</v>
      </c>
      <c r="Y12" s="3">
        <v>0</v>
      </c>
      <c r="AA12" s="3">
        <v>0</v>
      </c>
      <c r="AC12" s="3">
        <v>1007289</v>
      </c>
      <c r="AE12" s="3">
        <v>979212</v>
      </c>
      <c r="AG12" s="3">
        <v>784042743542</v>
      </c>
      <c r="AI12" s="3">
        <v>986274706969</v>
      </c>
      <c r="AK12" s="5">
        <v>4.1722078022753954E-2</v>
      </c>
    </row>
    <row r="13" spans="1:37">
      <c r="A13" s="1" t="s">
        <v>52</v>
      </c>
      <c r="C13" s="1" t="s">
        <v>40</v>
      </c>
      <c r="E13" s="1" t="s">
        <v>40</v>
      </c>
      <c r="G13" s="1" t="s">
        <v>53</v>
      </c>
      <c r="I13" s="1" t="s">
        <v>54</v>
      </c>
      <c r="K13" s="3">
        <v>0</v>
      </c>
      <c r="M13" s="3">
        <v>0</v>
      </c>
      <c r="O13" s="3">
        <v>777993</v>
      </c>
      <c r="Q13" s="3">
        <v>602623808177</v>
      </c>
      <c r="S13" s="3">
        <v>729789542703</v>
      </c>
      <c r="U13" s="3">
        <v>0</v>
      </c>
      <c r="W13" s="3">
        <v>0</v>
      </c>
      <c r="Y13" s="3">
        <v>0</v>
      </c>
      <c r="AA13" s="3">
        <v>0</v>
      </c>
      <c r="AC13" s="3">
        <v>777993</v>
      </c>
      <c r="AE13" s="3">
        <v>954648</v>
      </c>
      <c r="AG13" s="3">
        <v>602623808177</v>
      </c>
      <c r="AI13" s="3">
        <v>742653094287</v>
      </c>
      <c r="AK13" s="5">
        <v>3.141622726887567E-2</v>
      </c>
    </row>
    <row r="14" spans="1:37">
      <c r="A14" s="1" t="s">
        <v>55</v>
      </c>
      <c r="C14" s="1" t="s">
        <v>40</v>
      </c>
      <c r="E14" s="1" t="s">
        <v>40</v>
      </c>
      <c r="G14" s="1" t="s">
        <v>56</v>
      </c>
      <c r="I14" s="1" t="s">
        <v>57</v>
      </c>
      <c r="K14" s="3">
        <v>0</v>
      </c>
      <c r="M14" s="3">
        <v>0</v>
      </c>
      <c r="O14" s="3">
        <v>407667</v>
      </c>
      <c r="Q14" s="3">
        <v>257182618696</v>
      </c>
      <c r="S14" s="3">
        <v>314694926682</v>
      </c>
      <c r="U14" s="3">
        <v>0</v>
      </c>
      <c r="W14" s="3">
        <v>0</v>
      </c>
      <c r="Y14" s="3">
        <v>0</v>
      </c>
      <c r="AA14" s="3">
        <v>0</v>
      </c>
      <c r="AC14" s="3">
        <v>407667</v>
      </c>
      <c r="AE14" s="3">
        <v>786430</v>
      </c>
      <c r="AG14" s="3">
        <v>257182618696</v>
      </c>
      <c r="AI14" s="3">
        <v>320577112941</v>
      </c>
      <c r="AK14" s="5">
        <v>1.3561275802699873E-2</v>
      </c>
    </row>
    <row r="15" spans="1:37">
      <c r="A15" s="1" t="s">
        <v>58</v>
      </c>
      <c r="C15" s="1" t="s">
        <v>40</v>
      </c>
      <c r="E15" s="1" t="s">
        <v>40</v>
      </c>
      <c r="G15" s="1" t="s">
        <v>59</v>
      </c>
      <c r="I15" s="1" t="s">
        <v>51</v>
      </c>
      <c r="K15" s="3">
        <v>0</v>
      </c>
      <c r="M15" s="3">
        <v>0</v>
      </c>
      <c r="O15" s="3">
        <v>206200</v>
      </c>
      <c r="Q15" s="3">
        <v>161944709322</v>
      </c>
      <c r="S15" s="3">
        <v>196965778214</v>
      </c>
      <c r="U15" s="3">
        <v>0</v>
      </c>
      <c r="W15" s="3">
        <v>0</v>
      </c>
      <c r="Y15" s="3">
        <v>0</v>
      </c>
      <c r="AA15" s="3">
        <v>0</v>
      </c>
      <c r="AC15" s="3">
        <v>206200</v>
      </c>
      <c r="AE15" s="3">
        <v>977460</v>
      </c>
      <c r="AG15" s="3">
        <v>161944709322</v>
      </c>
      <c r="AI15" s="3">
        <v>201536883640</v>
      </c>
      <c r="AK15" s="5">
        <v>8.5255533009983772E-3</v>
      </c>
    </row>
    <row r="16" spans="1:37">
      <c r="A16" s="1" t="s">
        <v>60</v>
      </c>
      <c r="C16" s="1" t="s">
        <v>40</v>
      </c>
      <c r="E16" s="1" t="s">
        <v>40</v>
      </c>
      <c r="G16" s="1" t="s">
        <v>56</v>
      </c>
      <c r="I16" s="1" t="s">
        <v>61</v>
      </c>
      <c r="K16" s="3">
        <v>0</v>
      </c>
      <c r="M16" s="3">
        <v>0</v>
      </c>
      <c r="O16" s="3">
        <v>730900</v>
      </c>
      <c r="Q16" s="3">
        <v>449625075537</v>
      </c>
      <c r="S16" s="3">
        <v>553381323459</v>
      </c>
      <c r="U16" s="3">
        <v>0</v>
      </c>
      <c r="W16" s="3">
        <v>0</v>
      </c>
      <c r="Y16" s="3">
        <v>0</v>
      </c>
      <c r="AA16" s="3">
        <v>0</v>
      </c>
      <c r="AC16" s="3">
        <v>730900</v>
      </c>
      <c r="AE16" s="3">
        <v>771322</v>
      </c>
      <c r="AG16" s="3">
        <v>449625075537</v>
      </c>
      <c r="AI16" s="3">
        <v>563716973099</v>
      </c>
      <c r="AK16" s="5">
        <v>2.384674712653502E-2</v>
      </c>
    </row>
    <row r="17" spans="1:37">
      <c r="A17" s="1" t="s">
        <v>62</v>
      </c>
      <c r="C17" s="1" t="s">
        <v>40</v>
      </c>
      <c r="E17" s="1" t="s">
        <v>40</v>
      </c>
      <c r="G17" s="1" t="s">
        <v>56</v>
      </c>
      <c r="I17" s="1" t="s">
        <v>63</v>
      </c>
      <c r="K17" s="3">
        <v>0</v>
      </c>
      <c r="M17" s="3">
        <v>0</v>
      </c>
      <c r="O17" s="3">
        <v>17136</v>
      </c>
      <c r="Q17" s="3">
        <v>11867566544</v>
      </c>
      <c r="S17" s="3">
        <v>14260177218</v>
      </c>
      <c r="U17" s="3">
        <v>0</v>
      </c>
      <c r="W17" s="3">
        <v>0</v>
      </c>
      <c r="Y17" s="3">
        <v>16600</v>
      </c>
      <c r="AA17" s="3">
        <v>14018255031</v>
      </c>
      <c r="AC17" s="3">
        <v>536</v>
      </c>
      <c r="AE17" s="3">
        <v>850990</v>
      </c>
      <c r="AG17" s="3">
        <v>371207730</v>
      </c>
      <c r="AI17" s="3">
        <v>456095860</v>
      </c>
      <c r="AK17" s="5">
        <v>1.9294084013626824E-5</v>
      </c>
    </row>
    <row r="18" spans="1:37">
      <c r="A18" s="1" t="s">
        <v>64</v>
      </c>
      <c r="C18" s="1" t="s">
        <v>40</v>
      </c>
      <c r="E18" s="1" t="s">
        <v>40</v>
      </c>
      <c r="G18" s="1" t="s">
        <v>56</v>
      </c>
      <c r="I18" s="1" t="s">
        <v>61</v>
      </c>
      <c r="K18" s="3">
        <v>0</v>
      </c>
      <c r="M18" s="3">
        <v>0</v>
      </c>
      <c r="O18" s="3">
        <v>5952</v>
      </c>
      <c r="Q18" s="3">
        <v>3940430651</v>
      </c>
      <c r="S18" s="3">
        <v>4762427237</v>
      </c>
      <c r="U18" s="3">
        <v>0</v>
      </c>
      <c r="W18" s="3">
        <v>0</v>
      </c>
      <c r="Y18" s="3">
        <v>0</v>
      </c>
      <c r="AA18" s="3">
        <v>0</v>
      </c>
      <c r="AC18" s="3">
        <v>5952</v>
      </c>
      <c r="AE18" s="3">
        <v>813770</v>
      </c>
      <c r="AG18" s="3">
        <v>3940430651</v>
      </c>
      <c r="AI18" s="3">
        <v>4843189718</v>
      </c>
      <c r="AK18" s="5">
        <v>2.0487997701409876E-4</v>
      </c>
    </row>
    <row r="19" spans="1:37">
      <c r="A19" s="1" t="s">
        <v>65</v>
      </c>
      <c r="C19" s="1" t="s">
        <v>40</v>
      </c>
      <c r="E19" s="1" t="s">
        <v>40</v>
      </c>
      <c r="G19" s="1" t="s">
        <v>56</v>
      </c>
      <c r="I19" s="1" t="s">
        <v>66</v>
      </c>
      <c r="K19" s="3">
        <v>0</v>
      </c>
      <c r="M19" s="3">
        <v>0</v>
      </c>
      <c r="O19" s="3">
        <v>131146</v>
      </c>
      <c r="Q19" s="3">
        <v>84646923507</v>
      </c>
      <c r="S19" s="3">
        <v>102926023772</v>
      </c>
      <c r="U19" s="3">
        <v>0</v>
      </c>
      <c r="W19" s="3">
        <v>0</v>
      </c>
      <c r="Y19" s="3">
        <v>131146</v>
      </c>
      <c r="AA19" s="3">
        <v>104208162178</v>
      </c>
      <c r="AC19" s="3">
        <v>0</v>
      </c>
      <c r="AE19" s="3">
        <v>0</v>
      </c>
      <c r="AG19" s="3">
        <v>0</v>
      </c>
      <c r="AI19" s="3">
        <v>0</v>
      </c>
      <c r="AK19" s="5">
        <v>0</v>
      </c>
    </row>
    <row r="20" spans="1:37">
      <c r="A20" s="1" t="s">
        <v>67</v>
      </c>
      <c r="C20" s="1" t="s">
        <v>40</v>
      </c>
      <c r="E20" s="1" t="s">
        <v>40</v>
      </c>
      <c r="G20" s="1" t="s">
        <v>68</v>
      </c>
      <c r="I20" s="1" t="s">
        <v>69</v>
      </c>
      <c r="K20" s="3">
        <v>0</v>
      </c>
      <c r="M20" s="3">
        <v>0</v>
      </c>
      <c r="O20" s="3">
        <v>928382</v>
      </c>
      <c r="Q20" s="3">
        <v>700011278000</v>
      </c>
      <c r="S20" s="3">
        <v>715737226694</v>
      </c>
      <c r="U20" s="3">
        <v>233240</v>
      </c>
      <c r="W20" s="3">
        <v>180140631101</v>
      </c>
      <c r="Y20" s="3">
        <v>568952</v>
      </c>
      <c r="AA20" s="3">
        <v>446234371733</v>
      </c>
      <c r="AC20" s="3">
        <v>592670</v>
      </c>
      <c r="AE20" s="3">
        <v>788360</v>
      </c>
      <c r="AG20" s="3">
        <v>449061426151</v>
      </c>
      <c r="AI20" s="3">
        <v>467201694354</v>
      </c>
      <c r="AK20" s="5">
        <v>1.9763890735984484E-2</v>
      </c>
    </row>
    <row r="21" spans="1:37">
      <c r="A21" s="1" t="s">
        <v>70</v>
      </c>
      <c r="C21" s="1" t="s">
        <v>40</v>
      </c>
      <c r="E21" s="1" t="s">
        <v>40</v>
      </c>
      <c r="G21" s="1" t="s">
        <v>71</v>
      </c>
      <c r="I21" s="1" t="s">
        <v>72</v>
      </c>
      <c r="K21" s="3">
        <v>0</v>
      </c>
      <c r="M21" s="3">
        <v>0</v>
      </c>
      <c r="O21" s="3">
        <v>337500</v>
      </c>
      <c r="Q21" s="3">
        <v>213016192997</v>
      </c>
      <c r="S21" s="3">
        <v>255953982020</v>
      </c>
      <c r="U21" s="3">
        <v>0</v>
      </c>
      <c r="W21" s="3">
        <v>0</v>
      </c>
      <c r="Y21" s="3">
        <v>0</v>
      </c>
      <c r="AA21" s="3">
        <v>0</v>
      </c>
      <c r="AC21" s="3">
        <v>337500</v>
      </c>
      <c r="AE21" s="3">
        <v>778670</v>
      </c>
      <c r="AG21" s="3">
        <v>213016192997</v>
      </c>
      <c r="AI21" s="3">
        <v>262781086414</v>
      </c>
      <c r="AK21" s="5">
        <v>1.1116348125729198E-2</v>
      </c>
    </row>
    <row r="22" spans="1:37">
      <c r="A22" s="1" t="s">
        <v>73</v>
      </c>
      <c r="C22" s="1" t="s">
        <v>40</v>
      </c>
      <c r="E22" s="1" t="s">
        <v>40</v>
      </c>
      <c r="G22" s="1" t="s">
        <v>74</v>
      </c>
      <c r="I22" s="1" t="s">
        <v>75</v>
      </c>
      <c r="K22" s="3">
        <v>0</v>
      </c>
      <c r="M22" s="3">
        <v>0</v>
      </c>
      <c r="O22" s="3">
        <v>11300</v>
      </c>
      <c r="Q22" s="3">
        <v>9323210839</v>
      </c>
      <c r="S22" s="3">
        <v>11253828830</v>
      </c>
      <c r="U22" s="3">
        <v>0</v>
      </c>
      <c r="W22" s="3">
        <v>0</v>
      </c>
      <c r="Y22" s="3">
        <v>11300</v>
      </c>
      <c r="AA22" s="3">
        <v>11300000000</v>
      </c>
      <c r="AC22" s="3">
        <v>0</v>
      </c>
      <c r="AE22" s="3">
        <v>0</v>
      </c>
      <c r="AG22" s="3">
        <v>0</v>
      </c>
      <c r="AI22" s="3">
        <v>0</v>
      </c>
      <c r="AK22" s="5">
        <v>0</v>
      </c>
    </row>
    <row r="23" spans="1:37">
      <c r="A23" s="1" t="s">
        <v>76</v>
      </c>
      <c r="C23" s="1" t="s">
        <v>40</v>
      </c>
      <c r="E23" s="1" t="s">
        <v>40</v>
      </c>
      <c r="G23" s="1" t="s">
        <v>77</v>
      </c>
      <c r="I23" s="1" t="s">
        <v>78</v>
      </c>
      <c r="K23" s="3">
        <v>0</v>
      </c>
      <c r="M23" s="3">
        <v>0</v>
      </c>
      <c r="O23" s="3">
        <v>179600</v>
      </c>
      <c r="Q23" s="3">
        <v>112861149859</v>
      </c>
      <c r="S23" s="3">
        <v>136126419569</v>
      </c>
      <c r="U23" s="3">
        <v>0</v>
      </c>
      <c r="W23" s="3">
        <v>0</v>
      </c>
      <c r="Y23" s="3">
        <v>0</v>
      </c>
      <c r="AA23" s="3">
        <v>0</v>
      </c>
      <c r="AC23" s="3">
        <v>179600</v>
      </c>
      <c r="AE23" s="3">
        <v>769980</v>
      </c>
      <c r="AG23" s="3">
        <v>112861149859</v>
      </c>
      <c r="AI23" s="3">
        <v>138277863508</v>
      </c>
      <c r="AK23" s="5">
        <v>5.8495262722800742E-3</v>
      </c>
    </row>
    <row r="24" spans="1:37">
      <c r="A24" s="1" t="s">
        <v>79</v>
      </c>
      <c r="C24" s="1" t="s">
        <v>40</v>
      </c>
      <c r="E24" s="1" t="s">
        <v>40</v>
      </c>
      <c r="G24" s="1" t="s">
        <v>80</v>
      </c>
      <c r="I24" s="1" t="s">
        <v>81</v>
      </c>
      <c r="K24" s="3">
        <v>18</v>
      </c>
      <c r="M24" s="3">
        <v>18</v>
      </c>
      <c r="O24" s="3">
        <v>1000000</v>
      </c>
      <c r="Q24" s="3">
        <v>873008226677</v>
      </c>
      <c r="S24" s="3">
        <v>874385343333</v>
      </c>
      <c r="U24" s="3">
        <v>0</v>
      </c>
      <c r="W24" s="3">
        <v>0</v>
      </c>
      <c r="Y24" s="3">
        <v>0</v>
      </c>
      <c r="AA24" s="3">
        <v>0</v>
      </c>
      <c r="AC24" s="3">
        <v>1000000</v>
      </c>
      <c r="AE24" s="3">
        <v>879272</v>
      </c>
      <c r="AG24" s="3">
        <v>873008226677</v>
      </c>
      <c r="AI24" s="3">
        <v>879205323081</v>
      </c>
      <c r="AK24" s="5">
        <v>3.7192754542329606E-2</v>
      </c>
    </row>
    <row r="25" spans="1:37">
      <c r="A25" s="1" t="s">
        <v>82</v>
      </c>
      <c r="C25" s="1" t="s">
        <v>40</v>
      </c>
      <c r="E25" s="1" t="s">
        <v>40</v>
      </c>
      <c r="G25" s="1" t="s">
        <v>83</v>
      </c>
      <c r="I25" s="1" t="s">
        <v>84</v>
      </c>
      <c r="K25" s="3">
        <v>18</v>
      </c>
      <c r="M25" s="3">
        <v>18</v>
      </c>
      <c r="O25" s="3">
        <v>1000000</v>
      </c>
      <c r="Q25" s="3">
        <v>931011250000</v>
      </c>
      <c r="S25" s="3">
        <v>933324480781</v>
      </c>
      <c r="U25" s="3">
        <v>0</v>
      </c>
      <c r="W25" s="3">
        <v>0</v>
      </c>
      <c r="Y25" s="3">
        <v>200</v>
      </c>
      <c r="AA25" s="3">
        <v>189985513</v>
      </c>
      <c r="AC25" s="3">
        <v>999800</v>
      </c>
      <c r="AE25" s="3">
        <v>938490</v>
      </c>
      <c r="AG25" s="3">
        <v>930825047750</v>
      </c>
      <c r="AI25" s="3">
        <v>938231318094</v>
      </c>
      <c r="AK25" s="5">
        <v>3.9689713200907958E-2</v>
      </c>
    </row>
    <row r="26" spans="1:37">
      <c r="A26" s="1" t="s">
        <v>85</v>
      </c>
      <c r="C26" s="1" t="s">
        <v>40</v>
      </c>
      <c r="E26" s="1" t="s">
        <v>40</v>
      </c>
      <c r="G26" s="1" t="s">
        <v>86</v>
      </c>
      <c r="I26" s="1" t="s">
        <v>87</v>
      </c>
      <c r="K26" s="3">
        <v>21</v>
      </c>
      <c r="M26" s="3">
        <v>21</v>
      </c>
      <c r="O26" s="3">
        <v>200000</v>
      </c>
      <c r="Q26" s="3">
        <v>194929841250</v>
      </c>
      <c r="S26" s="3">
        <v>193985207500</v>
      </c>
      <c r="U26" s="3">
        <v>0</v>
      </c>
      <c r="W26" s="3">
        <v>0</v>
      </c>
      <c r="Y26" s="3">
        <v>0</v>
      </c>
      <c r="AA26" s="3">
        <v>0</v>
      </c>
      <c r="AC26" s="3">
        <v>200000</v>
      </c>
      <c r="AE26" s="3">
        <v>983538</v>
      </c>
      <c r="AG26" s="3">
        <v>194929841250</v>
      </c>
      <c r="AI26" s="3">
        <v>196692696198</v>
      </c>
      <c r="AK26" s="5">
        <v>8.3206311175703044E-3</v>
      </c>
    </row>
    <row r="27" spans="1:37">
      <c r="A27" s="1" t="s">
        <v>88</v>
      </c>
      <c r="C27" s="1" t="s">
        <v>40</v>
      </c>
      <c r="E27" s="1" t="s">
        <v>40</v>
      </c>
      <c r="G27" s="1" t="s">
        <v>89</v>
      </c>
      <c r="I27" s="1" t="s">
        <v>90</v>
      </c>
      <c r="K27" s="3">
        <v>18</v>
      </c>
      <c r="M27" s="3">
        <v>18</v>
      </c>
      <c r="O27" s="3">
        <v>950000</v>
      </c>
      <c r="Q27" s="3">
        <v>950011250000</v>
      </c>
      <c r="S27" s="3">
        <v>949927562500</v>
      </c>
      <c r="U27" s="3">
        <v>0</v>
      </c>
      <c r="W27" s="3">
        <v>0</v>
      </c>
      <c r="Y27" s="3">
        <v>0</v>
      </c>
      <c r="AA27" s="3">
        <v>0</v>
      </c>
      <c r="AC27" s="3">
        <v>950000</v>
      </c>
      <c r="AE27" s="3">
        <v>947513</v>
      </c>
      <c r="AG27" s="3">
        <v>950011250000</v>
      </c>
      <c r="AI27" s="3">
        <v>900068714527</v>
      </c>
      <c r="AK27" s="5">
        <v>3.8075332225381384E-2</v>
      </c>
    </row>
    <row r="28" spans="1:37">
      <c r="A28" s="1" t="s">
        <v>91</v>
      </c>
      <c r="C28" s="1" t="s">
        <v>40</v>
      </c>
      <c r="E28" s="1" t="s">
        <v>40</v>
      </c>
      <c r="G28" s="1" t="s">
        <v>92</v>
      </c>
      <c r="I28" s="1" t="s">
        <v>93</v>
      </c>
      <c r="K28" s="3">
        <v>18.5</v>
      </c>
      <c r="M28" s="3">
        <v>18.5</v>
      </c>
      <c r="O28" s="3">
        <v>755000</v>
      </c>
      <c r="Q28" s="3">
        <v>702916250000</v>
      </c>
      <c r="S28" s="3">
        <v>687239719530</v>
      </c>
      <c r="U28" s="3">
        <v>0</v>
      </c>
      <c r="W28" s="3">
        <v>0</v>
      </c>
      <c r="Y28" s="3">
        <v>0</v>
      </c>
      <c r="AA28" s="3">
        <v>0</v>
      </c>
      <c r="AC28" s="3">
        <v>755000</v>
      </c>
      <c r="AE28" s="3">
        <v>915042</v>
      </c>
      <c r="AG28" s="3">
        <v>702916250000</v>
      </c>
      <c r="AI28" s="3">
        <v>690804449281</v>
      </c>
      <c r="AK28" s="5">
        <v>2.9222889857879492E-2</v>
      </c>
    </row>
    <row r="29" spans="1:37">
      <c r="A29" s="1" t="s">
        <v>94</v>
      </c>
      <c r="C29" s="1" t="s">
        <v>40</v>
      </c>
      <c r="E29" s="1" t="s">
        <v>40</v>
      </c>
      <c r="G29" s="1" t="s">
        <v>92</v>
      </c>
      <c r="I29" s="1" t="s">
        <v>93</v>
      </c>
      <c r="K29" s="3">
        <v>18.5</v>
      </c>
      <c r="M29" s="3">
        <v>18.5</v>
      </c>
      <c r="O29" s="3">
        <v>5000</v>
      </c>
      <c r="Q29" s="3">
        <v>4526945152</v>
      </c>
      <c r="S29" s="3">
        <v>4526254846</v>
      </c>
      <c r="U29" s="3">
        <v>0</v>
      </c>
      <c r="W29" s="3">
        <v>0</v>
      </c>
      <c r="Y29" s="3">
        <v>0</v>
      </c>
      <c r="AA29" s="3">
        <v>0</v>
      </c>
      <c r="AC29" s="3">
        <v>5000</v>
      </c>
      <c r="AE29" s="3">
        <v>905320</v>
      </c>
      <c r="AG29" s="3">
        <v>4526945152</v>
      </c>
      <c r="AI29" s="3">
        <v>4526254846</v>
      </c>
      <c r="AK29" s="5">
        <v>1.9147277781870141E-4</v>
      </c>
    </row>
    <row r="30" spans="1:37">
      <c r="A30" s="1" t="s">
        <v>95</v>
      </c>
      <c r="C30" s="1" t="s">
        <v>40</v>
      </c>
      <c r="E30" s="1" t="s">
        <v>40</v>
      </c>
      <c r="G30" s="1" t="s">
        <v>96</v>
      </c>
      <c r="I30" s="1" t="s">
        <v>6</v>
      </c>
      <c r="K30" s="3">
        <v>0</v>
      </c>
      <c r="M30" s="3">
        <v>0</v>
      </c>
      <c r="O30" s="3">
        <v>1211279</v>
      </c>
      <c r="Q30" s="3">
        <v>1027224381530</v>
      </c>
      <c r="S30" s="3">
        <v>1184768885091</v>
      </c>
      <c r="U30" s="3">
        <v>0</v>
      </c>
      <c r="W30" s="3">
        <v>0</v>
      </c>
      <c r="Y30" s="3">
        <v>1211279</v>
      </c>
      <c r="AA30" s="3">
        <v>1206230974084</v>
      </c>
      <c r="AC30" s="3">
        <v>0</v>
      </c>
      <c r="AE30" s="3">
        <v>0</v>
      </c>
      <c r="AG30" s="3">
        <v>0</v>
      </c>
      <c r="AI30" s="3">
        <v>0</v>
      </c>
      <c r="AK30" s="5">
        <v>0</v>
      </c>
    </row>
    <row r="31" spans="1:37">
      <c r="A31" s="1" t="s">
        <v>97</v>
      </c>
      <c r="C31" s="1" t="s">
        <v>40</v>
      </c>
      <c r="E31" s="1" t="s">
        <v>40</v>
      </c>
      <c r="G31" s="1" t="s">
        <v>98</v>
      </c>
      <c r="I31" s="1" t="s">
        <v>99</v>
      </c>
      <c r="K31" s="3">
        <v>0</v>
      </c>
      <c r="M31" s="3">
        <v>0</v>
      </c>
      <c r="O31" s="3">
        <v>1241010</v>
      </c>
      <c r="Q31" s="3">
        <v>1094774380659</v>
      </c>
      <c r="S31" s="3">
        <v>1193735770506</v>
      </c>
      <c r="U31" s="3">
        <v>0</v>
      </c>
      <c r="W31" s="3">
        <v>0</v>
      </c>
      <c r="Y31" s="3">
        <v>0</v>
      </c>
      <c r="AA31" s="3">
        <v>0</v>
      </c>
      <c r="AC31" s="3">
        <v>1241010</v>
      </c>
      <c r="AE31" s="3">
        <v>982500</v>
      </c>
      <c r="AG31" s="3">
        <v>1094774380659</v>
      </c>
      <c r="AI31" s="3">
        <v>1219199353960</v>
      </c>
      <c r="AK31" s="5">
        <v>5.1575418300582224E-2</v>
      </c>
    </row>
    <row r="32" spans="1:37">
      <c r="A32" s="1" t="s">
        <v>100</v>
      </c>
      <c r="C32" s="1" t="s">
        <v>40</v>
      </c>
      <c r="E32" s="1" t="s">
        <v>40</v>
      </c>
      <c r="G32" s="1" t="s">
        <v>98</v>
      </c>
      <c r="I32" s="1" t="s">
        <v>101</v>
      </c>
      <c r="K32" s="3">
        <v>0</v>
      </c>
      <c r="M32" s="3">
        <v>0</v>
      </c>
      <c r="O32" s="3">
        <v>1666806</v>
      </c>
      <c r="Q32" s="3">
        <v>1400048509824</v>
      </c>
      <c r="S32" s="3">
        <v>1492483094156</v>
      </c>
      <c r="U32" s="3">
        <v>444661</v>
      </c>
      <c r="W32" s="3">
        <v>410029340618</v>
      </c>
      <c r="Y32" s="3">
        <v>0</v>
      </c>
      <c r="AA32" s="3">
        <v>0</v>
      </c>
      <c r="AC32" s="3">
        <v>2111467</v>
      </c>
      <c r="AE32" s="3">
        <v>916538</v>
      </c>
      <c r="AG32" s="3">
        <v>1810077850442</v>
      </c>
      <c r="AI32" s="3">
        <v>1935092926195</v>
      </c>
      <c r="AK32" s="5">
        <v>8.185964567225254E-2</v>
      </c>
    </row>
    <row r="33" spans="1:37">
      <c r="A33" s="1" t="s">
        <v>102</v>
      </c>
      <c r="C33" s="1" t="s">
        <v>40</v>
      </c>
      <c r="E33" s="1" t="s">
        <v>40</v>
      </c>
      <c r="G33" s="1" t="s">
        <v>103</v>
      </c>
      <c r="I33" s="1" t="s">
        <v>6</v>
      </c>
      <c r="K33" s="3">
        <v>0</v>
      </c>
      <c r="M33" s="3">
        <v>0</v>
      </c>
      <c r="O33" s="3">
        <v>273022</v>
      </c>
      <c r="Q33" s="3">
        <v>246415605684</v>
      </c>
      <c r="S33" s="3">
        <v>267603948702</v>
      </c>
      <c r="U33" s="3">
        <v>0</v>
      </c>
      <c r="W33" s="3">
        <v>0</v>
      </c>
      <c r="Y33" s="3">
        <v>273022</v>
      </c>
      <c r="AA33" s="3">
        <v>273022000000</v>
      </c>
      <c r="AC33" s="3">
        <v>0</v>
      </c>
      <c r="AE33" s="3">
        <v>0</v>
      </c>
      <c r="AG33" s="3">
        <v>0</v>
      </c>
      <c r="AI33" s="3">
        <v>0</v>
      </c>
      <c r="AK33" s="5">
        <v>0</v>
      </c>
    </row>
    <row r="34" spans="1:37">
      <c r="A34" s="1" t="s">
        <v>104</v>
      </c>
      <c r="C34" s="1" t="s">
        <v>40</v>
      </c>
      <c r="E34" s="1" t="s">
        <v>40</v>
      </c>
      <c r="G34" s="1" t="s">
        <v>103</v>
      </c>
      <c r="I34" s="1" t="s">
        <v>6</v>
      </c>
      <c r="K34" s="3">
        <v>0</v>
      </c>
      <c r="M34" s="3">
        <v>0</v>
      </c>
      <c r="O34" s="3">
        <v>1270637</v>
      </c>
      <c r="Q34" s="3">
        <v>1073143099420</v>
      </c>
      <c r="S34" s="3">
        <v>1240591534307</v>
      </c>
      <c r="U34" s="3">
        <v>0</v>
      </c>
      <c r="W34" s="3">
        <v>0</v>
      </c>
      <c r="Y34" s="3">
        <v>1270637</v>
      </c>
      <c r="AA34" s="3">
        <v>1263320370303</v>
      </c>
      <c r="AC34" s="3">
        <v>0</v>
      </c>
      <c r="AE34" s="3">
        <v>0</v>
      </c>
      <c r="AG34" s="3">
        <v>0</v>
      </c>
      <c r="AI34" s="3">
        <v>0</v>
      </c>
      <c r="AK34" s="5">
        <v>0</v>
      </c>
    </row>
    <row r="35" spans="1:37">
      <c r="A35" s="1" t="s">
        <v>105</v>
      </c>
      <c r="C35" s="1" t="s">
        <v>40</v>
      </c>
      <c r="E35" s="1" t="s">
        <v>40</v>
      </c>
      <c r="G35" s="1" t="s">
        <v>106</v>
      </c>
      <c r="I35" s="1" t="s">
        <v>99</v>
      </c>
      <c r="K35" s="3">
        <v>0</v>
      </c>
      <c r="M35" s="3">
        <v>0</v>
      </c>
      <c r="O35" s="3">
        <v>316329</v>
      </c>
      <c r="Q35" s="3">
        <v>280640640063</v>
      </c>
      <c r="S35" s="3">
        <v>303156086055</v>
      </c>
      <c r="U35" s="3">
        <v>50000</v>
      </c>
      <c r="W35" s="3">
        <v>48532700335</v>
      </c>
      <c r="Y35" s="3">
        <v>0</v>
      </c>
      <c r="AA35" s="3">
        <v>0</v>
      </c>
      <c r="AC35" s="3">
        <v>366329</v>
      </c>
      <c r="AE35" s="3">
        <v>980230</v>
      </c>
      <c r="AG35" s="3">
        <v>329173340398</v>
      </c>
      <c r="AI35" s="3">
        <v>359059295310</v>
      </c>
      <c r="AK35" s="5">
        <v>1.518917582278599E-2</v>
      </c>
    </row>
    <row r="36" spans="1:37">
      <c r="A36" s="1" t="s">
        <v>107</v>
      </c>
      <c r="C36" s="1" t="s">
        <v>40</v>
      </c>
      <c r="E36" s="1" t="s">
        <v>40</v>
      </c>
      <c r="G36" s="1" t="s">
        <v>106</v>
      </c>
      <c r="I36" s="1" t="s">
        <v>99</v>
      </c>
      <c r="K36" s="3">
        <v>0</v>
      </c>
      <c r="M36" s="3">
        <v>0</v>
      </c>
      <c r="O36" s="3">
        <v>886845</v>
      </c>
      <c r="Q36" s="3">
        <v>765273475444</v>
      </c>
      <c r="S36" s="3">
        <v>847571210149</v>
      </c>
      <c r="U36" s="3">
        <v>0</v>
      </c>
      <c r="W36" s="3">
        <v>0</v>
      </c>
      <c r="Y36" s="3">
        <v>0</v>
      </c>
      <c r="AA36" s="3">
        <v>0</v>
      </c>
      <c r="AC36" s="3">
        <v>886845</v>
      </c>
      <c r="AE36" s="3">
        <v>978357</v>
      </c>
      <c r="AG36" s="3">
        <v>765273475444</v>
      </c>
      <c r="AI36" s="3">
        <v>867585229317</v>
      </c>
      <c r="AK36" s="5">
        <v>3.6701193261047996E-2</v>
      </c>
    </row>
    <row r="37" spans="1:37">
      <c r="A37" s="1" t="s">
        <v>108</v>
      </c>
      <c r="C37" s="1" t="s">
        <v>40</v>
      </c>
      <c r="E37" s="1" t="s">
        <v>40</v>
      </c>
      <c r="G37" s="1" t="s">
        <v>106</v>
      </c>
      <c r="I37" s="1" t="s">
        <v>99</v>
      </c>
      <c r="K37" s="3">
        <v>0</v>
      </c>
      <c r="M37" s="3">
        <v>0</v>
      </c>
      <c r="O37" s="3">
        <v>2297888</v>
      </c>
      <c r="Q37" s="3">
        <v>2038691866757</v>
      </c>
      <c r="S37" s="3">
        <v>2191160752490</v>
      </c>
      <c r="U37" s="3">
        <v>154081</v>
      </c>
      <c r="W37" s="3">
        <v>148435180710</v>
      </c>
      <c r="Y37" s="3">
        <v>305000</v>
      </c>
      <c r="AA37" s="3">
        <v>296492096859</v>
      </c>
      <c r="AC37" s="3">
        <v>2146969</v>
      </c>
      <c r="AE37" s="3">
        <v>977286</v>
      </c>
      <c r="AG37" s="3">
        <v>1915070692155</v>
      </c>
      <c r="AI37" s="3">
        <v>2098043614105</v>
      </c>
      <c r="AK37" s="5">
        <v>8.8752898907688227E-2</v>
      </c>
    </row>
    <row r="38" spans="1:37">
      <c r="A38" s="1" t="s">
        <v>109</v>
      </c>
      <c r="C38" s="1" t="s">
        <v>40</v>
      </c>
      <c r="E38" s="1" t="s">
        <v>40</v>
      </c>
      <c r="G38" s="1" t="s">
        <v>110</v>
      </c>
      <c r="I38" s="1" t="s">
        <v>111</v>
      </c>
      <c r="K38" s="3">
        <v>0</v>
      </c>
      <c r="M38" s="3">
        <v>0</v>
      </c>
      <c r="O38" s="3">
        <v>782195</v>
      </c>
      <c r="Q38" s="3">
        <v>707654692547</v>
      </c>
      <c r="S38" s="3">
        <v>729497648062</v>
      </c>
      <c r="U38" s="3">
        <v>0</v>
      </c>
      <c r="W38" s="3">
        <v>0</v>
      </c>
      <c r="Y38" s="3">
        <v>0</v>
      </c>
      <c r="AA38" s="3">
        <v>0</v>
      </c>
      <c r="AC38" s="3">
        <v>782195</v>
      </c>
      <c r="AE38" s="3">
        <v>958395</v>
      </c>
      <c r="AG38" s="3">
        <v>707654692547</v>
      </c>
      <c r="AI38" s="3">
        <v>749595299506</v>
      </c>
      <c r="AK38" s="5">
        <v>3.1709901258232261E-2</v>
      </c>
    </row>
    <row r="39" spans="1:37">
      <c r="A39" s="1" t="s">
        <v>112</v>
      </c>
      <c r="C39" s="1" t="s">
        <v>40</v>
      </c>
      <c r="E39" s="1" t="s">
        <v>40</v>
      </c>
      <c r="G39" s="1" t="s">
        <v>113</v>
      </c>
      <c r="I39" s="1" t="s">
        <v>114</v>
      </c>
      <c r="K39" s="3">
        <v>16</v>
      </c>
      <c r="M39" s="3">
        <v>16</v>
      </c>
      <c r="O39" s="3">
        <v>385000</v>
      </c>
      <c r="Q39" s="3">
        <v>358264710963</v>
      </c>
      <c r="S39" s="3">
        <v>362435617176</v>
      </c>
      <c r="U39" s="3">
        <v>0</v>
      </c>
      <c r="W39" s="3">
        <v>0</v>
      </c>
      <c r="Y39" s="3">
        <v>0</v>
      </c>
      <c r="AA39" s="3">
        <v>0</v>
      </c>
      <c r="AC39" s="3">
        <v>385000</v>
      </c>
      <c r="AE39" s="3">
        <v>963980</v>
      </c>
      <c r="AG39" s="3">
        <v>358264710963</v>
      </c>
      <c r="AI39" s="3">
        <v>371104001162</v>
      </c>
      <c r="AK39" s="5">
        <v>1.5698699339679809E-2</v>
      </c>
    </row>
    <row r="40" spans="1:37">
      <c r="A40" s="1" t="s">
        <v>115</v>
      </c>
      <c r="C40" s="1" t="s">
        <v>40</v>
      </c>
      <c r="E40" s="1" t="s">
        <v>40</v>
      </c>
      <c r="G40" s="1" t="s">
        <v>116</v>
      </c>
      <c r="I40" s="1" t="s">
        <v>117</v>
      </c>
      <c r="K40" s="3">
        <v>18</v>
      </c>
      <c r="M40" s="3">
        <v>18</v>
      </c>
      <c r="O40" s="3">
        <v>73400</v>
      </c>
      <c r="Q40" s="3">
        <v>68690656000</v>
      </c>
      <c r="S40" s="3">
        <v>69874554458</v>
      </c>
      <c r="U40" s="3">
        <v>0</v>
      </c>
      <c r="W40" s="3">
        <v>0</v>
      </c>
      <c r="Y40" s="3">
        <v>0</v>
      </c>
      <c r="AA40" s="3">
        <v>0</v>
      </c>
      <c r="AC40" s="3">
        <v>73400</v>
      </c>
      <c r="AE40" s="3">
        <v>952042</v>
      </c>
      <c r="AG40" s="3">
        <v>68690656000</v>
      </c>
      <c r="AI40" s="3">
        <v>69874554458</v>
      </c>
      <c r="AK40" s="5">
        <v>2.9558819589535295E-3</v>
      </c>
    </row>
    <row r="41" spans="1:37">
      <c r="A41" s="1" t="s">
        <v>118</v>
      </c>
      <c r="C41" s="1" t="s">
        <v>40</v>
      </c>
      <c r="E41" s="1" t="s">
        <v>40</v>
      </c>
      <c r="G41" s="1" t="s">
        <v>119</v>
      </c>
      <c r="I41" s="1" t="s">
        <v>120</v>
      </c>
      <c r="K41" s="3">
        <v>20.5</v>
      </c>
      <c r="M41" s="3">
        <v>20.5</v>
      </c>
      <c r="O41" s="3">
        <v>819000</v>
      </c>
      <c r="Q41" s="3">
        <v>789925500000</v>
      </c>
      <c r="S41" s="3">
        <v>733284872764</v>
      </c>
      <c r="U41" s="3">
        <v>0</v>
      </c>
      <c r="W41" s="3">
        <v>0</v>
      </c>
      <c r="Y41" s="3">
        <v>388000</v>
      </c>
      <c r="AA41" s="3">
        <v>374497946622</v>
      </c>
      <c r="AC41" s="3">
        <v>431000</v>
      </c>
      <c r="AE41" s="3">
        <v>869418</v>
      </c>
      <c r="AG41" s="3">
        <v>415699500000</v>
      </c>
      <c r="AI41" s="3">
        <v>374690585664</v>
      </c>
      <c r="AK41" s="5">
        <v>1.5850421529623737E-2</v>
      </c>
    </row>
    <row r="42" spans="1:37">
      <c r="A42" s="1" t="s">
        <v>121</v>
      </c>
      <c r="C42" s="1" t="s">
        <v>40</v>
      </c>
      <c r="E42" s="1" t="s">
        <v>40</v>
      </c>
      <c r="G42" s="1" t="s">
        <v>122</v>
      </c>
      <c r="I42" s="1" t="s">
        <v>123</v>
      </c>
      <c r="K42" s="3">
        <v>15</v>
      </c>
      <c r="M42" s="3">
        <v>15</v>
      </c>
      <c r="O42" s="3">
        <v>1200</v>
      </c>
      <c r="Q42" s="3">
        <v>1158364316</v>
      </c>
      <c r="S42" s="3">
        <v>1158187681</v>
      </c>
      <c r="U42" s="3">
        <v>0</v>
      </c>
      <c r="W42" s="3">
        <v>0</v>
      </c>
      <c r="Y42" s="3">
        <v>0</v>
      </c>
      <c r="AA42" s="3">
        <v>0</v>
      </c>
      <c r="AC42" s="3">
        <v>1200</v>
      </c>
      <c r="AE42" s="3">
        <v>965230</v>
      </c>
      <c r="AG42" s="3">
        <v>1158364316</v>
      </c>
      <c r="AI42" s="3">
        <v>1158187681</v>
      </c>
      <c r="AK42" s="5">
        <v>4.899446011362967E-5</v>
      </c>
    </row>
    <row r="43" spans="1:37">
      <c r="A43" s="1" t="s">
        <v>124</v>
      </c>
      <c r="C43" s="1" t="s">
        <v>40</v>
      </c>
      <c r="E43" s="1" t="s">
        <v>40</v>
      </c>
      <c r="G43" s="1" t="s">
        <v>122</v>
      </c>
      <c r="I43" s="1" t="s">
        <v>125</v>
      </c>
      <c r="K43" s="3">
        <v>15</v>
      </c>
      <c r="M43" s="3">
        <v>15</v>
      </c>
      <c r="O43" s="3">
        <v>261995</v>
      </c>
      <c r="Q43" s="3">
        <v>250500395893</v>
      </c>
      <c r="S43" s="3">
        <v>249957704631</v>
      </c>
      <c r="U43" s="3">
        <v>0</v>
      </c>
      <c r="W43" s="3">
        <v>0</v>
      </c>
      <c r="Y43" s="3">
        <v>0</v>
      </c>
      <c r="AA43" s="3">
        <v>0</v>
      </c>
      <c r="AC43" s="3">
        <v>261995</v>
      </c>
      <c r="AE43" s="3">
        <v>965600</v>
      </c>
      <c r="AG43" s="3">
        <v>250500395893</v>
      </c>
      <c r="AI43" s="3">
        <v>252963082094</v>
      </c>
      <c r="AK43" s="5">
        <v>1.0701020084391064E-2</v>
      </c>
    </row>
    <row r="44" spans="1:37">
      <c r="A44" s="1" t="s">
        <v>126</v>
      </c>
      <c r="C44" s="1" t="s">
        <v>40</v>
      </c>
      <c r="E44" s="1" t="s">
        <v>40</v>
      </c>
      <c r="G44" s="1" t="s">
        <v>127</v>
      </c>
      <c r="I44" s="1" t="s">
        <v>128</v>
      </c>
      <c r="K44" s="3">
        <v>18</v>
      </c>
      <c r="M44" s="3">
        <v>18</v>
      </c>
      <c r="O44" s="3">
        <v>78000</v>
      </c>
      <c r="Q44" s="3">
        <v>74885709600</v>
      </c>
      <c r="S44" s="3">
        <v>74874290400</v>
      </c>
      <c r="U44" s="3">
        <v>0</v>
      </c>
      <c r="W44" s="3">
        <v>0</v>
      </c>
      <c r="Y44" s="3">
        <v>78000</v>
      </c>
      <c r="AA44" s="3">
        <v>75768102246</v>
      </c>
      <c r="AC44" s="3">
        <v>0</v>
      </c>
      <c r="AE44" s="3">
        <v>0</v>
      </c>
      <c r="AG44" s="3">
        <v>0</v>
      </c>
      <c r="AI44" s="3">
        <v>0</v>
      </c>
      <c r="AK44" s="5">
        <v>0</v>
      </c>
    </row>
    <row r="45" spans="1:37">
      <c r="A45" s="1" t="s">
        <v>129</v>
      </c>
      <c r="C45" s="1" t="s">
        <v>40</v>
      </c>
      <c r="E45" s="1" t="s">
        <v>40</v>
      </c>
      <c r="G45" s="1" t="s">
        <v>130</v>
      </c>
      <c r="I45" s="1" t="s">
        <v>131</v>
      </c>
      <c r="K45" s="3">
        <v>17</v>
      </c>
      <c r="M45" s="3">
        <v>17</v>
      </c>
      <c r="O45" s="3">
        <v>10000</v>
      </c>
      <c r="Q45" s="3">
        <v>9486423283</v>
      </c>
      <c r="S45" s="3">
        <v>9606067481</v>
      </c>
      <c r="U45" s="3">
        <v>0</v>
      </c>
      <c r="W45" s="3">
        <v>0</v>
      </c>
      <c r="Y45" s="3">
        <v>0</v>
      </c>
      <c r="AA45" s="3">
        <v>0</v>
      </c>
      <c r="AC45" s="3">
        <v>10000</v>
      </c>
      <c r="AE45" s="3">
        <v>960680</v>
      </c>
      <c r="AG45" s="3">
        <v>9486423283</v>
      </c>
      <c r="AI45" s="3">
        <v>9606067481</v>
      </c>
      <c r="AK45" s="5">
        <v>4.0636254189850042E-4</v>
      </c>
    </row>
    <row r="46" spans="1:37">
      <c r="A46" s="1" t="s">
        <v>132</v>
      </c>
      <c r="C46" s="1" t="s">
        <v>40</v>
      </c>
      <c r="E46" s="1" t="s">
        <v>40</v>
      </c>
      <c r="G46" s="1" t="s">
        <v>133</v>
      </c>
      <c r="I46" s="1" t="s">
        <v>134</v>
      </c>
      <c r="K46" s="3">
        <v>18</v>
      </c>
      <c r="M46" s="3">
        <v>18</v>
      </c>
      <c r="O46" s="3">
        <v>10000</v>
      </c>
      <c r="Q46" s="3">
        <v>8970183922</v>
      </c>
      <c r="S46" s="3">
        <v>9103465807</v>
      </c>
      <c r="U46" s="3">
        <v>0</v>
      </c>
      <c r="W46" s="3">
        <v>0</v>
      </c>
      <c r="Y46" s="3">
        <v>0</v>
      </c>
      <c r="AA46" s="3">
        <v>0</v>
      </c>
      <c r="AC46" s="3">
        <v>10000</v>
      </c>
      <c r="AE46" s="3">
        <v>910416</v>
      </c>
      <c r="AG46" s="3">
        <v>8970183922</v>
      </c>
      <c r="AI46" s="3">
        <v>9103465807</v>
      </c>
      <c r="AK46" s="5">
        <v>3.8510113662386039E-4</v>
      </c>
    </row>
    <row r="47" spans="1:37">
      <c r="A47" s="1" t="s">
        <v>135</v>
      </c>
      <c r="C47" s="1" t="s">
        <v>40</v>
      </c>
      <c r="E47" s="1" t="s">
        <v>40</v>
      </c>
      <c r="G47" s="1" t="s">
        <v>136</v>
      </c>
      <c r="I47" s="1" t="s">
        <v>137</v>
      </c>
      <c r="K47" s="3">
        <v>18</v>
      </c>
      <c r="M47" s="3">
        <v>18</v>
      </c>
      <c r="O47" s="3">
        <v>20000</v>
      </c>
      <c r="Q47" s="3">
        <v>17825009048</v>
      </c>
      <c r="S47" s="3">
        <v>18167554618</v>
      </c>
      <c r="U47" s="3">
        <v>0</v>
      </c>
      <c r="W47" s="3">
        <v>0</v>
      </c>
      <c r="Y47" s="3">
        <v>0</v>
      </c>
      <c r="AA47" s="3">
        <v>0</v>
      </c>
      <c r="AC47" s="3">
        <v>20000</v>
      </c>
      <c r="AE47" s="3">
        <v>908447</v>
      </c>
      <c r="AG47" s="3">
        <v>17825009048</v>
      </c>
      <c r="AI47" s="3">
        <v>18167554618</v>
      </c>
      <c r="AK47" s="5">
        <v>7.6853652019960453E-4</v>
      </c>
    </row>
    <row r="48" spans="1:37">
      <c r="A48" s="1" t="s">
        <v>138</v>
      </c>
      <c r="C48" s="1" t="s">
        <v>40</v>
      </c>
      <c r="E48" s="1" t="s">
        <v>40</v>
      </c>
      <c r="G48" s="1" t="s">
        <v>139</v>
      </c>
      <c r="I48" s="1" t="s">
        <v>140</v>
      </c>
      <c r="K48" s="3">
        <v>18</v>
      </c>
      <c r="M48" s="3">
        <v>18</v>
      </c>
      <c r="O48" s="3">
        <v>10000</v>
      </c>
      <c r="Q48" s="3">
        <v>8941281720</v>
      </c>
      <c r="S48" s="3">
        <v>9077907756</v>
      </c>
      <c r="U48" s="3">
        <v>0</v>
      </c>
      <c r="W48" s="3">
        <v>0</v>
      </c>
      <c r="Y48" s="3">
        <v>0</v>
      </c>
      <c r="AA48" s="3">
        <v>0</v>
      </c>
      <c r="AC48" s="3">
        <v>10000</v>
      </c>
      <c r="AE48" s="3">
        <v>907860</v>
      </c>
      <c r="AG48" s="3">
        <v>8941281720</v>
      </c>
      <c r="AI48" s="3">
        <v>9077907756</v>
      </c>
      <c r="AK48" s="5">
        <v>3.8401996219000664E-4</v>
      </c>
    </row>
    <row r="49" spans="1:37">
      <c r="A49" s="1" t="s">
        <v>141</v>
      </c>
      <c r="C49" s="1" t="s">
        <v>40</v>
      </c>
      <c r="E49" s="1" t="s">
        <v>40</v>
      </c>
      <c r="G49" s="1" t="s">
        <v>142</v>
      </c>
      <c r="I49" s="1" t="s">
        <v>143</v>
      </c>
      <c r="K49" s="3">
        <v>17</v>
      </c>
      <c r="M49" s="3">
        <v>17</v>
      </c>
      <c r="O49" s="3">
        <v>5000</v>
      </c>
      <c r="Q49" s="3">
        <v>4775364093</v>
      </c>
      <c r="S49" s="3">
        <v>4774635906</v>
      </c>
      <c r="U49" s="3">
        <v>0</v>
      </c>
      <c r="W49" s="3">
        <v>0</v>
      </c>
      <c r="Y49" s="3">
        <v>0</v>
      </c>
      <c r="AA49" s="3">
        <v>0</v>
      </c>
      <c r="AC49" s="3">
        <v>5000</v>
      </c>
      <c r="AE49" s="3">
        <v>955000</v>
      </c>
      <c r="AG49" s="3">
        <v>4775364093</v>
      </c>
      <c r="AI49" s="3">
        <v>4774635906</v>
      </c>
      <c r="AK49" s="5">
        <v>2.0197996602039586E-4</v>
      </c>
    </row>
    <row r="50" spans="1:37">
      <c r="A50" s="1" t="s">
        <v>144</v>
      </c>
      <c r="C50" s="1" t="s">
        <v>40</v>
      </c>
      <c r="E50" s="1" t="s">
        <v>40</v>
      </c>
      <c r="G50" s="1" t="s">
        <v>145</v>
      </c>
      <c r="I50" s="1" t="s">
        <v>146</v>
      </c>
      <c r="K50" s="3">
        <v>17</v>
      </c>
      <c r="M50" s="3">
        <v>17</v>
      </c>
      <c r="O50" s="3">
        <v>5000</v>
      </c>
      <c r="Q50" s="3">
        <v>4762463108</v>
      </c>
      <c r="S50" s="3">
        <v>4761736889</v>
      </c>
      <c r="U50" s="3">
        <v>0</v>
      </c>
      <c r="W50" s="3">
        <v>0</v>
      </c>
      <c r="Y50" s="3">
        <v>0</v>
      </c>
      <c r="AA50" s="3">
        <v>0</v>
      </c>
      <c r="AC50" s="3">
        <v>5000</v>
      </c>
      <c r="AE50" s="3">
        <v>952420</v>
      </c>
      <c r="AG50" s="3">
        <v>4762463108</v>
      </c>
      <c r="AI50" s="3">
        <v>4761736889</v>
      </c>
      <c r="AK50" s="5">
        <v>2.014343028396531E-4</v>
      </c>
    </row>
    <row r="51" spans="1:37">
      <c r="A51" s="1" t="s">
        <v>147</v>
      </c>
      <c r="C51" s="1" t="s">
        <v>40</v>
      </c>
      <c r="E51" s="1" t="s">
        <v>40</v>
      </c>
      <c r="G51" s="1" t="s">
        <v>74</v>
      </c>
      <c r="I51" s="1" t="s">
        <v>54</v>
      </c>
      <c r="K51" s="3">
        <v>17</v>
      </c>
      <c r="M51" s="3">
        <v>17</v>
      </c>
      <c r="O51" s="3">
        <v>82502</v>
      </c>
      <c r="Q51" s="3">
        <v>80005814316</v>
      </c>
      <c r="S51" s="3">
        <v>79993614361</v>
      </c>
      <c r="U51" s="3">
        <v>50000</v>
      </c>
      <c r="W51" s="3">
        <v>49013236972</v>
      </c>
      <c r="Y51" s="3">
        <v>0</v>
      </c>
      <c r="AA51" s="3">
        <v>0</v>
      </c>
      <c r="AC51" s="3">
        <v>132502</v>
      </c>
      <c r="AE51" s="3">
        <v>969670</v>
      </c>
      <c r="AG51" s="3">
        <v>129019051288</v>
      </c>
      <c r="AI51" s="3">
        <v>128473417494</v>
      </c>
      <c r="AK51" s="5">
        <v>5.4347717838241069E-3</v>
      </c>
    </row>
    <row r="52" spans="1:37">
      <c r="A52" s="1" t="s">
        <v>148</v>
      </c>
      <c r="C52" s="1" t="s">
        <v>40</v>
      </c>
      <c r="E52" s="1" t="s">
        <v>40</v>
      </c>
      <c r="G52" s="1" t="s">
        <v>149</v>
      </c>
      <c r="I52" s="1" t="s">
        <v>150</v>
      </c>
      <c r="K52" s="3">
        <v>18</v>
      </c>
      <c r="M52" s="3">
        <v>18</v>
      </c>
      <c r="O52" s="3">
        <v>0</v>
      </c>
      <c r="Q52" s="3">
        <v>0</v>
      </c>
      <c r="S52" s="3">
        <v>0</v>
      </c>
      <c r="U52" s="3">
        <v>250000</v>
      </c>
      <c r="W52" s="3">
        <v>243602772452</v>
      </c>
      <c r="Y52" s="3">
        <v>0</v>
      </c>
      <c r="AA52" s="3">
        <v>0</v>
      </c>
      <c r="AC52" s="3">
        <v>250000</v>
      </c>
      <c r="AE52" s="3">
        <v>967856</v>
      </c>
      <c r="AG52" s="3">
        <v>243602772452</v>
      </c>
      <c r="AI52" s="3">
        <v>241945550245</v>
      </c>
      <c r="AK52" s="5">
        <v>1.0234948795961884E-2</v>
      </c>
    </row>
    <row r="53" spans="1:37">
      <c r="A53" s="1" t="s">
        <v>151</v>
      </c>
      <c r="C53" s="1" t="s">
        <v>40</v>
      </c>
      <c r="E53" s="1" t="s">
        <v>40</v>
      </c>
      <c r="G53" s="1" t="s">
        <v>152</v>
      </c>
      <c r="I53" s="1" t="s">
        <v>153</v>
      </c>
      <c r="K53" s="3">
        <v>18</v>
      </c>
      <c r="M53" s="3">
        <v>18</v>
      </c>
      <c r="O53" s="3">
        <v>0</v>
      </c>
      <c r="Q53" s="3">
        <v>0</v>
      </c>
      <c r="S53" s="3">
        <v>0</v>
      </c>
      <c r="U53" s="3">
        <v>450000</v>
      </c>
      <c r="W53" s="3">
        <v>435944250000</v>
      </c>
      <c r="Y53" s="3">
        <v>0</v>
      </c>
      <c r="AA53" s="3">
        <v>0</v>
      </c>
      <c r="AC53" s="3">
        <v>450000</v>
      </c>
      <c r="AE53" s="3">
        <v>973167</v>
      </c>
      <c r="AG53" s="3">
        <v>435944250000</v>
      </c>
      <c r="AI53" s="3">
        <v>437892118854</v>
      </c>
      <c r="AK53" s="5">
        <v>1.8524016705773517E-2</v>
      </c>
    </row>
    <row r="54" spans="1:37">
      <c r="A54" s="1" t="s">
        <v>154</v>
      </c>
      <c r="C54" s="1" t="s">
        <v>40</v>
      </c>
      <c r="E54" s="1" t="s">
        <v>40</v>
      </c>
      <c r="G54" s="1" t="s">
        <v>155</v>
      </c>
      <c r="I54" s="1" t="s">
        <v>156</v>
      </c>
      <c r="K54" s="3">
        <v>18</v>
      </c>
      <c r="M54" s="3">
        <v>18</v>
      </c>
      <c r="O54" s="3">
        <v>0</v>
      </c>
      <c r="Q54" s="3">
        <v>0</v>
      </c>
      <c r="S54" s="3">
        <v>0</v>
      </c>
      <c r="U54" s="3">
        <v>450000</v>
      </c>
      <c r="W54" s="3">
        <v>427511250000</v>
      </c>
      <c r="Y54" s="3">
        <v>0</v>
      </c>
      <c r="AA54" s="3">
        <v>0</v>
      </c>
      <c r="AC54" s="3">
        <v>450000</v>
      </c>
      <c r="AE54" s="3">
        <v>954570</v>
      </c>
      <c r="AG54" s="3">
        <v>427511250000</v>
      </c>
      <c r="AI54" s="3">
        <v>429524099989</v>
      </c>
      <c r="AK54" s="5">
        <v>1.8170026956756884E-2</v>
      </c>
    </row>
    <row r="55" spans="1:37">
      <c r="A55" s="1" t="s">
        <v>171</v>
      </c>
      <c r="C55" s="1" t="s">
        <v>40</v>
      </c>
      <c r="E55" s="1" t="s">
        <v>40</v>
      </c>
      <c r="G55" s="1" t="s">
        <v>286</v>
      </c>
      <c r="I55" s="1" t="s">
        <v>232</v>
      </c>
      <c r="K55" s="3">
        <v>23</v>
      </c>
      <c r="M55" s="3">
        <v>23</v>
      </c>
      <c r="O55" s="3">
        <v>0</v>
      </c>
      <c r="Q55" s="3">
        <v>0</v>
      </c>
      <c r="S55" s="3">
        <v>0</v>
      </c>
      <c r="U55" s="3">
        <v>450000</v>
      </c>
      <c r="W55" s="3">
        <v>446208750000</v>
      </c>
      <c r="Y55" s="3">
        <v>0</v>
      </c>
      <c r="AA55" s="3">
        <v>0</v>
      </c>
      <c r="AC55" s="3">
        <v>450000</v>
      </c>
      <c r="AE55" s="3">
        <v>984905</v>
      </c>
      <c r="AG55" s="3">
        <v>446208750000</v>
      </c>
      <c r="AI55" s="3">
        <v>443173455447</v>
      </c>
      <c r="AK55" s="5">
        <v>1.8747431476364908E-2</v>
      </c>
    </row>
    <row r="56" spans="1:37" ht="22.5" thickBot="1">
      <c r="Q56" s="4">
        <f>SUM(Q9:Q55)</f>
        <v>19043212941993</v>
      </c>
      <c r="S56" s="4">
        <f>SUM(S9:S55)</f>
        <v>20404787540032</v>
      </c>
      <c r="W56" s="4">
        <f>SUM(W9:W54)</f>
        <v>2249220134688</v>
      </c>
      <c r="AA56" s="4">
        <f>SUM(AA9:AA55)</f>
        <v>4065282264569</v>
      </c>
      <c r="AG56" s="4">
        <f>SUM(AG9:AG55)</f>
        <v>18133947496775</v>
      </c>
      <c r="AI56" s="4">
        <f>SUM(AI9:AI55)</f>
        <v>19324304601360</v>
      </c>
      <c r="AK56" s="7">
        <f>SUM(AK9:AK55)</f>
        <v>0.81747016182860188</v>
      </c>
    </row>
    <row r="57" spans="1:37" ht="22.5" thickTop="1"/>
    <row r="58" spans="1:37">
      <c r="AI58" s="3"/>
    </row>
    <row r="59" spans="1:37">
      <c r="AI59" s="3"/>
    </row>
    <row r="60" spans="1:37">
      <c r="AI60" s="3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9"/>
  <sheetViews>
    <sheetView rightToLeft="1" topLeftCell="A28" workbookViewId="0">
      <selection activeCell="K39" sqref="K39"/>
    </sheetView>
  </sheetViews>
  <sheetFormatPr defaultRowHeight="21.75"/>
  <cols>
    <col min="1" max="1" width="34.425781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5" style="1" bestFit="1" customWidth="1"/>
    <col min="6" max="6" width="1" style="1" customWidth="1"/>
    <col min="7" max="7" width="23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32.7109375" style="1" bestFit="1" customWidth="1"/>
    <col min="12" max="12" width="1" style="1" customWidth="1"/>
    <col min="13" max="13" width="41.425781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2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22.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2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6" spans="1:13" ht="22.5">
      <c r="A6" s="10" t="s">
        <v>3</v>
      </c>
      <c r="C6" s="11" t="s">
        <v>6</v>
      </c>
      <c r="D6" s="11" t="s">
        <v>6</v>
      </c>
      <c r="E6" s="11" t="s">
        <v>6</v>
      </c>
      <c r="F6" s="11" t="s">
        <v>6</v>
      </c>
      <c r="G6" s="11" t="s">
        <v>6</v>
      </c>
      <c r="H6" s="11" t="s">
        <v>6</v>
      </c>
      <c r="I6" s="11" t="s">
        <v>6</v>
      </c>
      <c r="J6" s="11" t="s">
        <v>6</v>
      </c>
      <c r="K6" s="11" t="s">
        <v>6</v>
      </c>
      <c r="L6" s="11" t="s">
        <v>6</v>
      </c>
      <c r="M6" s="11" t="s">
        <v>6</v>
      </c>
    </row>
    <row r="7" spans="1:13" ht="22.5">
      <c r="A7" s="11" t="s">
        <v>3</v>
      </c>
      <c r="C7" s="13" t="s">
        <v>7</v>
      </c>
      <c r="E7" s="13" t="s">
        <v>157</v>
      </c>
      <c r="G7" s="13" t="s">
        <v>158</v>
      </c>
      <c r="I7" s="13" t="s">
        <v>159</v>
      </c>
      <c r="K7" s="13" t="s">
        <v>160</v>
      </c>
      <c r="M7" s="13" t="s">
        <v>161</v>
      </c>
    </row>
    <row r="8" spans="1:13">
      <c r="A8" s="1" t="s">
        <v>124</v>
      </c>
      <c r="C8" s="3">
        <v>261995</v>
      </c>
      <c r="E8" s="3">
        <v>982100</v>
      </c>
      <c r="G8" s="3">
        <v>965600</v>
      </c>
      <c r="I8" s="1" t="s">
        <v>162</v>
      </c>
      <c r="K8" s="3">
        <v>252982372000</v>
      </c>
      <c r="M8" s="1" t="s">
        <v>287</v>
      </c>
    </row>
    <row r="9" spans="1:13">
      <c r="A9" s="1" t="s">
        <v>43</v>
      </c>
      <c r="C9" s="3">
        <v>155000</v>
      </c>
      <c r="E9" s="3">
        <v>956580</v>
      </c>
      <c r="G9" s="3">
        <v>967000</v>
      </c>
      <c r="I9" s="1" t="s">
        <v>163</v>
      </c>
      <c r="K9" s="3">
        <v>149885000000</v>
      </c>
      <c r="M9" s="1" t="s">
        <v>287</v>
      </c>
    </row>
    <row r="10" spans="1:13">
      <c r="A10" s="1" t="s">
        <v>132</v>
      </c>
      <c r="C10" s="3">
        <v>10000</v>
      </c>
      <c r="E10" s="3">
        <v>929200</v>
      </c>
      <c r="G10" s="3">
        <v>910416</v>
      </c>
      <c r="I10" s="1" t="s">
        <v>164</v>
      </c>
      <c r="K10" s="3">
        <v>9104160000</v>
      </c>
      <c r="M10" s="1" t="s">
        <v>287</v>
      </c>
    </row>
    <row r="11" spans="1:13">
      <c r="A11" s="1" t="s">
        <v>115</v>
      </c>
      <c r="C11" s="3">
        <v>73400</v>
      </c>
      <c r="E11" s="3">
        <v>975000</v>
      </c>
      <c r="G11" s="3">
        <v>952042</v>
      </c>
      <c r="I11" s="1" t="s">
        <v>165</v>
      </c>
      <c r="K11" s="3">
        <v>69879882800</v>
      </c>
      <c r="M11" s="1" t="s">
        <v>287</v>
      </c>
    </row>
    <row r="12" spans="1:13">
      <c r="A12" s="1" t="s">
        <v>112</v>
      </c>
      <c r="C12" s="3">
        <v>385000</v>
      </c>
      <c r="E12" s="3">
        <v>982000</v>
      </c>
      <c r="G12" s="3">
        <v>963980</v>
      </c>
      <c r="I12" s="1" t="s">
        <v>166</v>
      </c>
      <c r="K12" s="3">
        <v>371132300000</v>
      </c>
      <c r="M12" s="1" t="s">
        <v>287</v>
      </c>
    </row>
    <row r="13" spans="1:13">
      <c r="A13" s="1" t="s">
        <v>138</v>
      </c>
      <c r="C13" s="3">
        <v>10000</v>
      </c>
      <c r="E13" s="3">
        <v>987380</v>
      </c>
      <c r="G13" s="3">
        <v>907860</v>
      </c>
      <c r="I13" s="1" t="s">
        <v>167</v>
      </c>
      <c r="K13" s="3">
        <v>9078600000</v>
      </c>
      <c r="M13" s="1" t="s">
        <v>287</v>
      </c>
    </row>
    <row r="14" spans="1:13">
      <c r="A14" s="1" t="s">
        <v>129</v>
      </c>
      <c r="C14" s="3">
        <v>10000</v>
      </c>
      <c r="E14" s="3">
        <v>985700</v>
      </c>
      <c r="G14" s="3">
        <v>960680</v>
      </c>
      <c r="I14" s="1" t="s">
        <v>168</v>
      </c>
      <c r="K14" s="3">
        <v>9606800000</v>
      </c>
      <c r="M14" s="1" t="s">
        <v>287</v>
      </c>
    </row>
    <row r="15" spans="1:13">
      <c r="A15" s="1" t="s">
        <v>49</v>
      </c>
      <c r="C15" s="3">
        <v>1007289</v>
      </c>
      <c r="E15" s="3">
        <v>977480</v>
      </c>
      <c r="G15" s="3">
        <v>979212.43669999996</v>
      </c>
      <c r="I15" s="1" t="s">
        <v>169</v>
      </c>
      <c r="K15" s="3">
        <v>986349916151.10596</v>
      </c>
      <c r="M15" s="1" t="s">
        <v>287</v>
      </c>
    </row>
    <row r="16" spans="1:13">
      <c r="A16" s="1" t="s">
        <v>91</v>
      </c>
      <c r="C16" s="3">
        <v>755000</v>
      </c>
      <c r="E16" s="3">
        <v>1000000</v>
      </c>
      <c r="G16" s="3">
        <v>915042.55249999999</v>
      </c>
      <c r="I16" s="1" t="s">
        <v>170</v>
      </c>
      <c r="K16" s="3">
        <v>690857127137.5</v>
      </c>
      <c r="M16" s="1" t="s">
        <v>287</v>
      </c>
    </row>
    <row r="17" spans="1:13">
      <c r="A17" s="1" t="s">
        <v>171</v>
      </c>
      <c r="C17" s="3">
        <v>450000</v>
      </c>
      <c r="E17" s="3">
        <v>990000</v>
      </c>
      <c r="G17" s="3">
        <v>984905</v>
      </c>
      <c r="I17" s="1" t="s">
        <v>172</v>
      </c>
      <c r="K17" s="3">
        <v>443207250000</v>
      </c>
      <c r="M17" s="1" t="s">
        <v>287</v>
      </c>
    </row>
    <row r="18" spans="1:13">
      <c r="A18" s="1" t="s">
        <v>154</v>
      </c>
      <c r="C18" s="3">
        <v>450000</v>
      </c>
      <c r="E18" s="3">
        <v>1000000</v>
      </c>
      <c r="G18" s="3">
        <v>954570.78599999996</v>
      </c>
      <c r="I18" s="1" t="s">
        <v>173</v>
      </c>
      <c r="K18" s="3">
        <v>429556853700</v>
      </c>
      <c r="M18" s="1" t="s">
        <v>287</v>
      </c>
    </row>
    <row r="19" spans="1:13">
      <c r="A19" s="1" t="s">
        <v>52</v>
      </c>
      <c r="C19" s="3">
        <v>777993</v>
      </c>
      <c r="E19" s="3">
        <v>969990</v>
      </c>
      <c r="G19" s="3">
        <v>954648.33990000002</v>
      </c>
      <c r="I19" s="1" t="s">
        <v>174</v>
      </c>
      <c r="K19" s="3">
        <v>742709725903.82104</v>
      </c>
      <c r="M19" s="1" t="s">
        <v>287</v>
      </c>
    </row>
    <row r="20" spans="1:13">
      <c r="A20" s="1" t="s">
        <v>107</v>
      </c>
      <c r="C20" s="3">
        <v>886845</v>
      </c>
      <c r="E20" s="3">
        <v>980230</v>
      </c>
      <c r="G20" s="3">
        <v>978357.42180000001</v>
      </c>
      <c r="I20" s="1" t="s">
        <v>175</v>
      </c>
      <c r="K20" s="3">
        <v>867651387736.22095</v>
      </c>
      <c r="M20" s="1" t="s">
        <v>287</v>
      </c>
    </row>
    <row r="21" spans="1:13">
      <c r="A21" s="1" t="s">
        <v>141</v>
      </c>
      <c r="C21" s="3">
        <v>5000</v>
      </c>
      <c r="E21" s="3">
        <v>970360</v>
      </c>
      <c r="G21" s="3">
        <v>955000</v>
      </c>
      <c r="I21" s="1" t="s">
        <v>174</v>
      </c>
      <c r="K21" s="3">
        <v>4775000000</v>
      </c>
      <c r="M21" s="1" t="s">
        <v>287</v>
      </c>
    </row>
    <row r="22" spans="1:13">
      <c r="A22" s="1" t="s">
        <v>100</v>
      </c>
      <c r="C22" s="3">
        <v>2111467</v>
      </c>
      <c r="E22" s="3">
        <v>922050</v>
      </c>
      <c r="G22" s="3">
        <v>916538.35380000004</v>
      </c>
      <c r="I22" s="1" t="s">
        <v>176</v>
      </c>
      <c r="K22" s="3">
        <v>1935240488283.02</v>
      </c>
      <c r="M22" s="1" t="s">
        <v>287</v>
      </c>
    </row>
    <row r="23" spans="1:13">
      <c r="A23" s="1" t="s">
        <v>147</v>
      </c>
      <c r="C23" s="3">
        <v>132502</v>
      </c>
      <c r="E23" s="3">
        <v>982090</v>
      </c>
      <c r="G23" s="3">
        <v>969670</v>
      </c>
      <c r="I23" s="1" t="s">
        <v>177</v>
      </c>
      <c r="K23" s="3">
        <v>128483214340</v>
      </c>
      <c r="M23" s="1" t="s">
        <v>287</v>
      </c>
    </row>
    <row r="24" spans="1:13">
      <c r="A24" s="1" t="s">
        <v>39</v>
      </c>
      <c r="C24" s="3">
        <v>1700000</v>
      </c>
      <c r="E24" s="3">
        <v>1000000</v>
      </c>
      <c r="G24" s="3">
        <v>900000</v>
      </c>
      <c r="I24" s="1" t="s">
        <v>178</v>
      </c>
      <c r="K24" s="3">
        <v>1530000000000</v>
      </c>
      <c r="M24" s="1" t="s">
        <v>287</v>
      </c>
    </row>
    <row r="25" spans="1:13">
      <c r="A25" s="1" t="s">
        <v>109</v>
      </c>
      <c r="C25" s="3">
        <v>782195</v>
      </c>
      <c r="E25" s="3">
        <v>932700</v>
      </c>
      <c r="G25" s="3">
        <v>958395.87379999994</v>
      </c>
      <c r="I25" s="1" t="s">
        <v>179</v>
      </c>
      <c r="K25" s="3">
        <v>749652460506.99097</v>
      </c>
      <c r="M25" s="1" t="s">
        <v>287</v>
      </c>
    </row>
    <row r="26" spans="1:13">
      <c r="A26" s="1" t="s">
        <v>85</v>
      </c>
      <c r="C26" s="3">
        <v>200000</v>
      </c>
      <c r="E26" s="3">
        <v>970000</v>
      </c>
      <c r="G26" s="3">
        <v>983538.47580000001</v>
      </c>
      <c r="I26" s="1" t="s">
        <v>180</v>
      </c>
      <c r="K26" s="3">
        <v>196707695160</v>
      </c>
      <c r="M26" s="1" t="s">
        <v>287</v>
      </c>
    </row>
    <row r="27" spans="1:13">
      <c r="A27" s="1" t="s">
        <v>144</v>
      </c>
      <c r="C27" s="3">
        <v>5000</v>
      </c>
      <c r="E27" s="3">
        <v>993270</v>
      </c>
      <c r="G27" s="3">
        <v>952420</v>
      </c>
      <c r="I27" s="1" t="s">
        <v>181</v>
      </c>
      <c r="K27" s="3">
        <v>4762100000</v>
      </c>
      <c r="M27" s="1" t="s">
        <v>287</v>
      </c>
    </row>
    <row r="28" spans="1:13">
      <c r="A28" s="1" t="s">
        <v>88</v>
      </c>
      <c r="C28" s="3">
        <v>950000</v>
      </c>
      <c r="E28" s="3">
        <v>1010000</v>
      </c>
      <c r="G28" s="3">
        <v>947513</v>
      </c>
      <c r="I28" s="1" t="s">
        <v>182</v>
      </c>
      <c r="K28" s="3">
        <v>900137350000</v>
      </c>
      <c r="M28" s="1" t="s">
        <v>287</v>
      </c>
    </row>
    <row r="29" spans="1:13">
      <c r="A29" s="1" t="s">
        <v>60</v>
      </c>
      <c r="C29" s="3">
        <v>730900</v>
      </c>
      <c r="E29" s="3">
        <v>758500</v>
      </c>
      <c r="G29" s="3">
        <v>771322.97140000004</v>
      </c>
      <c r="I29" s="1" t="s">
        <v>183</v>
      </c>
      <c r="K29" s="3">
        <v>563759959796.26001</v>
      </c>
      <c r="M29" s="1" t="s">
        <v>287</v>
      </c>
    </row>
    <row r="30" spans="1:13">
      <c r="A30" s="1" t="s">
        <v>82</v>
      </c>
      <c r="C30" s="3">
        <v>999800</v>
      </c>
      <c r="E30" s="3">
        <v>950000</v>
      </c>
      <c r="G30" s="3">
        <v>938490.56180000002</v>
      </c>
      <c r="I30" s="1" t="s">
        <v>184</v>
      </c>
      <c r="K30" s="3">
        <v>938302863687.64001</v>
      </c>
      <c r="M30" s="1" t="s">
        <v>287</v>
      </c>
    </row>
    <row r="31" spans="1:13">
      <c r="A31" s="1" t="s">
        <v>79</v>
      </c>
      <c r="C31" s="3">
        <v>1000000</v>
      </c>
      <c r="E31" s="3">
        <v>875971</v>
      </c>
      <c r="G31" s="3">
        <v>879272.3676</v>
      </c>
      <c r="I31" s="1" t="s">
        <v>185</v>
      </c>
      <c r="K31" s="3">
        <v>879272367600</v>
      </c>
      <c r="M31" s="1" t="s">
        <v>287</v>
      </c>
    </row>
    <row r="32" spans="1:13">
      <c r="A32" s="1" t="s">
        <v>135</v>
      </c>
      <c r="C32" s="3">
        <v>20000</v>
      </c>
      <c r="E32" s="3">
        <v>930000</v>
      </c>
      <c r="G32" s="3">
        <v>908447</v>
      </c>
      <c r="I32" s="1" t="s">
        <v>186</v>
      </c>
      <c r="K32" s="3">
        <v>18168940000</v>
      </c>
      <c r="M32" s="1" t="s">
        <v>287</v>
      </c>
    </row>
    <row r="33" spans="1:13">
      <c r="A33" s="1" t="s">
        <v>121</v>
      </c>
      <c r="C33" s="3">
        <v>1200</v>
      </c>
      <c r="E33" s="3">
        <v>992430</v>
      </c>
      <c r="G33" s="3">
        <v>965230</v>
      </c>
      <c r="I33" s="1" t="s">
        <v>187</v>
      </c>
      <c r="K33" s="3">
        <v>1158276000</v>
      </c>
      <c r="M33" s="1" t="s">
        <v>287</v>
      </c>
    </row>
    <row r="34" spans="1:13">
      <c r="A34" s="1" t="s">
        <v>118</v>
      </c>
      <c r="C34" s="3">
        <v>431000</v>
      </c>
      <c r="E34" s="3">
        <v>963900</v>
      </c>
      <c r="G34" s="3">
        <v>869418</v>
      </c>
      <c r="I34" s="1" t="s">
        <v>188</v>
      </c>
      <c r="K34" s="3">
        <v>374719158000</v>
      </c>
      <c r="M34" s="1" t="s">
        <v>287</v>
      </c>
    </row>
    <row r="35" spans="1:13">
      <c r="A35" s="1" t="s">
        <v>151</v>
      </c>
      <c r="C35" s="3">
        <v>450000</v>
      </c>
      <c r="E35" s="3">
        <v>968740</v>
      </c>
      <c r="G35" s="3">
        <v>973167.80149999994</v>
      </c>
      <c r="I35" s="1" t="s">
        <v>189</v>
      </c>
      <c r="K35" s="3">
        <v>437925510675</v>
      </c>
      <c r="M35" s="1" t="s">
        <v>287</v>
      </c>
    </row>
    <row r="36" spans="1:13">
      <c r="A36" s="1" t="s">
        <v>108</v>
      </c>
      <c r="C36" s="3">
        <v>2146969</v>
      </c>
      <c r="E36" s="3">
        <v>980540</v>
      </c>
      <c r="G36" s="3">
        <v>977286.39870000002</v>
      </c>
      <c r="I36" s="1" t="s">
        <v>190</v>
      </c>
      <c r="K36" s="3">
        <v>2098203602130.54</v>
      </c>
      <c r="M36" s="1" t="s">
        <v>287</v>
      </c>
    </row>
    <row r="37" spans="1:13">
      <c r="A37" s="1" t="s">
        <v>148</v>
      </c>
      <c r="C37" s="3">
        <v>250000</v>
      </c>
      <c r="E37" s="3">
        <v>974370</v>
      </c>
      <c r="G37" s="3">
        <v>967856</v>
      </c>
      <c r="I37" s="1" t="s">
        <v>191</v>
      </c>
      <c r="K37" s="3">
        <v>241964000000</v>
      </c>
      <c r="M37" s="1" t="s">
        <v>287</v>
      </c>
    </row>
    <row r="38" spans="1:13" ht="22.5" thickBot="1">
      <c r="K38" s="4">
        <f>SUM(K8:K37)</f>
        <v>16035234361608.098</v>
      </c>
    </row>
    <row r="39" spans="1:13" ht="22.5" thickTop="1"/>
  </sheetData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6"/>
  <sheetViews>
    <sheetView rightToLeft="1" workbookViewId="0">
      <selection activeCell="Q16" sqref="Q16"/>
    </sheetView>
  </sheetViews>
  <sheetFormatPr defaultRowHeight="21.75"/>
  <cols>
    <col min="1" max="1" width="18.7109375" style="1" bestFit="1" customWidth="1"/>
    <col min="2" max="2" width="1" style="1" customWidth="1"/>
    <col min="3" max="3" width="24.855468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20.5703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22.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22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6" spans="1:19" ht="22.5">
      <c r="A6" s="10" t="s">
        <v>193</v>
      </c>
      <c r="C6" s="11" t="s">
        <v>194</v>
      </c>
      <c r="D6" s="11" t="s">
        <v>194</v>
      </c>
      <c r="E6" s="11" t="s">
        <v>194</v>
      </c>
      <c r="F6" s="11" t="s">
        <v>194</v>
      </c>
      <c r="G6" s="11" t="s">
        <v>194</v>
      </c>
      <c r="H6" s="11" t="s">
        <v>194</v>
      </c>
      <c r="I6" s="11" t="s">
        <v>194</v>
      </c>
      <c r="K6" s="11" t="s">
        <v>4</v>
      </c>
      <c r="M6" s="11" t="s">
        <v>5</v>
      </c>
      <c r="N6" s="11" t="s">
        <v>5</v>
      </c>
      <c r="O6" s="11" t="s">
        <v>5</v>
      </c>
      <c r="Q6" s="11" t="s">
        <v>6</v>
      </c>
      <c r="R6" s="11" t="s">
        <v>6</v>
      </c>
      <c r="S6" s="11" t="s">
        <v>6</v>
      </c>
    </row>
    <row r="7" spans="1:19" ht="22.5">
      <c r="A7" s="11" t="s">
        <v>193</v>
      </c>
      <c r="C7" s="13" t="s">
        <v>195</v>
      </c>
      <c r="E7" s="13" t="s">
        <v>196</v>
      </c>
      <c r="G7" s="13" t="s">
        <v>197</v>
      </c>
      <c r="I7" s="13" t="s">
        <v>37</v>
      </c>
      <c r="K7" s="13" t="s">
        <v>198</v>
      </c>
      <c r="M7" s="13" t="s">
        <v>199</v>
      </c>
      <c r="O7" s="13" t="s">
        <v>200</v>
      </c>
      <c r="Q7" s="13" t="s">
        <v>198</v>
      </c>
      <c r="S7" s="13" t="s">
        <v>192</v>
      </c>
    </row>
    <row r="8" spans="1:19">
      <c r="A8" s="1" t="s">
        <v>201</v>
      </c>
      <c r="C8" s="1" t="s">
        <v>202</v>
      </c>
      <c r="E8" s="1" t="s">
        <v>203</v>
      </c>
      <c r="G8" s="1" t="s">
        <v>204</v>
      </c>
      <c r="I8" s="3">
        <v>5</v>
      </c>
      <c r="K8" s="3">
        <v>66600968</v>
      </c>
      <c r="M8" s="3">
        <v>249724</v>
      </c>
      <c r="O8" s="3">
        <v>0</v>
      </c>
      <c r="Q8" s="3">
        <v>66850692</v>
      </c>
      <c r="S8" s="5">
        <v>2.8279644279540065E-6</v>
      </c>
    </row>
    <row r="9" spans="1:19">
      <c r="A9" s="1" t="s">
        <v>205</v>
      </c>
      <c r="C9" s="1" t="s">
        <v>206</v>
      </c>
      <c r="E9" s="1" t="s">
        <v>203</v>
      </c>
      <c r="G9" s="1" t="s">
        <v>207</v>
      </c>
      <c r="I9" s="3">
        <v>5</v>
      </c>
      <c r="K9" s="3">
        <v>147811465731</v>
      </c>
      <c r="M9" s="3">
        <v>5531886354879</v>
      </c>
      <c r="O9" s="3">
        <v>5263941341407</v>
      </c>
      <c r="Q9" s="3">
        <v>415756479203</v>
      </c>
      <c r="S9" s="5">
        <v>1.7587619495060481E-2</v>
      </c>
    </row>
    <row r="10" spans="1:19">
      <c r="A10" s="1" t="s">
        <v>208</v>
      </c>
      <c r="C10" s="1" t="s">
        <v>209</v>
      </c>
      <c r="E10" s="1" t="s">
        <v>203</v>
      </c>
      <c r="G10" s="1" t="s">
        <v>210</v>
      </c>
      <c r="I10" s="3">
        <v>5</v>
      </c>
      <c r="K10" s="3">
        <v>12328867123</v>
      </c>
      <c r="M10" s="3">
        <v>1004438356164</v>
      </c>
      <c r="O10" s="3">
        <v>1016766340000</v>
      </c>
      <c r="Q10" s="3">
        <v>883287</v>
      </c>
      <c r="S10" s="5">
        <v>3.7365420475740335E-8</v>
      </c>
    </row>
    <row r="11" spans="1:19">
      <c r="A11" s="1" t="s">
        <v>208</v>
      </c>
      <c r="C11" s="1" t="s">
        <v>211</v>
      </c>
      <c r="E11" s="1" t="s">
        <v>212</v>
      </c>
      <c r="G11" s="1" t="s">
        <v>210</v>
      </c>
      <c r="I11" s="3">
        <v>26</v>
      </c>
      <c r="K11" s="3">
        <v>1000000000000</v>
      </c>
      <c r="M11" s="3">
        <v>0</v>
      </c>
      <c r="O11" s="3">
        <v>0</v>
      </c>
      <c r="Q11" s="3">
        <v>1000000000000</v>
      </c>
      <c r="S11" s="5">
        <v>4.2302694906344522E-2</v>
      </c>
    </row>
    <row r="12" spans="1:19">
      <c r="A12" s="1" t="s">
        <v>208</v>
      </c>
      <c r="C12" s="1" t="s">
        <v>213</v>
      </c>
      <c r="E12" s="1" t="s">
        <v>212</v>
      </c>
      <c r="G12" s="1" t="s">
        <v>214</v>
      </c>
      <c r="I12" s="3">
        <v>26</v>
      </c>
      <c r="K12" s="3">
        <v>500000000000</v>
      </c>
      <c r="M12" s="3">
        <v>0</v>
      </c>
      <c r="O12" s="3">
        <v>0</v>
      </c>
      <c r="Q12" s="3">
        <v>500000000000</v>
      </c>
      <c r="S12" s="5">
        <v>2.1151347453172261E-2</v>
      </c>
    </row>
    <row r="13" spans="1:19">
      <c r="A13" s="1" t="s">
        <v>208</v>
      </c>
      <c r="C13" s="1" t="s">
        <v>215</v>
      </c>
      <c r="E13" s="1" t="s">
        <v>212</v>
      </c>
      <c r="G13" s="1" t="s">
        <v>75</v>
      </c>
      <c r="I13" s="3">
        <v>26</v>
      </c>
      <c r="K13" s="3">
        <v>0</v>
      </c>
      <c r="M13" s="3">
        <v>1000000000000</v>
      </c>
      <c r="O13" s="3">
        <v>0</v>
      </c>
      <c r="Q13" s="3">
        <v>1000000000000</v>
      </c>
      <c r="S13" s="5">
        <v>4.2302694906344522E-2</v>
      </c>
    </row>
    <row r="14" spans="1:19" ht="22.5" thickBot="1">
      <c r="K14" s="4">
        <f>SUM(K8:K13)</f>
        <v>1660206933822</v>
      </c>
      <c r="M14" s="4">
        <f>SUM(M8:M13)</f>
        <v>7536324960767</v>
      </c>
      <c r="O14" s="4">
        <f>SUM(O8:O13)</f>
        <v>6280707681407</v>
      </c>
      <c r="Q14" s="4">
        <f>SUM(Q8:Q13)</f>
        <v>2915824213182</v>
      </c>
      <c r="S14" s="8">
        <f>SUM(S8:S13)</f>
        <v>0.12334722209077023</v>
      </c>
    </row>
    <row r="15" spans="1:19" ht="22.5" thickTop="1"/>
    <row r="16" spans="1:19">
      <c r="Q16" s="3"/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ignoredErrors>
    <ignoredError sqref="B9:C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46"/>
  <sheetViews>
    <sheetView rightToLeft="1" topLeftCell="A26" workbookViewId="0">
      <selection activeCell="G46" sqref="G46"/>
    </sheetView>
  </sheetViews>
  <sheetFormatPr defaultRowHeight="21.75"/>
  <cols>
    <col min="1" max="1" width="34.425781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22.5">
      <c r="A3" s="10" t="s">
        <v>216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22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6" spans="1:19" ht="22.5">
      <c r="A6" s="11" t="s">
        <v>217</v>
      </c>
      <c r="B6" s="11" t="s">
        <v>217</v>
      </c>
      <c r="C6" s="11" t="s">
        <v>217</v>
      </c>
      <c r="D6" s="11" t="s">
        <v>217</v>
      </c>
      <c r="E6" s="11" t="s">
        <v>217</v>
      </c>
      <c r="F6" s="11" t="s">
        <v>217</v>
      </c>
      <c r="G6" s="11" t="s">
        <v>217</v>
      </c>
      <c r="I6" s="11" t="s">
        <v>218</v>
      </c>
      <c r="J6" s="11" t="s">
        <v>218</v>
      </c>
      <c r="K6" s="11" t="s">
        <v>218</v>
      </c>
      <c r="L6" s="11" t="s">
        <v>218</v>
      </c>
      <c r="M6" s="11" t="s">
        <v>218</v>
      </c>
      <c r="O6" s="11" t="s">
        <v>219</v>
      </c>
      <c r="P6" s="11" t="s">
        <v>219</v>
      </c>
      <c r="Q6" s="11" t="s">
        <v>219</v>
      </c>
      <c r="R6" s="11" t="s">
        <v>219</v>
      </c>
      <c r="S6" s="11" t="s">
        <v>219</v>
      </c>
    </row>
    <row r="7" spans="1:19" ht="22.5">
      <c r="A7" s="13" t="s">
        <v>220</v>
      </c>
      <c r="C7" s="13" t="s">
        <v>221</v>
      </c>
      <c r="E7" s="13" t="s">
        <v>36</v>
      </c>
      <c r="G7" s="13" t="s">
        <v>37</v>
      </c>
      <c r="I7" s="13" t="s">
        <v>222</v>
      </c>
      <c r="K7" s="13" t="s">
        <v>223</v>
      </c>
      <c r="M7" s="13" t="s">
        <v>224</v>
      </c>
      <c r="O7" s="13" t="s">
        <v>222</v>
      </c>
      <c r="Q7" s="13" t="s">
        <v>223</v>
      </c>
      <c r="S7" s="13" t="s">
        <v>224</v>
      </c>
    </row>
    <row r="8" spans="1:19">
      <c r="A8" s="1" t="s">
        <v>225</v>
      </c>
      <c r="C8" s="1" t="s">
        <v>29</v>
      </c>
      <c r="E8" s="1" t="s">
        <v>226</v>
      </c>
      <c r="G8" s="3">
        <v>16</v>
      </c>
      <c r="I8" s="3">
        <v>0</v>
      </c>
      <c r="K8" s="1" t="s">
        <v>29</v>
      </c>
      <c r="M8" s="3">
        <v>0</v>
      </c>
      <c r="O8" s="3">
        <v>50432996</v>
      </c>
      <c r="Q8" s="1" t="s">
        <v>29</v>
      </c>
      <c r="S8" s="3">
        <v>50432996</v>
      </c>
    </row>
    <row r="9" spans="1:19">
      <c r="A9" s="1" t="s">
        <v>227</v>
      </c>
      <c r="C9" s="1" t="s">
        <v>29</v>
      </c>
      <c r="E9" s="1" t="s">
        <v>228</v>
      </c>
      <c r="G9" s="3">
        <v>17</v>
      </c>
      <c r="I9" s="3">
        <v>0</v>
      </c>
      <c r="K9" s="1" t="s">
        <v>29</v>
      </c>
      <c r="M9" s="3">
        <v>0</v>
      </c>
      <c r="O9" s="3">
        <v>33682575518</v>
      </c>
      <c r="Q9" s="1" t="s">
        <v>29</v>
      </c>
      <c r="S9" s="3">
        <v>33682575518</v>
      </c>
    </row>
    <row r="10" spans="1:19">
      <c r="A10" s="1" t="s">
        <v>124</v>
      </c>
      <c r="C10" s="1" t="s">
        <v>29</v>
      </c>
      <c r="E10" s="1" t="s">
        <v>125</v>
      </c>
      <c r="G10" s="3">
        <v>15</v>
      </c>
      <c r="I10" s="3">
        <v>3320093836</v>
      </c>
      <c r="K10" s="1" t="s">
        <v>29</v>
      </c>
      <c r="M10" s="3">
        <v>3320093836</v>
      </c>
      <c r="O10" s="3">
        <v>10990406188</v>
      </c>
      <c r="Q10" s="1" t="s">
        <v>29</v>
      </c>
      <c r="S10" s="3">
        <v>10990406188</v>
      </c>
    </row>
    <row r="11" spans="1:19">
      <c r="A11" s="1" t="s">
        <v>121</v>
      </c>
      <c r="C11" s="1" t="s">
        <v>29</v>
      </c>
      <c r="E11" s="1" t="s">
        <v>123</v>
      </c>
      <c r="G11" s="3">
        <v>15</v>
      </c>
      <c r="I11" s="3">
        <v>15386784</v>
      </c>
      <c r="K11" s="1" t="s">
        <v>29</v>
      </c>
      <c r="M11" s="3">
        <v>15386784</v>
      </c>
      <c r="O11" s="3">
        <v>26937751</v>
      </c>
      <c r="Q11" s="1" t="s">
        <v>29</v>
      </c>
      <c r="S11" s="3">
        <v>26937751</v>
      </c>
    </row>
    <row r="12" spans="1:19">
      <c r="A12" s="1" t="s">
        <v>79</v>
      </c>
      <c r="C12" s="1" t="s">
        <v>29</v>
      </c>
      <c r="E12" s="1" t="s">
        <v>81</v>
      </c>
      <c r="G12" s="3">
        <v>18</v>
      </c>
      <c r="I12" s="3">
        <v>14514977673</v>
      </c>
      <c r="K12" s="1" t="s">
        <v>29</v>
      </c>
      <c r="M12" s="3">
        <v>14514977673</v>
      </c>
      <c r="O12" s="3">
        <v>16893356417</v>
      </c>
      <c r="Q12" s="1" t="s">
        <v>29</v>
      </c>
      <c r="S12" s="3">
        <v>16893356417</v>
      </c>
    </row>
    <row r="13" spans="1:19">
      <c r="A13" s="1" t="s">
        <v>141</v>
      </c>
      <c r="C13" s="1" t="s">
        <v>29</v>
      </c>
      <c r="E13" s="1" t="s">
        <v>143</v>
      </c>
      <c r="G13" s="3">
        <v>17</v>
      </c>
      <c r="I13" s="3">
        <v>72653720</v>
      </c>
      <c r="K13" s="1" t="s">
        <v>29</v>
      </c>
      <c r="M13" s="3">
        <v>72653720</v>
      </c>
      <c r="O13" s="3">
        <v>158083372</v>
      </c>
      <c r="Q13" s="1" t="s">
        <v>29</v>
      </c>
      <c r="S13" s="3">
        <v>158083372</v>
      </c>
    </row>
    <row r="14" spans="1:19">
      <c r="A14" s="1" t="s">
        <v>39</v>
      </c>
      <c r="C14" s="1" t="s">
        <v>29</v>
      </c>
      <c r="E14" s="1" t="s">
        <v>42</v>
      </c>
      <c r="G14" s="3">
        <v>18</v>
      </c>
      <c r="I14" s="3">
        <v>24018904110</v>
      </c>
      <c r="K14" s="1" t="s">
        <v>29</v>
      </c>
      <c r="M14" s="3">
        <v>24018904110</v>
      </c>
      <c r="O14" s="3">
        <v>169327905397</v>
      </c>
      <c r="Q14" s="1" t="s">
        <v>29</v>
      </c>
      <c r="S14" s="3">
        <v>169327905397</v>
      </c>
    </row>
    <row r="15" spans="1:19">
      <c r="A15" s="1" t="s">
        <v>94</v>
      </c>
      <c r="C15" s="1" t="s">
        <v>29</v>
      </c>
      <c r="E15" s="1" t="s">
        <v>93</v>
      </c>
      <c r="G15" s="3">
        <v>18.5</v>
      </c>
      <c r="I15" s="3">
        <v>71221832</v>
      </c>
      <c r="K15" s="1" t="s">
        <v>29</v>
      </c>
      <c r="M15" s="3">
        <v>71221832</v>
      </c>
      <c r="O15" s="3">
        <v>177511151</v>
      </c>
      <c r="Q15" s="1" t="s">
        <v>29</v>
      </c>
      <c r="S15" s="3">
        <v>177511151</v>
      </c>
    </row>
    <row r="16" spans="1:19">
      <c r="A16" s="1" t="s">
        <v>91</v>
      </c>
      <c r="C16" s="1" t="s">
        <v>29</v>
      </c>
      <c r="E16" s="1" t="s">
        <v>93</v>
      </c>
      <c r="G16" s="3">
        <v>18.5</v>
      </c>
      <c r="I16" s="3">
        <v>10754496663</v>
      </c>
      <c r="K16" s="1" t="s">
        <v>29</v>
      </c>
      <c r="M16" s="3">
        <v>10754496663</v>
      </c>
      <c r="O16" s="3">
        <v>59320454154</v>
      </c>
      <c r="Q16" s="1" t="s">
        <v>29</v>
      </c>
      <c r="S16" s="3">
        <v>59320454154</v>
      </c>
    </row>
    <row r="17" spans="1:19">
      <c r="A17" s="1" t="s">
        <v>138</v>
      </c>
      <c r="C17" s="1" t="s">
        <v>29</v>
      </c>
      <c r="E17" s="1" t="s">
        <v>140</v>
      </c>
      <c r="G17" s="3">
        <v>18</v>
      </c>
      <c r="I17" s="3">
        <v>143972754</v>
      </c>
      <c r="K17" s="1" t="s">
        <v>29</v>
      </c>
      <c r="M17" s="3">
        <v>143972754</v>
      </c>
      <c r="O17" s="3">
        <v>759252190</v>
      </c>
      <c r="Q17" s="1" t="s">
        <v>29</v>
      </c>
      <c r="S17" s="3">
        <v>759252190</v>
      </c>
    </row>
    <row r="18" spans="1:19">
      <c r="A18" s="1" t="s">
        <v>135</v>
      </c>
      <c r="C18" s="1" t="s">
        <v>29</v>
      </c>
      <c r="E18" s="1" t="s">
        <v>137</v>
      </c>
      <c r="G18" s="3">
        <v>18</v>
      </c>
      <c r="I18" s="3">
        <v>289416787</v>
      </c>
      <c r="K18" s="1" t="s">
        <v>29</v>
      </c>
      <c r="M18" s="3">
        <v>289416787</v>
      </c>
      <c r="O18" s="3">
        <v>1517111791</v>
      </c>
      <c r="Q18" s="1" t="s">
        <v>29</v>
      </c>
      <c r="S18" s="3">
        <v>1517111791</v>
      </c>
    </row>
    <row r="19" spans="1:19">
      <c r="A19" s="1" t="s">
        <v>132</v>
      </c>
      <c r="C19" s="1" t="s">
        <v>29</v>
      </c>
      <c r="E19" s="1" t="s">
        <v>134</v>
      </c>
      <c r="G19" s="3">
        <v>18</v>
      </c>
      <c r="I19" s="3">
        <v>147286768</v>
      </c>
      <c r="K19" s="1" t="s">
        <v>29</v>
      </c>
      <c r="M19" s="3">
        <v>147286768</v>
      </c>
      <c r="O19" s="3">
        <v>755880269</v>
      </c>
      <c r="Q19" s="1" t="s">
        <v>29</v>
      </c>
      <c r="S19" s="3">
        <v>755880269</v>
      </c>
    </row>
    <row r="20" spans="1:19">
      <c r="A20" s="1" t="s">
        <v>144</v>
      </c>
      <c r="C20" s="1" t="s">
        <v>29</v>
      </c>
      <c r="E20" s="1" t="s">
        <v>146</v>
      </c>
      <c r="G20" s="3">
        <v>17</v>
      </c>
      <c r="I20" s="3">
        <v>69895641</v>
      </c>
      <c r="K20" s="1" t="s">
        <v>29</v>
      </c>
      <c r="M20" s="3">
        <v>69895641</v>
      </c>
      <c r="O20" s="3">
        <v>349439839</v>
      </c>
      <c r="Q20" s="1" t="s">
        <v>29</v>
      </c>
      <c r="S20" s="3">
        <v>349439839</v>
      </c>
    </row>
    <row r="21" spans="1:19">
      <c r="A21" s="1" t="s">
        <v>147</v>
      </c>
      <c r="C21" s="1" t="s">
        <v>29</v>
      </c>
      <c r="E21" s="1" t="s">
        <v>54</v>
      </c>
      <c r="G21" s="3">
        <v>17</v>
      </c>
      <c r="I21" s="3">
        <v>1439987309</v>
      </c>
      <c r="K21" s="1" t="s">
        <v>29</v>
      </c>
      <c r="M21" s="3">
        <v>1439987309</v>
      </c>
      <c r="O21" s="3">
        <v>3914822018</v>
      </c>
      <c r="Q21" s="1" t="s">
        <v>29</v>
      </c>
      <c r="S21" s="3">
        <v>3914822018</v>
      </c>
    </row>
    <row r="22" spans="1:19">
      <c r="A22" s="1" t="s">
        <v>129</v>
      </c>
      <c r="C22" s="1" t="s">
        <v>29</v>
      </c>
      <c r="E22" s="1" t="s">
        <v>131</v>
      </c>
      <c r="G22" s="3">
        <v>17</v>
      </c>
      <c r="I22" s="3">
        <v>146245309</v>
      </c>
      <c r="K22" s="1" t="s">
        <v>29</v>
      </c>
      <c r="M22" s="3">
        <v>146245309</v>
      </c>
      <c r="O22" s="3">
        <v>709639382</v>
      </c>
      <c r="Q22" s="1" t="s">
        <v>29</v>
      </c>
      <c r="S22" s="3">
        <v>709639382</v>
      </c>
    </row>
    <row r="23" spans="1:19">
      <c r="A23" s="1" t="s">
        <v>82</v>
      </c>
      <c r="C23" s="1" t="s">
        <v>29</v>
      </c>
      <c r="E23" s="1" t="s">
        <v>84</v>
      </c>
      <c r="G23" s="3">
        <v>18</v>
      </c>
      <c r="I23" s="3">
        <v>14735468020</v>
      </c>
      <c r="K23" s="1" t="s">
        <v>29</v>
      </c>
      <c r="M23" s="3">
        <v>14735468020</v>
      </c>
      <c r="O23" s="3">
        <v>66952477544</v>
      </c>
      <c r="Q23" s="1" t="s">
        <v>29</v>
      </c>
      <c r="S23" s="3">
        <v>66952477544</v>
      </c>
    </row>
    <row r="24" spans="1:19">
      <c r="A24" s="1" t="s">
        <v>229</v>
      </c>
      <c r="C24" s="1" t="s">
        <v>29</v>
      </c>
      <c r="E24" s="1" t="s">
        <v>230</v>
      </c>
      <c r="G24" s="3">
        <v>17</v>
      </c>
      <c r="I24" s="3">
        <v>0</v>
      </c>
      <c r="K24" s="1" t="s">
        <v>29</v>
      </c>
      <c r="M24" s="3">
        <v>0</v>
      </c>
      <c r="O24" s="3">
        <v>9098736</v>
      </c>
      <c r="Q24" s="1" t="s">
        <v>29</v>
      </c>
      <c r="S24" s="3">
        <v>9098736</v>
      </c>
    </row>
    <row r="25" spans="1:19">
      <c r="A25" s="1" t="s">
        <v>126</v>
      </c>
      <c r="C25" s="1" t="s">
        <v>29</v>
      </c>
      <c r="E25" s="1" t="s">
        <v>128</v>
      </c>
      <c r="G25" s="3">
        <v>18</v>
      </c>
      <c r="I25" s="3">
        <v>846439966</v>
      </c>
      <c r="K25" s="1" t="s">
        <v>29</v>
      </c>
      <c r="M25" s="3">
        <v>846439966</v>
      </c>
      <c r="O25" s="3">
        <v>1672643972</v>
      </c>
      <c r="Q25" s="1" t="s">
        <v>29</v>
      </c>
      <c r="S25" s="3">
        <v>1672643972</v>
      </c>
    </row>
    <row r="26" spans="1:19">
      <c r="A26" s="1" t="s">
        <v>85</v>
      </c>
      <c r="C26" s="1" t="s">
        <v>29</v>
      </c>
      <c r="E26" s="1" t="s">
        <v>87</v>
      </c>
      <c r="G26" s="3">
        <v>21</v>
      </c>
      <c r="I26" s="3">
        <v>3216452055</v>
      </c>
      <c r="K26" s="1" t="s">
        <v>29</v>
      </c>
      <c r="M26" s="3">
        <v>3216452055</v>
      </c>
      <c r="O26" s="3">
        <v>8000648507</v>
      </c>
      <c r="Q26" s="1" t="s">
        <v>29</v>
      </c>
      <c r="S26" s="3">
        <v>8000648507</v>
      </c>
    </row>
    <row r="27" spans="1:19">
      <c r="A27" s="1" t="s">
        <v>43</v>
      </c>
      <c r="C27" s="1" t="s">
        <v>29</v>
      </c>
      <c r="E27" s="1" t="s">
        <v>45</v>
      </c>
      <c r="G27" s="3">
        <v>18</v>
      </c>
      <c r="I27" s="3">
        <v>2280538356</v>
      </c>
      <c r="K27" s="1" t="s">
        <v>29</v>
      </c>
      <c r="M27" s="3">
        <v>2280538356</v>
      </c>
      <c r="O27" s="3">
        <v>11795202738</v>
      </c>
      <c r="Q27" s="1" t="s">
        <v>29</v>
      </c>
      <c r="S27" s="3">
        <v>11795202738</v>
      </c>
    </row>
    <row r="28" spans="1:19">
      <c r="A28" s="1" t="s">
        <v>151</v>
      </c>
      <c r="C28" s="1" t="s">
        <v>29</v>
      </c>
      <c r="E28" s="1" t="s">
        <v>153</v>
      </c>
      <c r="G28" s="3">
        <v>18</v>
      </c>
      <c r="I28" s="3">
        <v>5600071504</v>
      </c>
      <c r="K28" s="1" t="s">
        <v>29</v>
      </c>
      <c r="M28" s="3">
        <v>5600071504</v>
      </c>
      <c r="O28" s="3">
        <v>5600071504</v>
      </c>
      <c r="Q28" s="1" t="s">
        <v>29</v>
      </c>
      <c r="S28" s="3">
        <v>5600071504</v>
      </c>
    </row>
    <row r="29" spans="1:19">
      <c r="A29" s="1" t="s">
        <v>231</v>
      </c>
      <c r="C29" s="1" t="s">
        <v>29</v>
      </c>
      <c r="E29" s="1" t="s">
        <v>232</v>
      </c>
      <c r="G29" s="3">
        <v>23</v>
      </c>
      <c r="I29" s="3">
        <v>291982801</v>
      </c>
      <c r="K29" s="1" t="s">
        <v>29</v>
      </c>
      <c r="M29" s="3">
        <v>291982801</v>
      </c>
      <c r="O29" s="3">
        <v>291982801</v>
      </c>
      <c r="Q29" s="1" t="s">
        <v>29</v>
      </c>
      <c r="S29" s="3">
        <v>291982801</v>
      </c>
    </row>
    <row r="30" spans="1:19">
      <c r="A30" s="1" t="s">
        <v>118</v>
      </c>
      <c r="C30" s="1" t="s">
        <v>29</v>
      </c>
      <c r="E30" s="1" t="s">
        <v>120</v>
      </c>
      <c r="G30" s="3">
        <v>20.5</v>
      </c>
      <c r="I30" s="3">
        <v>11920655669</v>
      </c>
      <c r="K30" s="1" t="s">
        <v>29</v>
      </c>
      <c r="M30" s="3">
        <v>11920655669</v>
      </c>
      <c r="O30" s="3">
        <v>34079034454</v>
      </c>
      <c r="Q30" s="1" t="s">
        <v>29</v>
      </c>
      <c r="S30" s="3">
        <v>34079034454</v>
      </c>
    </row>
    <row r="31" spans="1:19">
      <c r="A31" s="1" t="s">
        <v>112</v>
      </c>
      <c r="C31" s="1" t="s">
        <v>29</v>
      </c>
      <c r="E31" s="1" t="s">
        <v>114</v>
      </c>
      <c r="G31" s="3">
        <v>16</v>
      </c>
      <c r="I31" s="3">
        <v>4879514417</v>
      </c>
      <c r="K31" s="1" t="s">
        <v>29</v>
      </c>
      <c r="M31" s="3">
        <v>4879514417</v>
      </c>
      <c r="O31" s="3">
        <v>26148155925</v>
      </c>
      <c r="Q31" s="1" t="s">
        <v>29</v>
      </c>
      <c r="S31" s="3">
        <v>26148155925</v>
      </c>
    </row>
    <row r="32" spans="1:19">
      <c r="A32" s="1" t="s">
        <v>233</v>
      </c>
      <c r="C32" s="1" t="s">
        <v>29</v>
      </c>
      <c r="E32" s="1" t="s">
        <v>234</v>
      </c>
      <c r="G32" s="3">
        <v>18</v>
      </c>
      <c r="I32" s="3">
        <v>0</v>
      </c>
      <c r="K32" s="1" t="s">
        <v>29</v>
      </c>
      <c r="M32" s="3">
        <v>0</v>
      </c>
      <c r="O32" s="3">
        <v>195166404</v>
      </c>
      <c r="Q32" s="1" t="s">
        <v>29</v>
      </c>
      <c r="S32" s="3">
        <v>195166404</v>
      </c>
    </row>
    <row r="33" spans="1:19">
      <c r="A33" s="1" t="s">
        <v>154</v>
      </c>
      <c r="C33" s="1" t="s">
        <v>29</v>
      </c>
      <c r="E33" s="1" t="s">
        <v>156</v>
      </c>
      <c r="G33" s="3">
        <v>18</v>
      </c>
      <c r="I33" s="3">
        <v>5865953425</v>
      </c>
      <c r="K33" s="1" t="s">
        <v>29</v>
      </c>
      <c r="M33" s="3">
        <v>5865953425</v>
      </c>
      <c r="O33" s="3">
        <v>5865953425</v>
      </c>
      <c r="Q33" s="1" t="s">
        <v>29</v>
      </c>
      <c r="S33" s="3">
        <v>5865953425</v>
      </c>
    </row>
    <row r="34" spans="1:19">
      <c r="A34" s="1" t="s">
        <v>148</v>
      </c>
      <c r="C34" s="1" t="s">
        <v>29</v>
      </c>
      <c r="E34" s="1" t="s">
        <v>150</v>
      </c>
      <c r="G34" s="3">
        <v>18</v>
      </c>
      <c r="I34" s="3">
        <v>122424658</v>
      </c>
      <c r="K34" s="1" t="s">
        <v>29</v>
      </c>
      <c r="M34" s="3">
        <v>122424658</v>
      </c>
      <c r="O34" s="3">
        <v>122424658</v>
      </c>
      <c r="Q34" s="1" t="s">
        <v>29</v>
      </c>
      <c r="S34" s="3">
        <v>122424658</v>
      </c>
    </row>
    <row r="35" spans="1:19">
      <c r="A35" s="1" t="s">
        <v>115</v>
      </c>
      <c r="C35" s="1" t="s">
        <v>29</v>
      </c>
      <c r="E35" s="1" t="s">
        <v>117</v>
      </c>
      <c r="G35" s="3">
        <v>18</v>
      </c>
      <c r="I35" s="3">
        <v>1028907123</v>
      </c>
      <c r="K35" s="1" t="s">
        <v>29</v>
      </c>
      <c r="M35" s="3">
        <v>1028907123</v>
      </c>
      <c r="O35" s="3">
        <v>5670211206</v>
      </c>
      <c r="Q35" s="1" t="s">
        <v>29</v>
      </c>
      <c r="S35" s="3">
        <v>5670211206</v>
      </c>
    </row>
    <row r="36" spans="1:19">
      <c r="A36" s="1" t="s">
        <v>88</v>
      </c>
      <c r="C36" s="1" t="s">
        <v>29</v>
      </c>
      <c r="E36" s="1" t="s">
        <v>90</v>
      </c>
      <c r="G36" s="3">
        <v>18</v>
      </c>
      <c r="I36" s="3">
        <v>14179897635</v>
      </c>
      <c r="K36" s="1" t="s">
        <v>29</v>
      </c>
      <c r="M36" s="3">
        <v>14179897635</v>
      </c>
      <c r="O36" s="3">
        <v>71964410272</v>
      </c>
      <c r="Q36" s="1" t="s">
        <v>29</v>
      </c>
      <c r="S36" s="3">
        <v>71964410272</v>
      </c>
    </row>
    <row r="37" spans="1:19">
      <c r="A37" s="1" t="s">
        <v>235</v>
      </c>
      <c r="C37" s="1" t="s">
        <v>29</v>
      </c>
      <c r="E37" s="1" t="s">
        <v>236</v>
      </c>
      <c r="G37" s="3">
        <v>18</v>
      </c>
      <c r="I37" s="3">
        <v>0</v>
      </c>
      <c r="K37" s="1" t="s">
        <v>29</v>
      </c>
      <c r="M37" s="3">
        <v>0</v>
      </c>
      <c r="O37" s="3">
        <v>31586302</v>
      </c>
      <c r="Q37" s="1" t="s">
        <v>29</v>
      </c>
      <c r="S37" s="3">
        <v>31586302</v>
      </c>
    </row>
    <row r="38" spans="1:19">
      <c r="A38" s="1" t="s">
        <v>237</v>
      </c>
      <c r="C38" s="1" t="s">
        <v>29</v>
      </c>
      <c r="E38" s="1" t="s">
        <v>238</v>
      </c>
      <c r="G38" s="3">
        <v>18</v>
      </c>
      <c r="I38" s="3">
        <v>0</v>
      </c>
      <c r="K38" s="1" t="s">
        <v>29</v>
      </c>
      <c r="M38" s="3">
        <v>0</v>
      </c>
      <c r="O38" s="3">
        <v>477569164</v>
      </c>
      <c r="Q38" s="1" t="s">
        <v>29</v>
      </c>
      <c r="S38" s="3">
        <v>477569164</v>
      </c>
    </row>
    <row r="39" spans="1:19">
      <c r="A39" s="1" t="s">
        <v>288</v>
      </c>
      <c r="G39" s="3">
        <v>0</v>
      </c>
      <c r="I39" s="3">
        <v>0</v>
      </c>
      <c r="M39" s="3">
        <v>0</v>
      </c>
      <c r="O39" s="3">
        <v>50910000000</v>
      </c>
      <c r="S39" s="3">
        <v>50910000000</v>
      </c>
    </row>
    <row r="40" spans="1:19">
      <c r="A40" s="1" t="s">
        <v>201</v>
      </c>
      <c r="C40" s="3">
        <v>17</v>
      </c>
      <c r="E40" s="1" t="s">
        <v>29</v>
      </c>
      <c r="G40" s="3">
        <v>0</v>
      </c>
      <c r="I40" s="3">
        <v>249724</v>
      </c>
      <c r="K40" s="3">
        <v>0</v>
      </c>
      <c r="M40" s="3">
        <v>249724</v>
      </c>
      <c r="O40" s="3">
        <v>1680928</v>
      </c>
      <c r="Q40" s="3">
        <v>0</v>
      </c>
      <c r="S40" s="3">
        <v>1680928</v>
      </c>
    </row>
    <row r="41" spans="1:19">
      <c r="A41" s="1" t="s">
        <v>205</v>
      </c>
      <c r="C41" s="3">
        <v>1</v>
      </c>
      <c r="E41" s="1" t="s">
        <v>29</v>
      </c>
      <c r="G41" s="3">
        <v>0</v>
      </c>
      <c r="I41" s="3">
        <v>390181</v>
      </c>
      <c r="K41" s="3">
        <v>0</v>
      </c>
      <c r="M41" s="3">
        <v>390181</v>
      </c>
      <c r="O41" s="3">
        <v>4747062</v>
      </c>
      <c r="Q41" s="3">
        <v>0</v>
      </c>
      <c r="S41" s="3">
        <v>4747062</v>
      </c>
    </row>
    <row r="42" spans="1:19">
      <c r="A42" s="1" t="s">
        <v>208</v>
      </c>
      <c r="C42" s="3">
        <v>5</v>
      </c>
      <c r="E42" s="1" t="s">
        <v>29</v>
      </c>
      <c r="G42" s="3">
        <v>24</v>
      </c>
      <c r="I42" s="3">
        <v>15287671227</v>
      </c>
      <c r="K42" s="3">
        <v>7277982</v>
      </c>
      <c r="M42" s="3">
        <v>15280393245</v>
      </c>
      <c r="O42" s="3">
        <v>27123287643</v>
      </c>
      <c r="Q42" s="3">
        <v>36389911</v>
      </c>
      <c r="S42" s="3">
        <v>27086897732</v>
      </c>
    </row>
    <row r="43" spans="1:19">
      <c r="A43" s="1" t="s">
        <v>208</v>
      </c>
      <c r="C43" s="3">
        <v>5</v>
      </c>
      <c r="E43" s="1" t="s">
        <v>29</v>
      </c>
      <c r="G43" s="3">
        <v>24</v>
      </c>
      <c r="I43" s="3">
        <v>7643835610</v>
      </c>
      <c r="K43" s="3">
        <v>7884481</v>
      </c>
      <c r="M43" s="3">
        <v>7635951129</v>
      </c>
      <c r="O43" s="3">
        <v>11835616424</v>
      </c>
      <c r="Q43" s="3">
        <v>18194956</v>
      </c>
      <c r="S43" s="3">
        <v>11817421468</v>
      </c>
    </row>
    <row r="44" spans="1:19">
      <c r="A44" s="1" t="s">
        <v>208</v>
      </c>
      <c r="C44" s="3">
        <v>5</v>
      </c>
      <c r="E44" s="1" t="s">
        <v>29</v>
      </c>
      <c r="G44" s="3">
        <v>24</v>
      </c>
      <c r="I44" s="3">
        <v>12821917784</v>
      </c>
      <c r="K44" s="3">
        <v>31537923</v>
      </c>
      <c r="M44" s="3">
        <v>12790379861</v>
      </c>
      <c r="O44" s="3">
        <v>12821917784</v>
      </c>
      <c r="Q44" s="3">
        <v>31537923</v>
      </c>
      <c r="S44" s="3">
        <v>12790379861</v>
      </c>
    </row>
    <row r="45" spans="1:19" ht="22.5" thickBot="1">
      <c r="I45" s="4">
        <f>SUM(I8:I44)</f>
        <v>155726909341</v>
      </c>
      <c r="K45" s="4">
        <f>SUM(K8:K44)</f>
        <v>46700386</v>
      </c>
      <c r="M45" s="4">
        <f>SUM(M8:M44)</f>
        <v>155680208955</v>
      </c>
      <c r="O45" s="4">
        <f>SUM(O8:O44)</f>
        <v>640207695886</v>
      </c>
      <c r="Q45" s="4">
        <f>SUM(Q8:Q44)</f>
        <v>86122790</v>
      </c>
      <c r="S45" s="4">
        <f>SUM(S8:S44)</f>
        <v>640121573096</v>
      </c>
    </row>
    <row r="46" spans="1:19" ht="22.5" thickTop="1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4"/>
  <sheetViews>
    <sheetView rightToLeft="1" workbookViewId="0">
      <selection activeCell="G18" sqref="G18"/>
    </sheetView>
  </sheetViews>
  <sheetFormatPr defaultRowHeight="21.75"/>
  <cols>
    <col min="1" max="1" width="24.28515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2.5">
      <c r="A2" s="10" t="s">
        <v>0</v>
      </c>
      <c r="B2" s="10"/>
      <c r="C2" s="10"/>
      <c r="D2" s="10"/>
      <c r="E2" s="10"/>
      <c r="F2" s="10"/>
      <c r="G2" s="10"/>
    </row>
    <row r="3" spans="1:7" ht="22.5">
      <c r="A3" s="10" t="s">
        <v>216</v>
      </c>
      <c r="B3" s="10"/>
      <c r="C3" s="10"/>
      <c r="D3" s="10"/>
      <c r="E3" s="10"/>
      <c r="F3" s="10"/>
      <c r="G3" s="10"/>
    </row>
    <row r="4" spans="1:7" ht="22.5">
      <c r="A4" s="10" t="s">
        <v>2</v>
      </c>
      <c r="B4" s="10"/>
      <c r="C4" s="10"/>
      <c r="D4" s="10"/>
      <c r="E4" s="10"/>
      <c r="F4" s="10"/>
      <c r="G4" s="10"/>
    </row>
    <row r="6" spans="1:7" ht="22.5">
      <c r="A6" s="11" t="s">
        <v>220</v>
      </c>
      <c r="C6" s="11" t="s">
        <v>198</v>
      </c>
      <c r="E6" s="11" t="s">
        <v>275</v>
      </c>
      <c r="G6" s="11" t="s">
        <v>13</v>
      </c>
    </row>
    <row r="7" spans="1:7">
      <c r="A7" s="1" t="s">
        <v>283</v>
      </c>
      <c r="C7" s="3">
        <v>18038125228</v>
      </c>
      <c r="E7" s="5">
        <f>C7/$C$11</f>
        <v>2.417637201202355E-2</v>
      </c>
      <c r="G7" s="5">
        <v>7.6306130820252025E-4</v>
      </c>
    </row>
    <row r="8" spans="1:7">
      <c r="A8" s="1" t="s">
        <v>284</v>
      </c>
      <c r="C8" s="3">
        <v>692313355736</v>
      </c>
      <c r="E8" s="5">
        <f t="shared" ref="E8:E10" si="0">C8/$C$11</f>
        <v>0.9279027074933851</v>
      </c>
      <c r="G8" s="5">
        <v>2.9286720667287571E-2</v>
      </c>
    </row>
    <row r="9" spans="1:7">
      <c r="A9" s="1" t="s">
        <v>285</v>
      </c>
      <c r="C9" s="3">
        <v>35754064526</v>
      </c>
      <c r="E9" s="5">
        <f t="shared" si="0"/>
        <v>4.7920920494591353E-2</v>
      </c>
      <c r="G9" s="5">
        <v>1.5124932833051334E-3</v>
      </c>
    </row>
    <row r="10" spans="1:7">
      <c r="A10" s="1" t="s">
        <v>282</v>
      </c>
      <c r="C10" s="1">
        <v>0</v>
      </c>
      <c r="E10" s="5">
        <f t="shared" si="0"/>
        <v>0</v>
      </c>
      <c r="G10" s="5">
        <v>0</v>
      </c>
    </row>
    <row r="11" spans="1:7" ht="22.5" thickBot="1">
      <c r="C11" s="4">
        <f>SUM(C7:C10)</f>
        <v>746105545490</v>
      </c>
      <c r="E11" s="7">
        <f>SUM(E7:E10)</f>
        <v>1</v>
      </c>
      <c r="G11" s="7">
        <f>SUM(G7:G10)</f>
        <v>3.1562275258795229E-2</v>
      </c>
    </row>
    <row r="12" spans="1:7" ht="22.5" thickTop="1"/>
    <row r="14" spans="1:7">
      <c r="G14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4"/>
  <sheetViews>
    <sheetView rightToLeft="1" workbookViewId="0">
      <selection activeCell="G15" sqref="G15"/>
    </sheetView>
  </sheetViews>
  <sheetFormatPr defaultRowHeight="21.75"/>
  <cols>
    <col min="1" max="1" width="17.57031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22.5">
      <c r="A3" s="10" t="s">
        <v>216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22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6" spans="1:19" ht="22.5">
      <c r="A6" s="10" t="s">
        <v>3</v>
      </c>
      <c r="C6" s="11" t="s">
        <v>239</v>
      </c>
      <c r="D6" s="11" t="s">
        <v>239</v>
      </c>
      <c r="E6" s="11" t="s">
        <v>239</v>
      </c>
      <c r="F6" s="11" t="s">
        <v>239</v>
      </c>
      <c r="G6" s="11" t="s">
        <v>239</v>
      </c>
      <c r="I6" s="11" t="s">
        <v>218</v>
      </c>
      <c r="J6" s="11" t="s">
        <v>218</v>
      </c>
      <c r="K6" s="11" t="s">
        <v>218</v>
      </c>
      <c r="L6" s="11" t="s">
        <v>218</v>
      </c>
      <c r="M6" s="11" t="s">
        <v>218</v>
      </c>
      <c r="O6" s="11" t="s">
        <v>219</v>
      </c>
      <c r="P6" s="11" t="s">
        <v>219</v>
      </c>
      <c r="Q6" s="11" t="s">
        <v>219</v>
      </c>
      <c r="R6" s="11" t="s">
        <v>219</v>
      </c>
      <c r="S6" s="11" t="s">
        <v>219</v>
      </c>
    </row>
    <row r="7" spans="1:19" ht="22.5">
      <c r="A7" s="11" t="s">
        <v>3</v>
      </c>
      <c r="C7" s="13" t="s">
        <v>240</v>
      </c>
      <c r="E7" s="13" t="s">
        <v>241</v>
      </c>
      <c r="G7" s="13" t="s">
        <v>242</v>
      </c>
      <c r="I7" s="13" t="s">
        <v>243</v>
      </c>
      <c r="K7" s="13" t="s">
        <v>223</v>
      </c>
      <c r="M7" s="13" t="s">
        <v>244</v>
      </c>
      <c r="O7" s="13" t="s">
        <v>243</v>
      </c>
      <c r="Q7" s="13" t="s">
        <v>223</v>
      </c>
      <c r="S7" s="13" t="s">
        <v>244</v>
      </c>
    </row>
    <row r="8" spans="1:19">
      <c r="A8" s="1" t="s">
        <v>18</v>
      </c>
      <c r="C8" s="1" t="s">
        <v>245</v>
      </c>
      <c r="E8" s="3">
        <v>15090</v>
      </c>
      <c r="G8" s="3">
        <v>500</v>
      </c>
      <c r="I8" s="3">
        <v>0</v>
      </c>
      <c r="K8" s="3">
        <v>0</v>
      </c>
      <c r="M8" s="3">
        <v>0</v>
      </c>
      <c r="O8" s="3">
        <v>7545000</v>
      </c>
      <c r="Q8" s="3">
        <v>0</v>
      </c>
      <c r="S8" s="3">
        <v>7545000</v>
      </c>
    </row>
    <row r="9" spans="1:19">
      <c r="A9" s="1" t="s">
        <v>16</v>
      </c>
      <c r="C9" s="1" t="s">
        <v>246</v>
      </c>
      <c r="E9" s="3">
        <v>250000</v>
      </c>
      <c r="G9" s="3">
        <v>130</v>
      </c>
      <c r="I9" s="3">
        <v>0</v>
      </c>
      <c r="K9" s="3">
        <v>0</v>
      </c>
      <c r="M9" s="3">
        <v>0</v>
      </c>
      <c r="O9" s="3">
        <v>32500000</v>
      </c>
      <c r="Q9" s="3">
        <v>0</v>
      </c>
      <c r="S9" s="3">
        <v>32500000</v>
      </c>
    </row>
    <row r="10" spans="1:19">
      <c r="A10" s="1" t="s">
        <v>15</v>
      </c>
      <c r="C10" s="1" t="s">
        <v>246</v>
      </c>
      <c r="E10" s="3">
        <v>3742000</v>
      </c>
      <c r="G10" s="3">
        <v>3</v>
      </c>
      <c r="I10" s="3">
        <v>0</v>
      </c>
      <c r="K10" s="3">
        <v>0</v>
      </c>
      <c r="M10" s="3">
        <v>0</v>
      </c>
      <c r="O10" s="3">
        <v>11226000</v>
      </c>
      <c r="Q10" s="3">
        <v>0</v>
      </c>
      <c r="S10" s="3">
        <v>11226000</v>
      </c>
    </row>
    <row r="11" spans="1:19">
      <c r="A11" s="1" t="s">
        <v>247</v>
      </c>
      <c r="C11" s="1" t="s">
        <v>248</v>
      </c>
      <c r="E11" s="3">
        <v>1401000</v>
      </c>
      <c r="G11" s="3">
        <v>2000</v>
      </c>
      <c r="I11" s="3">
        <v>0</v>
      </c>
      <c r="K11" s="3">
        <v>0</v>
      </c>
      <c r="M11" s="3">
        <v>0</v>
      </c>
      <c r="O11" s="3">
        <v>2802000000</v>
      </c>
      <c r="Q11" s="3">
        <v>0</v>
      </c>
      <c r="S11" s="3">
        <v>2802000000</v>
      </c>
    </row>
    <row r="12" spans="1:19">
      <c r="A12" s="1" t="s">
        <v>249</v>
      </c>
      <c r="C12" s="1" t="s">
        <v>250</v>
      </c>
      <c r="E12" s="3">
        <v>10000</v>
      </c>
      <c r="G12" s="3">
        <v>4332</v>
      </c>
      <c r="I12" s="3">
        <v>0</v>
      </c>
      <c r="K12" s="3">
        <v>0</v>
      </c>
      <c r="M12" s="3">
        <v>0</v>
      </c>
      <c r="O12" s="3">
        <v>43320000</v>
      </c>
      <c r="Q12" s="3">
        <v>0</v>
      </c>
      <c r="S12" s="3">
        <v>43320000</v>
      </c>
    </row>
    <row r="13" spans="1:19" ht="22.5" thickBot="1">
      <c r="I13" s="4">
        <f>SUM(I8:I12)</f>
        <v>0</v>
      </c>
      <c r="K13" s="4">
        <f>SUM(K8:K12)</f>
        <v>0</v>
      </c>
      <c r="M13" s="4">
        <f>SUM(M8:M12)</f>
        <v>0</v>
      </c>
      <c r="O13" s="4">
        <f>SUM(O8:O12)</f>
        <v>2896591000</v>
      </c>
      <c r="Q13" s="4">
        <f>SUM(Q8:Q12)</f>
        <v>0</v>
      </c>
      <c r="S13" s="4">
        <f>SUM(S8:S12)</f>
        <v>2896591000</v>
      </c>
    </row>
    <row r="14" spans="1:19" ht="22.5" thickTop="1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تاییدیه</vt:lpstr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جمع درآمدها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Akrami, Abbas</dc:creator>
  <cp:lastModifiedBy>Ghayouri, Ali</cp:lastModifiedBy>
  <dcterms:created xsi:type="dcterms:W3CDTF">2023-10-29T12:51:03Z</dcterms:created>
  <dcterms:modified xsi:type="dcterms:W3CDTF">2023-11-01T12:46:48Z</dcterms:modified>
</cp:coreProperties>
</file>