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B81E5A5C-9789-4F31-B30F-4E338FE8E75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G11" i="15"/>
  <c r="C10" i="15"/>
  <c r="C9" i="15"/>
  <c r="C7" i="15"/>
  <c r="C8" i="15"/>
  <c r="K15" i="13"/>
  <c r="K9" i="13"/>
  <c r="K10" i="13"/>
  <c r="K11" i="13"/>
  <c r="K12" i="13"/>
  <c r="K13" i="13"/>
  <c r="K14" i="13"/>
  <c r="K8" i="13"/>
  <c r="I15" i="13"/>
  <c r="G15" i="13"/>
  <c r="G9" i="13"/>
  <c r="G10" i="13"/>
  <c r="G11" i="13"/>
  <c r="G12" i="13"/>
  <c r="G13" i="13"/>
  <c r="G14" i="13"/>
  <c r="G8" i="13"/>
  <c r="E15" i="13"/>
  <c r="I9" i="12"/>
  <c r="Q8" i="12"/>
  <c r="Q9" i="12"/>
  <c r="Q10" i="12"/>
  <c r="Q11" i="12"/>
  <c r="Q12" i="12"/>
  <c r="Q13" i="12"/>
  <c r="Q14" i="12"/>
  <c r="Q15" i="12"/>
  <c r="Q81" i="12" s="1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O81" i="12"/>
  <c r="M81" i="12"/>
  <c r="K81" i="12"/>
  <c r="I81" i="12"/>
  <c r="G81" i="12"/>
  <c r="E81" i="12"/>
  <c r="C81" i="12"/>
  <c r="I8" i="12"/>
  <c r="I10" i="12"/>
  <c r="I11" i="12"/>
  <c r="I12" i="12"/>
  <c r="Q80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C35" i="11"/>
  <c r="E35" i="11"/>
  <c r="G35" i="11"/>
  <c r="I35" i="11"/>
  <c r="K25" i="11" s="1"/>
  <c r="M35" i="11"/>
  <c r="O35" i="11"/>
  <c r="Q35" i="11"/>
  <c r="S35" i="11"/>
  <c r="U35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21" i="11"/>
  <c r="I1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8" i="11"/>
  <c r="I9" i="11"/>
  <c r="I10" i="11"/>
  <c r="I11" i="11"/>
  <c r="I12" i="11"/>
  <c r="I13" i="11"/>
  <c r="I14" i="11"/>
  <c r="I16" i="11"/>
  <c r="I17" i="11"/>
  <c r="I18" i="11"/>
  <c r="I19" i="11"/>
  <c r="I20" i="11"/>
  <c r="I8" i="11"/>
  <c r="Q72" i="10"/>
  <c r="E72" i="10"/>
  <c r="G72" i="10"/>
  <c r="I72" i="10"/>
  <c r="M72" i="10"/>
  <c r="O72" i="10"/>
  <c r="Q50" i="9"/>
  <c r="O50" i="9"/>
  <c r="M50" i="9"/>
  <c r="I50" i="9"/>
  <c r="G50" i="9"/>
  <c r="E5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8" i="9"/>
  <c r="I13" i="8"/>
  <c r="K13" i="8"/>
  <c r="M13" i="8"/>
  <c r="O13" i="8"/>
  <c r="Q13" i="8"/>
  <c r="S13" i="8"/>
  <c r="M52" i="7"/>
  <c r="M44" i="7"/>
  <c r="M45" i="7"/>
  <c r="M46" i="7"/>
  <c r="M47" i="7"/>
  <c r="M48" i="7"/>
  <c r="M49" i="7"/>
  <c r="M50" i="7"/>
  <c r="M51" i="7"/>
  <c r="M42" i="7"/>
  <c r="M43" i="7"/>
  <c r="I53" i="7"/>
  <c r="M41" i="7"/>
  <c r="M40" i="7"/>
  <c r="S53" i="7"/>
  <c r="S48" i="7"/>
  <c r="S47" i="7"/>
  <c r="S49" i="7"/>
  <c r="S50" i="7"/>
  <c r="S51" i="7"/>
  <c r="S52" i="7"/>
  <c r="S46" i="7"/>
  <c r="K53" i="7"/>
  <c r="O53" i="7"/>
  <c r="Q53" i="7"/>
  <c r="S18" i="6"/>
  <c r="K18" i="6"/>
  <c r="O18" i="6"/>
  <c r="M18" i="6"/>
  <c r="Q18" i="6"/>
  <c r="K39" i="4"/>
  <c r="AK53" i="3"/>
  <c r="AI53" i="3"/>
  <c r="AG53" i="3"/>
  <c r="AA53" i="3"/>
  <c r="W53" i="3"/>
  <c r="S53" i="3"/>
  <c r="Q53" i="3"/>
  <c r="Y14" i="1"/>
  <c r="K14" i="1"/>
  <c r="M14" i="1"/>
  <c r="O14" i="1"/>
  <c r="U14" i="1"/>
  <c r="W14" i="1"/>
  <c r="M53" i="7" l="1"/>
  <c r="K23" i="11"/>
  <c r="K24" i="11"/>
  <c r="K28" i="11"/>
  <c r="K34" i="11"/>
  <c r="K33" i="11"/>
  <c r="K29" i="11"/>
  <c r="K22" i="11"/>
  <c r="K32" i="11"/>
  <c r="K27" i="11"/>
  <c r="K26" i="11"/>
  <c r="K21" i="11"/>
  <c r="K31" i="11"/>
  <c r="K30" i="11"/>
  <c r="K10" i="11"/>
  <c r="E8" i="15" l="1"/>
  <c r="E9" i="15"/>
  <c r="E10" i="15"/>
  <c r="E7" i="15"/>
  <c r="K12" i="11"/>
  <c r="K19" i="11"/>
  <c r="K16" i="11"/>
  <c r="K8" i="11"/>
  <c r="K11" i="11"/>
  <c r="K14" i="11"/>
  <c r="K13" i="11"/>
  <c r="K9" i="11"/>
  <c r="K15" i="11"/>
  <c r="K18" i="11"/>
  <c r="K20" i="11"/>
  <c r="K17" i="11"/>
  <c r="E11" i="15" l="1"/>
  <c r="K35" i="11"/>
</calcChain>
</file>

<file path=xl/sharedStrings.xml><?xml version="1.0" encoding="utf-8"?>
<sst xmlns="http://schemas.openxmlformats.org/spreadsheetml/2006/main" count="1150" uniqueCount="327">
  <si>
    <t>صندوق سرمایه‌گذاری ثابت آوند مفید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</si>
  <si>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</si>
  <si>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</si>
  <si>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</si>
  <si>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</si>
  <si>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</si>
  <si>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</si>
  <si>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</si>
  <si>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</si>
  <si>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</si>
  <si>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</si>
  <si>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</si>
  <si>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</si>
  <si>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</si>
  <si>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</si>
  <si>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صادرات ایران</t>
  </si>
  <si>
    <t>تامین سرمایه کاردان</t>
  </si>
  <si>
    <t>سرمایه‌گذاری‌بهمن‌</t>
  </si>
  <si>
    <t>گروه انتخاب الکترونیک آرمان</t>
  </si>
  <si>
    <t>امتیازتسهیلات مسکن سال1402</t>
  </si>
  <si>
    <t>تعداد اوراق تبعی</t>
  </si>
  <si>
    <t>قیمت اعمال</t>
  </si>
  <si>
    <t>تاریخ اعمال</t>
  </si>
  <si>
    <t>نرخ موثر</t>
  </si>
  <si>
    <t>اختیارف ت وبهمن-5375-03/07/22</t>
  </si>
  <si>
    <t>1403/07/22</t>
  </si>
  <si>
    <t>اختیار ف.ت.انتخاب-40032-031123</t>
  </si>
  <si>
    <t>1403/11/23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</si>
  <si>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</si>
  <si>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</si>
  <si>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</si>
  <si>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</si>
  <si>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</si>
  <si>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</si>
  <si>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</si>
  <si>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</si>
  <si>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انرژی پاسارگاد14040302</t>
  </si>
  <si>
    <t>بله</t>
  </si>
  <si>
    <t>1400/03/02</t>
  </si>
  <si>
    <t>1404/03/01</t>
  </si>
  <si>
    <t>اجاره تابان لوتوس14021206</t>
  </si>
  <si>
    <t>1398/12/06</t>
  </si>
  <si>
    <t>1402/12/06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</si>
  <si>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</si>
  <si>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</si>
  <si>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</si>
  <si>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</si>
  <si>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</si>
  <si>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</si>
  <si>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</si>
  <si>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</si>
  <si>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</si>
  <si>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</si>
  <si>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</si>
  <si>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</si>
  <si>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</si>
  <si>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</si>
  <si>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</si>
  <si>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</si>
  <si>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</si>
  <si>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</si>
  <si>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اسنادخزانه-م5بودجه00-030626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</si>
  <si>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</si>
  <si>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</si>
  <si>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</si>
  <si>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</si>
  <si>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</si>
  <si>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</si>
  <si>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</si>
  <si>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</si>
  <si>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</si>
  <si>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صکوک اجاره صملی404-6ماهه18%</t>
  </si>
  <si>
    <t>1400/05/05</t>
  </si>
  <si>
    <t>1404/05/04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</si>
  <si>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</si>
  <si>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</si>
  <si>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</si>
  <si>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</si>
  <si>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</si>
  <si>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</si>
  <si>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</si>
  <si>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</si>
  <si>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</si>
  <si>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</si>
  <si>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</si>
  <si>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</si>
  <si>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2.48%</t>
  </si>
  <si>
    <t>صکوک منفعت نفت1312-6ماهه 18/5%</t>
  </si>
  <si>
    <t>گام بانک ملت0208</t>
  </si>
  <si>
    <t>1402/02/16</t>
  </si>
  <si>
    <t>گام بانک ملت0211</t>
  </si>
  <si>
    <t>1402/11/30</t>
  </si>
  <si>
    <t>گواهی اعتبار مولد سامان0208</t>
  </si>
  <si>
    <t>1401/09/01</t>
  </si>
  <si>
    <t>گواهی اعتبار مولد سپه0208</t>
  </si>
  <si>
    <t>گواهی اعتبارمولد رفاه0208</t>
  </si>
  <si>
    <t>گواهی اعتبارمولد صنعت020930</t>
  </si>
  <si>
    <t>1401/10/01</t>
  </si>
  <si>
    <t>1402/09/30</t>
  </si>
  <si>
    <t>مرابحه عام دولت100-ش.خ021127</t>
  </si>
  <si>
    <t>1400/11/27</t>
  </si>
  <si>
    <t>1402/11/27</t>
  </si>
  <si>
    <t>مرابحه عام دولت112-ش.خ 040408</t>
  </si>
  <si>
    <t>1401/06/08</t>
  </si>
  <si>
    <t>1404/04/07</t>
  </si>
  <si>
    <t>مرابحه عام دولت130-ش.خ031110</t>
  </si>
  <si>
    <t>1402/05/10</t>
  </si>
  <si>
    <t>1403/11/10</t>
  </si>
  <si>
    <t>مرابحه عام دولت3-ش.خ 0208</t>
  </si>
  <si>
    <t>1399/03/13</t>
  </si>
  <si>
    <t>1402/08/13</t>
  </si>
  <si>
    <t>مرابحه عام دولت3-ش.خ0211</t>
  </si>
  <si>
    <t>1402/11/13</t>
  </si>
  <si>
    <t>مرابحه عام دولت5-ش.خ 0209</t>
  </si>
  <si>
    <t>1399/08/27</t>
  </si>
  <si>
    <t>1402/09/27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</si>
  <si>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</si>
  <si>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</si>
  <si>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</si>
  <si>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</si>
  <si>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</si>
  <si>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</si>
  <si>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</si>
  <si>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</si>
  <si>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</si>
  <si>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</si>
  <si>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</si>
  <si>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</si>
  <si>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مرابحه عام دولتی65-ش.خ0210</t>
  </si>
  <si>
    <t>1399/10/16</t>
  </si>
  <si>
    <t>1402/10/16</t>
  </si>
  <si>
    <t>مرابحه عام دولتی6-ش.خ0210</t>
  </si>
  <si>
    <t>1399/09/25</t>
  </si>
  <si>
    <t>0.46%</t>
  </si>
  <si>
    <t>مرابحه قطعات صنایع14051222</t>
  </si>
  <si>
    <t>1401/12/22</t>
  </si>
  <si>
    <t>1405/12/22</t>
  </si>
  <si>
    <t>0.86%</t>
  </si>
  <si>
    <t>مرابحه مطهرضمیر14061223</t>
  </si>
  <si>
    <t>1401/12/23</t>
  </si>
  <si>
    <t>1406/12/23</t>
  </si>
  <si>
    <t>مرابحه کارنوتجارت یاسین041124</t>
  </si>
  <si>
    <t>1402/05/24</t>
  </si>
  <si>
    <t>1404/11/23</t>
  </si>
  <si>
    <t>مرابحه زاگرس داروپارسیان060530</t>
  </si>
  <si>
    <t>1402/05/30</t>
  </si>
  <si>
    <t>1406/05/30</t>
  </si>
  <si>
    <t>مرابحه عام دولت132-ش.خ041110</t>
  </si>
  <si>
    <t>1404/11/09</t>
  </si>
  <si>
    <t>صکوک اجاره صند412-بدون ضامن</t>
  </si>
  <si>
    <t>1400/12/23</t>
  </si>
  <si>
    <t>1404/12/22</t>
  </si>
  <si>
    <t>صکوک مرابحه فخوز412-بدون ضامن</t>
  </si>
  <si>
    <t>1401/12/08</t>
  </si>
  <si>
    <t>1404/12/07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</si>
  <si>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</si>
  <si>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</si>
  <si>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</si>
  <si>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</si>
  <si>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</si>
  <si>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-1.23%</t>
  </si>
  <si>
    <t>-2.05%</t>
  </si>
  <si>
    <t>-5.65%</t>
  </si>
  <si>
    <t>-3.93%</t>
  </si>
  <si>
    <t>-1.61%</t>
  </si>
  <si>
    <t>-3.63%</t>
  </si>
  <si>
    <t>-2.02%</t>
  </si>
  <si>
    <t>-3.36%</t>
  </si>
  <si>
    <t>-8.05%</t>
  </si>
  <si>
    <t>0.36%</t>
  </si>
  <si>
    <t>-3.20%</t>
  </si>
  <si>
    <t>-5.26%</t>
  </si>
  <si>
    <t>-1.55%</t>
  </si>
  <si>
    <t>2.12%</t>
  </si>
  <si>
    <t>0.65%</t>
  </si>
  <si>
    <t>-2.11%</t>
  </si>
  <si>
    <t>-4.78%</t>
  </si>
  <si>
    <t>-7.13%</t>
  </si>
  <si>
    <t>-4.80%</t>
  </si>
  <si>
    <t>-6.56%</t>
  </si>
  <si>
    <t>5.04%</t>
  </si>
  <si>
    <t>-1.05%</t>
  </si>
  <si>
    <t>-4.02%</t>
  </si>
  <si>
    <t>-2.47%</t>
  </si>
  <si>
    <t>-1.04%</t>
  </si>
  <si>
    <t>صکوک اجاره فولاد65-بدون ضامن</t>
  </si>
  <si>
    <t>-1.40%</t>
  </si>
  <si>
    <t>1.03%</t>
  </si>
  <si>
    <t>5.26%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</si>
  <si>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</si>
  <si>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</si>
  <si>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</si>
  <si>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</si>
  <si>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</si>
  <si>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</si>
  <si>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</si>
  <si>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</si>
  <si>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</si>
  <si>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</si>
  <si>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</si>
  <si>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</si>
  <si>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</si>
  <si>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</si>
  <si>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</si>
  <si>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</si>
  <si>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بانک مسکن دولت</t>
  </si>
  <si>
    <t>4110001909178</t>
  </si>
  <si>
    <t>1402/06/07</t>
  </si>
  <si>
    <t>5600928335068</t>
  </si>
  <si>
    <t>سپرده بلند مدت</t>
  </si>
  <si>
    <t>5600928335225</t>
  </si>
  <si>
    <t>1402/06/14</t>
  </si>
  <si>
    <t>5600928335357</t>
  </si>
  <si>
    <t>1402/07/04</t>
  </si>
  <si>
    <t>بانک خاورمیانه آفریقا</t>
  </si>
  <si>
    <t>100960935000000267</t>
  </si>
  <si>
    <t>1402/08/21</t>
  </si>
  <si>
    <t>207-110-16111111-1</t>
  </si>
  <si>
    <t>حساب جاری</t>
  </si>
  <si>
    <t>1402/08/24</t>
  </si>
  <si>
    <t>بانک ملت شعبه مستقل مرکزی</t>
  </si>
  <si>
    <t>9973880985</t>
  </si>
  <si>
    <t>1402/08/29</t>
  </si>
  <si>
    <t>9974113610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</si>
  <si>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</si>
  <si>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</si>
  <si>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</si>
  <si>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</si>
  <si>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</si>
  <si>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</si>
  <si>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</si>
  <si>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</si>
  <si>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</si>
  <si>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دولت101-ش.خ020711</t>
  </si>
  <si>
    <t/>
  </si>
  <si>
    <t>1402/07/11</t>
  </si>
  <si>
    <t>مرابحه عام دولت94-ش.خ030816</t>
  </si>
  <si>
    <t>1403/08/16</t>
  </si>
  <si>
    <t>مرابحه عام دولت5-ش.خ 0207</t>
  </si>
  <si>
    <t>1402/07/25</t>
  </si>
  <si>
    <t>مرابحه عام دولت4-ش.خ 0302</t>
  </si>
  <si>
    <t>1403/02/26</t>
  </si>
  <si>
    <t>صکوک مرابحه فولاد65-بدون ضامن</t>
  </si>
  <si>
    <t>1406/05/22</t>
  </si>
  <si>
    <t>مرابحه عام دولت127-ش.خ040623</t>
  </si>
  <si>
    <t>1404/06/22</t>
  </si>
  <si>
    <t>مرابحه عام دولت106-ش.خ020624</t>
  </si>
  <si>
    <t>1402/06/24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</si>
  <si>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</si>
  <si>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</si>
  <si>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</si>
  <si>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</si>
  <si>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</si>
  <si>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</si>
  <si>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</si>
  <si>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</si>
  <si>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مبارکه اصفهان</t>
  </si>
  <si>
    <t>1402/04/29</t>
  </si>
  <si>
    <t>بانک ملت</t>
  </si>
  <si>
    <t>1402/03/31</t>
  </si>
  <si>
    <t>پالایش نفت بندرعباس</t>
  </si>
  <si>
    <t>1402/04/28</t>
  </si>
  <si>
    <t>نیان الکترونیک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</si>
  <si>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</si>
  <si>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</si>
  <si>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</si>
  <si>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</si>
  <si>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</si>
  <si>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سایپا</t>
  </si>
  <si>
    <t>سرمایه گذاری تامین اجتماعی</t>
  </si>
  <si>
    <t>صندوق س. اهرمی مفید-س</t>
  </si>
  <si>
    <t>س. توسعه و عمران استان کرمان</t>
  </si>
  <si>
    <t>اسنادخزانه-م9بودجه99-020316</t>
  </si>
  <si>
    <t>اسنادخزانه-م7بودجه99-020704</t>
  </si>
  <si>
    <t>اسناد خزانه-م10بودجه00-031115</t>
  </si>
  <si>
    <t>اسناد خزانه-م9بودجه00-031101</t>
  </si>
  <si>
    <t>اسنادخزانه-م6بودجه00-030723</t>
  </si>
  <si>
    <t>گواهی اعتبار مولد شهر0206</t>
  </si>
  <si>
    <t>گام بانک صادرات ایران0206</t>
  </si>
  <si>
    <t>گام بانک تجارت0203</t>
  </si>
  <si>
    <t>گام بانک اقتصاد نوین0205</t>
  </si>
  <si>
    <t>گواهی اعتبار مولد رفاه0203</t>
  </si>
  <si>
    <t>گواهی اعتبار مولد رفاه0207</t>
  </si>
  <si>
    <t>گام بانک تجارت0206</t>
  </si>
  <si>
    <t>گام بانک سینا0206</t>
  </si>
  <si>
    <t>گواهی اعتبار مولد سامان0207</t>
  </si>
  <si>
    <t>گواهی اعتبار مولد رفاه0204</t>
  </si>
  <si>
    <t>گام بانک تجارت0204</t>
  </si>
  <si>
    <t>گواهی اعتبار مولد سامان0204</t>
  </si>
  <si>
    <t>گام بانک صادرات ایران0207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</si>
  <si>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</si>
  <si>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</si>
  <si>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</si>
  <si>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</si>
  <si>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</si>
  <si>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</si>
  <si>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</si>
  <si>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</si>
  <si>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</si>
  <si>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</si>
  <si>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</si>
  <si>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</si>
  <si>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</si>
  <si>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</si>
  <si>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1402/08/301</t>
  </si>
  <si>
    <t>%</t>
  </si>
  <si>
    <t>1402/08/01</t>
  </si>
  <si>
    <t>جلوگیری از نوسانات ناگهانی</t>
  </si>
  <si>
    <t>-</t>
  </si>
  <si>
    <t>سود اوراق با درآمد ثابت صکوک مرابحه فخوز412-بدون ضامن</t>
  </si>
  <si>
    <t>سود اوراق مشارکت سرمایه‌ گذاری‌ بهمن‌</t>
  </si>
  <si>
    <t>اختیارخ شستا-765-1402/06/08</t>
  </si>
  <si>
    <t>اختیارخ شستا-865-1402/06/08</t>
  </si>
  <si>
    <t>اختیارخ شستا-965-1402/06/08</t>
  </si>
  <si>
    <t>اختیارخ شستا-1465-1402/06/08</t>
  </si>
  <si>
    <t>اختیارف شستا-1465-1402/06/08</t>
  </si>
  <si>
    <t>اختیارخ فولاد-1653-1402/07/26</t>
  </si>
  <si>
    <t>اختیارخ فولاد-2813-1402/07/26</t>
  </si>
  <si>
    <t>اختیارخ خساپا-2000-1402/06/14</t>
  </si>
  <si>
    <t>اختیارخ کرمان-1000-14020606</t>
  </si>
  <si>
    <t>اختیارخ توان-15000-14020612</t>
  </si>
  <si>
    <t>اختیارخ توان-16000-14020612</t>
  </si>
  <si>
    <t>اختیارخ وبصادر-2197-1402/07/12</t>
  </si>
  <si>
    <t>اختیارخ شبندر-8000-1402/06/14</t>
  </si>
  <si>
    <t>اختیارخ وبملت-3370-1402/07/26</t>
  </si>
  <si>
    <t xml:space="preserve">از ابتدای سال مالی 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</si>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</sst>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6" formatCode="_(* #,##0_);_(* \(#,##0\);_(* &quot;-&quot;??_);_(@_)"/>
  </numFmts>
  <fonts count="7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2" fillId="0" borderId="1" xfId="0" applyFont="1" applyBorder="1"/>
    <xf numFmtId="3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/>
    <xf numFmtId="166" fontId="2" fillId="0" borderId="0" xfId="1" applyNumberFormat="1" applyFont="1"/>
    <xf numFmtId="166" fontId="2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 applyAlignment="1">
      <alignment horizontal="left"/>
    </xf>
    <xf numFmtId="0" fontId="3" fillId="0" borderId="1" xfId="0" applyFont="1" applyBorder="1" applyAlignment="1">
      <alignment vertical="center"/>
    </xf>
    <xf numFmtId="0" fontId="2" fillId="0" borderId="0" xfId="0" applyFont="1" applyAlignment="1"/>
    <xf numFmtId="37" fontId="2" fillId="0" borderId="0" xfId="0" applyNumberFormat="1" applyFont="1"/>
    <xf numFmtId="37" fontId="2" fillId="0" borderId="0" xfId="0" applyNumberFormat="1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24"/>
  <sheetViews>
    <sheetView rightToLeft="1" topLeftCell="A2" workbookViewId="0">
      <selection activeCell="Y17" sqref="Y17"/>
    </sheetView>
  </sheetViews>
  <sheetFormatPr defaultRowHeight="24"/>
  <cols>
    <col min="1" max="1" width="28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9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9" ht="24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9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9" ht="24.75">
      <c r="A6" s="6" t="s">
        <v>3</v>
      </c>
      <c r="C6" s="7" t="s">
        <v>304</v>
      </c>
      <c r="D6" s="7" t="s">
        <v>4</v>
      </c>
      <c r="E6" s="7" t="s">
        <v>4</v>
      </c>
      <c r="F6" s="7" t="s">
        <v>4</v>
      </c>
      <c r="G6" s="7" t="s">
        <v>4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9" ht="24.75">
      <c r="A7" s="6" t="s">
        <v>3</v>
      </c>
      <c r="C7" s="6" t="s">
        <v>7</v>
      </c>
      <c r="E7" s="6" t="s">
        <v>8</v>
      </c>
      <c r="G7" s="6" t="s">
        <v>9</v>
      </c>
      <c r="I7" s="7" t="s">
        <v>10</v>
      </c>
      <c r="J7" s="7" t="s">
        <v>10</v>
      </c>
      <c r="K7" s="7" t="s">
        <v>10</v>
      </c>
      <c r="M7" s="7" t="s">
        <v>11</v>
      </c>
      <c r="N7" s="7" t="s">
        <v>11</v>
      </c>
      <c r="O7" s="7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6" t="s">
        <v>13</v>
      </c>
    </row>
    <row r="8" spans="1:29" ht="24.75">
      <c r="A8" s="7" t="s">
        <v>3</v>
      </c>
      <c r="C8" s="7" t="s">
        <v>7</v>
      </c>
      <c r="E8" s="7" t="s">
        <v>8</v>
      </c>
      <c r="G8" s="7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7" t="s">
        <v>7</v>
      </c>
      <c r="S8" s="7" t="s">
        <v>12</v>
      </c>
      <c r="U8" s="7" t="s">
        <v>8</v>
      </c>
      <c r="W8" s="7" t="s">
        <v>9</v>
      </c>
      <c r="Y8" s="7" t="s">
        <v>13</v>
      </c>
    </row>
    <row r="9" spans="1:29">
      <c r="A9" s="1" t="s">
        <v>15</v>
      </c>
      <c r="C9" s="9">
        <v>3803000</v>
      </c>
      <c r="D9" s="9"/>
      <c r="E9" s="9">
        <v>9505886002</v>
      </c>
      <c r="F9" s="9"/>
      <c r="G9" s="9">
        <v>7368106134.0080004</v>
      </c>
      <c r="H9" s="9"/>
      <c r="I9" s="9">
        <v>0</v>
      </c>
      <c r="J9" s="9"/>
      <c r="K9" s="9">
        <v>0</v>
      </c>
      <c r="L9" s="9"/>
      <c r="M9" s="9">
        <v>-3803000</v>
      </c>
      <c r="N9" s="9"/>
      <c r="O9" s="9">
        <v>7516986542</v>
      </c>
      <c r="P9" s="9"/>
      <c r="Q9" s="9">
        <v>0</v>
      </c>
      <c r="R9" s="9"/>
      <c r="S9" s="9">
        <v>0</v>
      </c>
      <c r="T9" s="9"/>
      <c r="U9" s="9">
        <v>0</v>
      </c>
      <c r="V9" s="9"/>
      <c r="W9" s="9">
        <v>0</v>
      </c>
      <c r="X9" s="5"/>
      <c r="Y9" s="12">
        <v>0</v>
      </c>
      <c r="Z9" s="5"/>
      <c r="AA9" s="5"/>
      <c r="AB9" s="5"/>
      <c r="AC9" s="5"/>
    </row>
    <row r="10" spans="1:29">
      <c r="A10" s="1" t="s">
        <v>16</v>
      </c>
      <c r="C10" s="9">
        <v>200000</v>
      </c>
      <c r="D10" s="9"/>
      <c r="E10" s="9">
        <v>1718679651</v>
      </c>
      <c r="F10" s="9"/>
      <c r="G10" s="9">
        <v>1450100556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200000</v>
      </c>
      <c r="R10" s="9"/>
      <c r="S10" s="9">
        <v>7120</v>
      </c>
      <c r="T10" s="9"/>
      <c r="U10" s="9">
        <v>1718679651</v>
      </c>
      <c r="V10" s="9"/>
      <c r="W10" s="9">
        <v>1416284768</v>
      </c>
      <c r="X10" s="5"/>
      <c r="Y10" s="12">
        <v>5.0498860303065897E-5</v>
      </c>
      <c r="Z10" s="5"/>
      <c r="AA10" s="5"/>
      <c r="AB10" s="5"/>
      <c r="AC10" s="5"/>
    </row>
    <row r="11" spans="1:29">
      <c r="A11" s="1" t="s">
        <v>17</v>
      </c>
      <c r="C11" s="9">
        <v>119000000</v>
      </c>
      <c r="D11" s="9"/>
      <c r="E11" s="9">
        <v>511803013500</v>
      </c>
      <c r="F11" s="9"/>
      <c r="G11" s="9">
        <v>511413069818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119000000</v>
      </c>
      <c r="R11" s="9"/>
      <c r="S11" s="9">
        <v>4401</v>
      </c>
      <c r="T11" s="9"/>
      <c r="U11" s="9">
        <v>511803013500</v>
      </c>
      <c r="V11" s="9"/>
      <c r="W11" s="9">
        <v>520881490458</v>
      </c>
      <c r="X11" s="5"/>
      <c r="Y11" s="12">
        <v>1.8572480771812758E-2</v>
      </c>
      <c r="Z11" s="5"/>
      <c r="AA11" s="5"/>
      <c r="AB11" s="5"/>
      <c r="AC11" s="5"/>
    </row>
    <row r="12" spans="1:29">
      <c r="A12" s="1" t="s">
        <v>18</v>
      </c>
      <c r="C12" s="9">
        <v>17240000</v>
      </c>
      <c r="D12" s="9"/>
      <c r="E12" s="9">
        <v>500073736060</v>
      </c>
      <c r="F12" s="9"/>
      <c r="G12" s="9">
        <v>516644014172.08002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17240000</v>
      </c>
      <c r="R12" s="9"/>
      <c r="S12" s="9">
        <v>30673</v>
      </c>
      <c r="T12" s="9"/>
      <c r="U12" s="9">
        <v>500073736060</v>
      </c>
      <c r="V12" s="9"/>
      <c r="W12" s="9">
        <v>525937467946.64001</v>
      </c>
      <c r="X12" s="5"/>
      <c r="Y12" s="12">
        <v>1.8752756029065457E-2</v>
      </c>
      <c r="Z12" s="5"/>
      <c r="AA12" s="5"/>
      <c r="AB12" s="5"/>
      <c r="AC12" s="5"/>
    </row>
    <row r="13" spans="1:29">
      <c r="A13" s="1" t="s">
        <v>19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16685</v>
      </c>
      <c r="J13" s="9"/>
      <c r="K13" s="9">
        <v>16685</v>
      </c>
      <c r="L13" s="9"/>
      <c r="M13" s="9">
        <v>-16685</v>
      </c>
      <c r="N13" s="9"/>
      <c r="O13" s="9">
        <v>17106500316</v>
      </c>
      <c r="P13" s="9"/>
      <c r="Q13" s="9">
        <v>0</v>
      </c>
      <c r="R13" s="9"/>
      <c r="S13" s="9">
        <v>0</v>
      </c>
      <c r="T13" s="9"/>
      <c r="U13" s="9">
        <v>0</v>
      </c>
      <c r="V13" s="9"/>
      <c r="W13" s="9">
        <v>0</v>
      </c>
      <c r="X13" s="5"/>
      <c r="Y13" s="12">
        <v>0</v>
      </c>
      <c r="Z13" s="5"/>
      <c r="AA13" s="5"/>
      <c r="AB13" s="5"/>
      <c r="AC13" s="5"/>
    </row>
    <row r="14" spans="1:29" ht="24.75" thickBot="1">
      <c r="C14" s="9"/>
      <c r="D14" s="9"/>
      <c r="E14" s="9"/>
      <c r="F14" s="9"/>
      <c r="G14" s="9"/>
      <c r="H14" s="9"/>
      <c r="I14" s="9"/>
      <c r="J14" s="9"/>
      <c r="K14" s="10">
        <f>SUM(K9:K13)</f>
        <v>16685</v>
      </c>
      <c r="L14" s="9"/>
      <c r="M14" s="10">
        <f>SUM(M9:M13)</f>
        <v>-3819685</v>
      </c>
      <c r="N14" s="9"/>
      <c r="O14" s="10">
        <f>SUM(O9:O13)</f>
        <v>24623486858</v>
      </c>
      <c r="P14" s="9"/>
      <c r="Q14" s="9"/>
      <c r="R14" s="9"/>
      <c r="S14" s="9"/>
      <c r="T14" s="9"/>
      <c r="U14" s="10">
        <f>SUM(U9:U13)</f>
        <v>1013595429211</v>
      </c>
      <c r="V14" s="9"/>
      <c r="W14" s="10">
        <f>SUM(W9:W13)</f>
        <v>1048235243172.64</v>
      </c>
      <c r="X14" s="5"/>
      <c r="Y14" s="13">
        <f>SUM(Y9:Y13)</f>
        <v>3.7375735661181284E-2</v>
      </c>
      <c r="Z14" s="5"/>
      <c r="AA14" s="5"/>
      <c r="AB14" s="5"/>
      <c r="AC14" s="5"/>
    </row>
    <row r="15" spans="1:29" ht="24.75" thickTop="1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5"/>
      <c r="Y15" s="5"/>
      <c r="Z15" s="5"/>
      <c r="AA15" s="5"/>
      <c r="AB15" s="5"/>
      <c r="AC15" s="5"/>
    </row>
    <row r="16" spans="1:29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5"/>
      <c r="Y16" s="5"/>
      <c r="Z16" s="5"/>
      <c r="AA16" s="5"/>
      <c r="AB16" s="5"/>
      <c r="AC16" s="5"/>
    </row>
    <row r="17" spans="3:29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5"/>
      <c r="Y17" s="9"/>
      <c r="Z17" s="5"/>
      <c r="AA17" s="5"/>
      <c r="AB17" s="5"/>
      <c r="AC17" s="5"/>
    </row>
    <row r="18" spans="3:29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5"/>
      <c r="Y18" s="5"/>
      <c r="Z18" s="5"/>
      <c r="AA18" s="5"/>
      <c r="AB18" s="5"/>
      <c r="AC18" s="5"/>
    </row>
    <row r="19" spans="3:29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3:29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3:29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3:29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3:29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3:29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H120"/>
  <sheetViews>
    <sheetView rightToLeft="1" workbookViewId="0">
      <selection activeCell="A36" sqref="A36:XFD36"/>
    </sheetView>
  </sheetViews>
  <sheetFormatPr defaultRowHeight="24"/>
  <cols>
    <col min="1" max="1" width="31.8554687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16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34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34" ht="24.75">
      <c r="A3" s="2" t="s">
        <v>224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34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34" ht="24.75">
      <c r="A6" s="6" t="s">
        <v>3</v>
      </c>
      <c r="C6" s="7" t="s">
        <v>226</v>
      </c>
      <c r="D6" s="7" t="s">
        <v>226</v>
      </c>
      <c r="E6" s="7" t="s">
        <v>226</v>
      </c>
      <c r="F6" s="7" t="s">
        <v>226</v>
      </c>
      <c r="G6" s="7" t="s">
        <v>226</v>
      </c>
      <c r="H6" s="7" t="s">
        <v>226</v>
      </c>
      <c r="I6" s="7" t="s">
        <v>226</v>
      </c>
      <c r="J6" s="7" t="s">
        <v>226</v>
      </c>
      <c r="K6" s="7" t="s">
        <v>226</v>
      </c>
      <c r="M6" s="7" t="s">
        <v>227</v>
      </c>
      <c r="N6" s="7" t="s">
        <v>227</v>
      </c>
      <c r="O6" s="7" t="s">
        <v>227</v>
      </c>
      <c r="P6" s="7" t="s">
        <v>227</v>
      </c>
      <c r="Q6" s="7" t="s">
        <v>227</v>
      </c>
      <c r="R6" s="7" t="s">
        <v>227</v>
      </c>
      <c r="S6" s="7" t="s">
        <v>227</v>
      </c>
      <c r="T6" s="7" t="s">
        <v>227</v>
      </c>
      <c r="U6" s="7" t="s">
        <v>227</v>
      </c>
    </row>
    <row r="7" spans="1:34" ht="24.75">
      <c r="A7" s="7" t="s">
        <v>3</v>
      </c>
      <c r="C7" s="7" t="s">
        <v>290</v>
      </c>
      <c r="E7" s="7" t="s">
        <v>291</v>
      </c>
      <c r="G7" s="7" t="s">
        <v>292</v>
      </c>
      <c r="I7" s="7" t="s">
        <v>195</v>
      </c>
      <c r="K7" s="7" t="s">
        <v>293</v>
      </c>
      <c r="M7" s="7" t="s">
        <v>290</v>
      </c>
      <c r="O7" s="7" t="s">
        <v>291</v>
      </c>
      <c r="Q7" s="7" t="s">
        <v>292</v>
      </c>
      <c r="S7" s="7" t="s">
        <v>195</v>
      </c>
      <c r="U7" s="7" t="s">
        <v>293</v>
      </c>
    </row>
    <row r="8" spans="1:34">
      <c r="A8" s="1" t="s">
        <v>15</v>
      </c>
      <c r="C8" s="9">
        <v>0</v>
      </c>
      <c r="D8" s="9"/>
      <c r="E8" s="9">
        <v>0</v>
      </c>
      <c r="F8" s="9"/>
      <c r="G8" s="9">
        <v>-1988899460</v>
      </c>
      <c r="H8" s="9"/>
      <c r="I8" s="9">
        <f>C8+E8+G8</f>
        <v>-1988899460</v>
      </c>
      <c r="J8" s="9"/>
      <c r="K8" s="16">
        <f>I8/$I$35</f>
        <v>-5.876382587646678E-2</v>
      </c>
      <c r="L8" s="9"/>
      <c r="M8" s="9">
        <v>11226000</v>
      </c>
      <c r="N8" s="9"/>
      <c r="O8" s="9">
        <v>0</v>
      </c>
      <c r="P8" s="9"/>
      <c r="Q8" s="9">
        <v>-1988899460</v>
      </c>
      <c r="R8" s="9"/>
      <c r="S8" s="9">
        <f>M8+O8+Q8</f>
        <v>-1977673460</v>
      </c>
      <c r="T8" s="9"/>
      <c r="U8" s="16">
        <v>-4.9949592311221223E-2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>
      <c r="A9" s="1" t="s">
        <v>19</v>
      </c>
      <c r="C9" s="9">
        <v>0</v>
      </c>
      <c r="D9" s="9"/>
      <c r="E9" s="9">
        <v>0</v>
      </c>
      <c r="F9" s="9"/>
      <c r="G9" s="9">
        <v>17106483631</v>
      </c>
      <c r="H9" s="9"/>
      <c r="I9" s="9">
        <f t="shared" ref="I9:I21" si="0">C9+E9+G9</f>
        <v>17106483631</v>
      </c>
      <c r="J9" s="9"/>
      <c r="K9" s="16">
        <f t="shared" ref="K9:K21" si="1">I9/$I$35</f>
        <v>0.50542646607723107</v>
      </c>
      <c r="L9" s="9"/>
      <c r="M9" s="9">
        <v>0</v>
      </c>
      <c r="N9" s="9"/>
      <c r="O9" s="9">
        <v>0</v>
      </c>
      <c r="P9" s="9"/>
      <c r="Q9" s="9">
        <v>27651332480</v>
      </c>
      <c r="R9" s="9"/>
      <c r="S9" s="9">
        <f t="shared" ref="S9:S21" si="2">M9+O9+Q9</f>
        <v>27651332480</v>
      </c>
      <c r="T9" s="9"/>
      <c r="U9" s="16">
        <v>0.69838262593564338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>
      <c r="A10" s="1" t="s">
        <v>260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f t="shared" si="0"/>
        <v>0</v>
      </c>
      <c r="J10" s="9"/>
      <c r="K10" s="16">
        <f t="shared" si="1"/>
        <v>0</v>
      </c>
      <c r="L10" s="9"/>
      <c r="M10" s="9">
        <v>2802000000</v>
      </c>
      <c r="N10" s="9"/>
      <c r="O10" s="9">
        <v>0</v>
      </c>
      <c r="P10" s="9"/>
      <c r="Q10" s="9">
        <v>-2409147541</v>
      </c>
      <c r="R10" s="9"/>
      <c r="S10" s="9">
        <f t="shared" si="2"/>
        <v>392852459</v>
      </c>
      <c r="T10" s="9"/>
      <c r="U10" s="16">
        <v>9.9221739899926394E-3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>
      <c r="A11" s="1" t="s">
        <v>262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f t="shared" si="0"/>
        <v>0</v>
      </c>
      <c r="J11" s="9"/>
      <c r="K11" s="16">
        <f t="shared" si="1"/>
        <v>0</v>
      </c>
      <c r="L11" s="9"/>
      <c r="M11" s="9">
        <v>43320000</v>
      </c>
      <c r="N11" s="9"/>
      <c r="O11" s="9">
        <v>0</v>
      </c>
      <c r="P11" s="9"/>
      <c r="Q11" s="9">
        <v>-4586834</v>
      </c>
      <c r="R11" s="9"/>
      <c r="S11" s="9">
        <f t="shared" si="2"/>
        <v>38733166</v>
      </c>
      <c r="T11" s="9"/>
      <c r="U11" s="16">
        <v>9.7827365829283842E-4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>
      <c r="A12" s="1" t="s">
        <v>256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f t="shared" si="0"/>
        <v>0</v>
      </c>
      <c r="J12" s="9"/>
      <c r="K12" s="16">
        <f t="shared" si="1"/>
        <v>0</v>
      </c>
      <c r="L12" s="9"/>
      <c r="M12" s="9">
        <v>7545000</v>
      </c>
      <c r="N12" s="9"/>
      <c r="O12" s="9">
        <v>0</v>
      </c>
      <c r="P12" s="9"/>
      <c r="Q12" s="9">
        <v>-2313248</v>
      </c>
      <c r="R12" s="9"/>
      <c r="S12" s="9">
        <f t="shared" si="2"/>
        <v>5231752</v>
      </c>
      <c r="T12" s="9"/>
      <c r="U12" s="16">
        <v>1.3213702097889115E-4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>
      <c r="A13" s="1" t="s">
        <v>268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f t="shared" si="0"/>
        <v>0</v>
      </c>
      <c r="J13" s="9"/>
      <c r="K13" s="16">
        <f t="shared" si="1"/>
        <v>0</v>
      </c>
      <c r="L13" s="9"/>
      <c r="M13" s="9">
        <v>0</v>
      </c>
      <c r="N13" s="9"/>
      <c r="O13" s="9">
        <v>0</v>
      </c>
      <c r="P13" s="9"/>
      <c r="Q13" s="9">
        <v>-12910786508</v>
      </c>
      <c r="R13" s="9"/>
      <c r="S13" s="9">
        <f t="shared" si="2"/>
        <v>-12910786508</v>
      </c>
      <c r="T13" s="9"/>
      <c r="U13" s="16">
        <v>-0.32608442977831914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>
      <c r="A14" s="1" t="s">
        <v>269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f t="shared" si="0"/>
        <v>0</v>
      </c>
      <c r="J14" s="9"/>
      <c r="K14" s="16">
        <f t="shared" si="1"/>
        <v>0</v>
      </c>
      <c r="L14" s="9"/>
      <c r="M14" s="9">
        <v>0</v>
      </c>
      <c r="N14" s="9"/>
      <c r="O14" s="9">
        <v>0</v>
      </c>
      <c r="P14" s="9"/>
      <c r="Q14" s="9">
        <v>-6375877272</v>
      </c>
      <c r="R14" s="9"/>
      <c r="S14" s="9">
        <f t="shared" si="2"/>
        <v>-6375877272</v>
      </c>
      <c r="T14" s="9"/>
      <c r="U14" s="16">
        <v>-0.1610339000872173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>
      <c r="A15" s="1" t="s">
        <v>258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f>C15+E15+G15</f>
        <v>0</v>
      </c>
      <c r="J15" s="9"/>
      <c r="K15" s="16">
        <f t="shared" si="1"/>
        <v>0</v>
      </c>
      <c r="L15" s="9"/>
      <c r="M15" s="9">
        <v>32500000</v>
      </c>
      <c r="N15" s="9"/>
      <c r="O15" s="9">
        <v>0</v>
      </c>
      <c r="P15" s="9"/>
      <c r="Q15" s="9">
        <v>-6395818</v>
      </c>
      <c r="R15" s="9"/>
      <c r="S15" s="9">
        <f t="shared" si="2"/>
        <v>26104182</v>
      </c>
      <c r="T15" s="9"/>
      <c r="U15" s="16">
        <v>6.5930664231997099E-4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>
      <c r="A16" s="1" t="s">
        <v>270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f t="shared" si="0"/>
        <v>0</v>
      </c>
      <c r="J16" s="9"/>
      <c r="K16" s="16">
        <f t="shared" si="1"/>
        <v>0</v>
      </c>
      <c r="L16" s="9"/>
      <c r="M16" s="9">
        <v>0</v>
      </c>
      <c r="N16" s="9"/>
      <c r="O16" s="9">
        <v>0</v>
      </c>
      <c r="P16" s="9"/>
      <c r="Q16" s="9">
        <v>-210594528</v>
      </c>
      <c r="R16" s="9"/>
      <c r="S16" s="9">
        <f t="shared" si="2"/>
        <v>-210594528</v>
      </c>
      <c r="T16" s="9"/>
      <c r="U16" s="16">
        <v>-5.3189320832439458E-3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>
      <c r="A17" s="1" t="s">
        <v>271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f t="shared" si="0"/>
        <v>0</v>
      </c>
      <c r="J17" s="9"/>
      <c r="K17" s="16">
        <f t="shared" si="1"/>
        <v>0</v>
      </c>
      <c r="L17" s="9"/>
      <c r="M17" s="9">
        <v>0</v>
      </c>
      <c r="N17" s="9"/>
      <c r="O17" s="9">
        <v>0</v>
      </c>
      <c r="P17" s="9"/>
      <c r="Q17" s="9">
        <v>-1685750811</v>
      </c>
      <c r="R17" s="9"/>
      <c r="S17" s="9">
        <f t="shared" si="2"/>
        <v>-1685750811</v>
      </c>
      <c r="T17" s="9"/>
      <c r="U17" s="16">
        <v>-4.2576576695204545E-2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>
      <c r="A18" s="1" t="s">
        <v>17</v>
      </c>
      <c r="C18" s="9">
        <v>0</v>
      </c>
      <c r="D18" s="9"/>
      <c r="E18" s="9">
        <v>9468420640</v>
      </c>
      <c r="F18" s="9"/>
      <c r="G18" s="9">
        <v>0</v>
      </c>
      <c r="H18" s="9"/>
      <c r="I18" s="9">
        <f t="shared" si="0"/>
        <v>9468420640</v>
      </c>
      <c r="J18" s="9"/>
      <c r="K18" s="16">
        <f t="shared" si="1"/>
        <v>0.2797530156773757</v>
      </c>
      <c r="L18" s="9"/>
      <c r="M18" s="9">
        <v>0</v>
      </c>
      <c r="N18" s="9"/>
      <c r="O18" s="9">
        <v>9078476958</v>
      </c>
      <c r="P18" s="9"/>
      <c r="Q18" s="9">
        <v>0</v>
      </c>
      <c r="R18" s="9"/>
      <c r="S18" s="9">
        <f t="shared" si="2"/>
        <v>9078476958</v>
      </c>
      <c r="T18" s="9"/>
      <c r="U18" s="16">
        <v>0.22929276851342073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>
      <c r="A19" s="1" t="s">
        <v>18</v>
      </c>
      <c r="C19" s="9">
        <v>0</v>
      </c>
      <c r="D19" s="9"/>
      <c r="E19" s="9">
        <v>9293453774</v>
      </c>
      <c r="F19" s="9"/>
      <c r="G19" s="9">
        <v>0</v>
      </c>
      <c r="H19" s="9"/>
      <c r="I19" s="9">
        <f t="shared" si="0"/>
        <v>9293453774</v>
      </c>
      <c r="J19" s="9"/>
      <c r="K19" s="16">
        <f t="shared" si="1"/>
        <v>0.27458346203499345</v>
      </c>
      <c r="L19" s="9"/>
      <c r="M19" s="9">
        <v>0</v>
      </c>
      <c r="N19" s="9"/>
      <c r="O19" s="9">
        <v>25863731886</v>
      </c>
      <c r="P19" s="9"/>
      <c r="Q19" s="9">
        <v>0</v>
      </c>
      <c r="R19" s="9"/>
      <c r="S19" s="9">
        <f t="shared" si="2"/>
        <v>25863731886</v>
      </c>
      <c r="T19" s="9"/>
      <c r="U19" s="16">
        <v>0.65323365534390732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>
      <c r="A20" s="1" t="s">
        <v>16</v>
      </c>
      <c r="C20" s="9">
        <v>0</v>
      </c>
      <c r="D20" s="9"/>
      <c r="E20" s="9">
        <v>-33815788</v>
      </c>
      <c r="F20" s="9"/>
      <c r="G20" s="9">
        <v>0</v>
      </c>
      <c r="H20" s="9"/>
      <c r="I20" s="9">
        <f t="shared" si="0"/>
        <v>-33815788</v>
      </c>
      <c r="J20" s="9"/>
      <c r="K20" s="16">
        <f t="shared" si="1"/>
        <v>-9.9911791313348473E-4</v>
      </c>
      <c r="L20" s="9"/>
      <c r="M20" s="9">
        <v>0</v>
      </c>
      <c r="N20" s="9"/>
      <c r="O20" s="9">
        <v>-302394883</v>
      </c>
      <c r="P20" s="9"/>
      <c r="Q20" s="9">
        <v>0</v>
      </c>
      <c r="R20" s="9"/>
      <c r="S20" s="9">
        <f t="shared" si="2"/>
        <v>-302394883</v>
      </c>
      <c r="T20" s="9"/>
      <c r="U20" s="16">
        <v>-7.6375101493496508E-3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>
      <c r="A21" s="1" t="s">
        <v>311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16">
        <f t="shared" si="1"/>
        <v>0</v>
      </c>
      <c r="L21" s="9"/>
      <c r="M21" s="9">
        <v>0</v>
      </c>
      <c r="N21" s="9"/>
      <c r="O21" s="9">
        <v>0</v>
      </c>
      <c r="P21" s="9"/>
      <c r="Q21" s="9">
        <v>31933300</v>
      </c>
      <c r="R21" s="9"/>
      <c r="S21" s="9">
        <f>M21+O21+Q21</f>
        <v>31933300</v>
      </c>
      <c r="T21" s="9"/>
      <c r="U21" s="16">
        <v>-7.6375101493496508E-3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>
      <c r="A22" s="1" t="s">
        <v>312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ref="I22:I34" si="3">C22+E22+G22</f>
        <v>0</v>
      </c>
      <c r="J22" s="9"/>
      <c r="K22" s="16">
        <f t="shared" ref="K22:K34" si="4">I22/$I$35</f>
        <v>0</v>
      </c>
      <c r="L22" s="9"/>
      <c r="M22" s="9">
        <v>0</v>
      </c>
      <c r="N22" s="9"/>
      <c r="O22" s="9">
        <v>0</v>
      </c>
      <c r="P22" s="9"/>
      <c r="Q22" s="9">
        <v>52107313</v>
      </c>
      <c r="R22" s="9"/>
      <c r="S22" s="9">
        <f t="shared" ref="S22:S34" si="5">M22+O22+Q22</f>
        <v>52107313</v>
      </c>
      <c r="T22" s="9"/>
      <c r="U22" s="16">
        <v>-7.6375101493496508E-3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>
      <c r="A23" s="1" t="s">
        <v>313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3"/>
        <v>0</v>
      </c>
      <c r="J23" s="9"/>
      <c r="K23" s="16">
        <f t="shared" si="4"/>
        <v>0</v>
      </c>
      <c r="L23" s="9"/>
      <c r="M23" s="9">
        <v>0</v>
      </c>
      <c r="N23" s="9"/>
      <c r="O23" s="9">
        <v>0</v>
      </c>
      <c r="P23" s="9"/>
      <c r="Q23" s="9">
        <v>0</v>
      </c>
      <c r="R23" s="9"/>
      <c r="S23" s="9">
        <f t="shared" si="5"/>
        <v>0</v>
      </c>
      <c r="T23" s="9"/>
      <c r="U23" s="16">
        <v>-7.6375101493496508E-3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>
      <c r="A24" s="1" t="s">
        <v>314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3"/>
        <v>0</v>
      </c>
      <c r="J24" s="9"/>
      <c r="K24" s="16">
        <f t="shared" si="4"/>
        <v>0</v>
      </c>
      <c r="L24" s="9"/>
      <c r="M24" s="9">
        <v>0</v>
      </c>
      <c r="N24" s="9"/>
      <c r="O24" s="9">
        <v>0</v>
      </c>
      <c r="P24" s="9"/>
      <c r="Q24" s="9">
        <v>11953080022</v>
      </c>
      <c r="R24" s="9"/>
      <c r="S24" s="9">
        <f t="shared" si="5"/>
        <v>11953080022</v>
      </c>
      <c r="T24" s="9"/>
      <c r="U24" s="16">
        <v>-7.6375101493496508E-3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>
      <c r="A25" s="1" t="s">
        <v>315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3"/>
        <v>0</v>
      </c>
      <c r="J25" s="9"/>
      <c r="K25" s="16">
        <f t="shared" si="4"/>
        <v>0</v>
      </c>
      <c r="L25" s="9"/>
      <c r="M25" s="9">
        <v>0</v>
      </c>
      <c r="N25" s="9"/>
      <c r="O25" s="9">
        <v>0</v>
      </c>
      <c r="P25" s="9"/>
      <c r="Q25" s="9">
        <v>9599808761</v>
      </c>
      <c r="R25" s="9"/>
      <c r="S25" s="9">
        <f t="shared" si="5"/>
        <v>9599808761</v>
      </c>
      <c r="T25" s="9"/>
      <c r="U25" s="16">
        <v>-7.6375101493496508E-3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>
      <c r="A26" s="1" t="s">
        <v>316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3"/>
        <v>0</v>
      </c>
      <c r="J26" s="9"/>
      <c r="K26" s="16">
        <f t="shared" si="4"/>
        <v>0</v>
      </c>
      <c r="L26" s="9"/>
      <c r="M26" s="9">
        <v>0</v>
      </c>
      <c r="N26" s="9"/>
      <c r="O26" s="9">
        <v>0</v>
      </c>
      <c r="P26" s="9"/>
      <c r="Q26" s="9">
        <v>0</v>
      </c>
      <c r="R26" s="9"/>
      <c r="S26" s="9">
        <f t="shared" si="5"/>
        <v>0</v>
      </c>
      <c r="T26" s="9"/>
      <c r="U26" s="16">
        <v>-7.6375101493496508E-3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>
      <c r="A27" s="1" t="s">
        <v>317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3"/>
        <v>0</v>
      </c>
      <c r="J27" s="9"/>
      <c r="K27" s="16">
        <f t="shared" si="4"/>
        <v>0</v>
      </c>
      <c r="L27" s="9"/>
      <c r="M27" s="9">
        <v>0</v>
      </c>
      <c r="N27" s="9"/>
      <c r="O27" s="9">
        <v>0</v>
      </c>
      <c r="P27" s="9"/>
      <c r="Q27" s="9">
        <v>935118</v>
      </c>
      <c r="R27" s="9"/>
      <c r="S27" s="9">
        <f t="shared" si="5"/>
        <v>935118</v>
      </c>
      <c r="T27" s="9"/>
      <c r="U27" s="16">
        <v>-7.6375101493496508E-3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>
      <c r="A28" s="1" t="s">
        <v>318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3"/>
        <v>0</v>
      </c>
      <c r="J28" s="9"/>
      <c r="K28" s="16">
        <f t="shared" si="4"/>
        <v>0</v>
      </c>
      <c r="L28" s="9"/>
      <c r="M28" s="9">
        <v>0</v>
      </c>
      <c r="N28" s="9"/>
      <c r="O28" s="9">
        <v>0</v>
      </c>
      <c r="P28" s="9"/>
      <c r="Q28" s="9">
        <v>17243068473</v>
      </c>
      <c r="R28" s="9"/>
      <c r="S28" s="9">
        <f t="shared" si="5"/>
        <v>17243068473</v>
      </c>
      <c r="T28" s="9"/>
      <c r="U28" s="16">
        <v>-7.6375101493496508E-3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>
      <c r="A29" s="1" t="s">
        <v>319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3"/>
        <v>0</v>
      </c>
      <c r="J29" s="9"/>
      <c r="K29" s="16">
        <f t="shared" si="4"/>
        <v>0</v>
      </c>
      <c r="L29" s="9"/>
      <c r="M29" s="9">
        <v>0</v>
      </c>
      <c r="N29" s="9"/>
      <c r="O29" s="9">
        <v>0</v>
      </c>
      <c r="P29" s="9"/>
      <c r="Q29" s="9">
        <v>2120865770</v>
      </c>
      <c r="R29" s="9"/>
      <c r="S29" s="9">
        <f t="shared" si="5"/>
        <v>2120865770</v>
      </c>
      <c r="T29" s="9"/>
      <c r="U29" s="16">
        <v>-7.6375101493496508E-3</v>
      </c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>
      <c r="A30" s="1" t="s">
        <v>320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3"/>
        <v>0</v>
      </c>
      <c r="J30" s="9"/>
      <c r="K30" s="16">
        <f t="shared" si="4"/>
        <v>0</v>
      </c>
      <c r="L30" s="9"/>
      <c r="M30" s="9">
        <v>0</v>
      </c>
      <c r="N30" s="9"/>
      <c r="O30" s="9">
        <v>0</v>
      </c>
      <c r="P30" s="9"/>
      <c r="Q30" s="9">
        <v>367264466</v>
      </c>
      <c r="R30" s="9"/>
      <c r="S30" s="9">
        <f t="shared" si="5"/>
        <v>367264466</v>
      </c>
      <c r="T30" s="9"/>
      <c r="U30" s="16">
        <v>-7.6375101493496508E-3</v>
      </c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>
      <c r="A31" s="1" t="s">
        <v>321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3"/>
        <v>0</v>
      </c>
      <c r="J31" s="9"/>
      <c r="K31" s="16">
        <f t="shared" si="4"/>
        <v>0</v>
      </c>
      <c r="L31" s="9"/>
      <c r="M31" s="9">
        <v>0</v>
      </c>
      <c r="N31" s="9"/>
      <c r="O31" s="9">
        <v>0</v>
      </c>
      <c r="P31" s="9"/>
      <c r="Q31" s="9">
        <v>71152812</v>
      </c>
      <c r="R31" s="9"/>
      <c r="S31" s="9">
        <f t="shared" si="5"/>
        <v>71152812</v>
      </c>
      <c r="T31" s="9"/>
      <c r="U31" s="16">
        <v>-7.6375101493496508E-3</v>
      </c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>
      <c r="A32" s="1" t="s">
        <v>322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f t="shared" si="3"/>
        <v>0</v>
      </c>
      <c r="J32" s="9"/>
      <c r="K32" s="16">
        <f t="shared" si="4"/>
        <v>0</v>
      </c>
      <c r="L32" s="9"/>
      <c r="M32" s="9">
        <v>0</v>
      </c>
      <c r="N32" s="9"/>
      <c r="O32" s="9">
        <v>0</v>
      </c>
      <c r="P32" s="9"/>
      <c r="Q32" s="9">
        <v>2316786358</v>
      </c>
      <c r="R32" s="9"/>
      <c r="S32" s="9">
        <f t="shared" si="5"/>
        <v>2316786358</v>
      </c>
      <c r="T32" s="9"/>
      <c r="U32" s="16">
        <v>-7.6375101493496508E-3</v>
      </c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>
      <c r="A33" s="1" t="s">
        <v>323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f t="shared" si="3"/>
        <v>0</v>
      </c>
      <c r="J33" s="9"/>
      <c r="K33" s="16">
        <f t="shared" si="4"/>
        <v>0</v>
      </c>
      <c r="L33" s="9"/>
      <c r="M33" s="9">
        <v>0</v>
      </c>
      <c r="N33" s="9"/>
      <c r="O33" s="9">
        <v>0</v>
      </c>
      <c r="P33" s="9"/>
      <c r="Q33" s="9">
        <v>329528726</v>
      </c>
      <c r="R33" s="9"/>
      <c r="S33" s="9">
        <f t="shared" si="5"/>
        <v>329528726</v>
      </c>
      <c r="T33" s="9"/>
      <c r="U33" s="16">
        <v>-7.6375101493496508E-3</v>
      </c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>
      <c r="A34" s="1" t="s">
        <v>324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3"/>
        <v>0</v>
      </c>
      <c r="J34" s="9"/>
      <c r="K34" s="16">
        <f t="shared" si="4"/>
        <v>0</v>
      </c>
      <c r="L34" s="9"/>
      <c r="M34" s="9">
        <v>0</v>
      </c>
      <c r="N34" s="9"/>
      <c r="O34" s="9">
        <v>0</v>
      </c>
      <c r="P34" s="9"/>
      <c r="Q34" s="9">
        <v>115536707</v>
      </c>
      <c r="R34" s="9"/>
      <c r="S34" s="9">
        <f t="shared" si="5"/>
        <v>115536707</v>
      </c>
      <c r="T34" s="9"/>
      <c r="U34" s="16">
        <v>-7.6375101493496508E-3</v>
      </c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24.75" thickBot="1">
      <c r="C35" s="10">
        <f>SUM(C8:C34)</f>
        <v>0</v>
      </c>
      <c r="D35" s="9"/>
      <c r="E35" s="10">
        <f>SUM(E8:E34)</f>
        <v>18728058626</v>
      </c>
      <c r="F35" s="9"/>
      <c r="G35" s="10">
        <f>SUM(G8:G34)</f>
        <v>15117584171</v>
      </c>
      <c r="H35" s="9"/>
      <c r="I35" s="10">
        <f>SUM(I8:I34)</f>
        <v>33845642797</v>
      </c>
      <c r="J35" s="9"/>
      <c r="K35" s="13">
        <f>SUM(K8:K34)</f>
        <v>1</v>
      </c>
      <c r="L35" s="9"/>
      <c r="M35" s="10">
        <f>SUM(M8:M34)</f>
        <v>2896591000</v>
      </c>
      <c r="N35" s="9"/>
      <c r="O35" s="10">
        <f>SUM(O8:O34)</f>
        <v>34639813961</v>
      </c>
      <c r="P35" s="9"/>
      <c r="Q35" s="10">
        <f>SUM(Q8:Q34)</f>
        <v>46259048286</v>
      </c>
      <c r="R35" s="9"/>
      <c r="S35" s="10">
        <f>SUM(S8:S34)</f>
        <v>83795453247</v>
      </c>
      <c r="T35" s="9"/>
      <c r="U35" s="13">
        <f>SUM(U8:U34)</f>
        <v>0.89307485790910501</v>
      </c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24.75" thickTop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3:34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3:34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3:34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3:3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3:34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3:34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3:34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3:34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3:34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3:34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3:34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3:34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3:34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3:34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3:34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3:34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3:34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3:34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3:34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3:34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3:34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3:34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3:34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3:34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3:34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3:34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3:34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3:34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3:34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3:34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3:34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3:34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3:34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3:34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3:34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3:34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3:34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3:34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3:34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3:34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3:34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3:34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3:34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3:34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3:34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3:34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3:34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3:34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3:34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3:34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3:34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3:34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3:34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3:34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3:34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3:34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3:34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3:34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3:34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3:34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3:34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3:34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3:34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3:34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3:34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3:34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3:34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3:34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3:34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3:34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3:34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3:34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82"/>
  <sheetViews>
    <sheetView rightToLeft="1" workbookViewId="0">
      <selection activeCell="I15" sqref="A10:I15"/>
    </sheetView>
  </sheetViews>
  <sheetFormatPr defaultRowHeight="24"/>
  <cols>
    <col min="1" max="1" width="35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24.75">
      <c r="A3" s="2" t="s">
        <v>224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9" ht="24.75">
      <c r="A6" s="6" t="s">
        <v>228</v>
      </c>
      <c r="C6" s="7" t="s">
        <v>226</v>
      </c>
      <c r="D6" s="7" t="s">
        <v>226</v>
      </c>
      <c r="E6" s="7" t="s">
        <v>226</v>
      </c>
      <c r="F6" s="7" t="s">
        <v>226</v>
      </c>
      <c r="G6" s="7" t="s">
        <v>226</v>
      </c>
      <c r="H6" s="7" t="s">
        <v>226</v>
      </c>
      <c r="I6" s="7" t="s">
        <v>226</v>
      </c>
      <c r="K6" s="7" t="s">
        <v>227</v>
      </c>
      <c r="L6" s="7" t="s">
        <v>227</v>
      </c>
      <c r="M6" s="7" t="s">
        <v>227</v>
      </c>
      <c r="N6" s="7" t="s">
        <v>227</v>
      </c>
      <c r="O6" s="7" t="s">
        <v>227</v>
      </c>
      <c r="P6" s="7" t="s">
        <v>227</v>
      </c>
      <c r="Q6" s="7" t="s">
        <v>227</v>
      </c>
    </row>
    <row r="7" spans="1:19" ht="24.75">
      <c r="A7" s="7" t="s">
        <v>228</v>
      </c>
      <c r="C7" s="7" t="s">
        <v>294</v>
      </c>
      <c r="E7" s="7" t="s">
        <v>291</v>
      </c>
      <c r="G7" s="7" t="s">
        <v>292</v>
      </c>
      <c r="I7" s="7" t="s">
        <v>295</v>
      </c>
      <c r="K7" s="7" t="s">
        <v>294</v>
      </c>
      <c r="M7" s="7" t="s">
        <v>291</v>
      </c>
      <c r="O7" s="7" t="s">
        <v>292</v>
      </c>
      <c r="Q7" s="7" t="s">
        <v>295</v>
      </c>
    </row>
    <row r="8" spans="1:19">
      <c r="A8" s="1" t="s">
        <v>18</v>
      </c>
      <c r="C8" s="9">
        <v>0</v>
      </c>
      <c r="E8" s="9">
        <v>0</v>
      </c>
      <c r="G8" s="9">
        <v>0</v>
      </c>
      <c r="H8" s="9"/>
      <c r="I8" s="9">
        <f t="shared" ref="I8:I12" si="0">C8+E8+G8</f>
        <v>0</v>
      </c>
      <c r="K8" s="24">
        <v>50910000000</v>
      </c>
      <c r="M8" s="9">
        <v>0</v>
      </c>
      <c r="O8" s="9">
        <v>0</v>
      </c>
      <c r="Q8" s="9">
        <f t="shared" ref="Q8:Q71" si="1">K8+M8+O8</f>
        <v>50910000000</v>
      </c>
    </row>
    <row r="9" spans="1:19">
      <c r="A9" s="1" t="s">
        <v>309</v>
      </c>
      <c r="C9" s="9">
        <v>8370000000</v>
      </c>
      <c r="E9" s="9">
        <v>0</v>
      </c>
      <c r="F9" s="9"/>
      <c r="G9" s="9">
        <v>0</v>
      </c>
      <c r="I9" s="9">
        <f>C9+E9+G9</f>
        <v>8370000000</v>
      </c>
      <c r="K9" s="24">
        <v>8370000000</v>
      </c>
      <c r="M9" s="9">
        <v>0</v>
      </c>
      <c r="O9" s="9">
        <v>0</v>
      </c>
      <c r="Q9" s="9">
        <f t="shared" si="1"/>
        <v>8370000000</v>
      </c>
    </row>
    <row r="10" spans="1:19">
      <c r="A10" s="1" t="s">
        <v>310</v>
      </c>
      <c r="C10" s="9">
        <v>2656302531</v>
      </c>
      <c r="E10" s="9">
        <v>0</v>
      </c>
      <c r="F10" s="9"/>
      <c r="G10" s="9">
        <v>0</v>
      </c>
      <c r="I10" s="9">
        <f t="shared" si="0"/>
        <v>2656302531</v>
      </c>
      <c r="K10" s="24">
        <v>2656302531</v>
      </c>
      <c r="M10" s="9">
        <v>0</v>
      </c>
      <c r="O10" s="9">
        <v>0</v>
      </c>
      <c r="Q10" s="9">
        <f t="shared" si="1"/>
        <v>2656302531</v>
      </c>
    </row>
    <row r="11" spans="1:19">
      <c r="A11" s="1" t="s">
        <v>43</v>
      </c>
      <c r="C11" s="9">
        <v>0</v>
      </c>
      <c r="D11" s="9"/>
      <c r="E11" s="9">
        <v>0</v>
      </c>
      <c r="F11" s="9"/>
      <c r="G11" s="9">
        <v>7301336109</v>
      </c>
      <c r="H11" s="9"/>
      <c r="I11" s="9">
        <f t="shared" si="0"/>
        <v>7301336109</v>
      </c>
      <c r="J11" s="9"/>
      <c r="K11" s="9">
        <v>0</v>
      </c>
      <c r="L11" s="9"/>
      <c r="M11" s="9">
        <v>0</v>
      </c>
      <c r="N11" s="9"/>
      <c r="O11" s="9">
        <v>7301336109</v>
      </c>
      <c r="P11" s="9"/>
      <c r="Q11" s="9">
        <f t="shared" si="1"/>
        <v>7301336109</v>
      </c>
      <c r="R11" s="9"/>
      <c r="S11" s="9"/>
    </row>
    <row r="12" spans="1:19">
      <c r="A12" s="1" t="s">
        <v>108</v>
      </c>
      <c r="C12" s="9">
        <v>6780218</v>
      </c>
      <c r="D12" s="9"/>
      <c r="E12" s="9">
        <v>0</v>
      </c>
      <c r="F12" s="9"/>
      <c r="G12" s="9">
        <v>41635684</v>
      </c>
      <c r="H12" s="9"/>
      <c r="I12" s="9">
        <f t="shared" si="0"/>
        <v>48415902</v>
      </c>
      <c r="J12" s="9"/>
      <c r="K12" s="9">
        <v>33717969</v>
      </c>
      <c r="L12" s="9"/>
      <c r="M12" s="9">
        <v>0</v>
      </c>
      <c r="N12" s="9"/>
      <c r="O12" s="9">
        <v>41635684</v>
      </c>
      <c r="P12" s="9"/>
      <c r="Q12" s="9">
        <f t="shared" si="1"/>
        <v>75353653</v>
      </c>
      <c r="R12" s="9"/>
      <c r="S12" s="9"/>
    </row>
    <row r="13" spans="1:19">
      <c r="A13" s="1" t="s">
        <v>88</v>
      </c>
      <c r="C13" s="9">
        <v>0</v>
      </c>
      <c r="D13" s="9"/>
      <c r="E13" s="9">
        <v>0</v>
      </c>
      <c r="F13" s="9"/>
      <c r="G13" s="9">
        <v>137984062941</v>
      </c>
      <c r="H13" s="9"/>
      <c r="I13" s="9">
        <f t="shared" ref="I12:I75" si="2">C13+E13+G13</f>
        <v>137984062941</v>
      </c>
      <c r="J13" s="9"/>
      <c r="K13" s="9">
        <v>0</v>
      </c>
      <c r="L13" s="9"/>
      <c r="M13" s="9">
        <v>0</v>
      </c>
      <c r="N13" s="9"/>
      <c r="O13" s="9">
        <v>137984062941</v>
      </c>
      <c r="P13" s="9"/>
      <c r="Q13" s="9">
        <f t="shared" si="1"/>
        <v>137984062941</v>
      </c>
      <c r="R13" s="9"/>
      <c r="S13" s="9"/>
    </row>
    <row r="14" spans="1:19">
      <c r="A14" s="1" t="s">
        <v>94</v>
      </c>
      <c r="C14" s="9">
        <v>0</v>
      </c>
      <c r="D14" s="9"/>
      <c r="E14" s="9">
        <v>0</v>
      </c>
      <c r="F14" s="9"/>
      <c r="G14" s="9">
        <v>100483333478</v>
      </c>
      <c r="H14" s="9"/>
      <c r="I14" s="9">
        <f t="shared" si="2"/>
        <v>100483333478</v>
      </c>
      <c r="J14" s="9"/>
      <c r="K14" s="9">
        <v>0</v>
      </c>
      <c r="L14" s="9"/>
      <c r="M14" s="9">
        <v>0</v>
      </c>
      <c r="N14" s="9"/>
      <c r="O14" s="9">
        <v>100483333478</v>
      </c>
      <c r="P14" s="9"/>
      <c r="Q14" s="9">
        <f t="shared" si="1"/>
        <v>100483333478</v>
      </c>
      <c r="R14" s="9"/>
      <c r="S14" s="9"/>
    </row>
    <row r="15" spans="1:19">
      <c r="A15" s="1" t="s">
        <v>92</v>
      </c>
      <c r="C15" s="9">
        <v>0</v>
      </c>
      <c r="D15" s="9"/>
      <c r="E15" s="9">
        <v>0</v>
      </c>
      <c r="F15" s="9"/>
      <c r="G15" s="9">
        <v>32533127786</v>
      </c>
      <c r="H15" s="9"/>
      <c r="I15" s="9">
        <f t="shared" si="2"/>
        <v>32533127786</v>
      </c>
      <c r="J15" s="9"/>
      <c r="K15" s="9">
        <v>0</v>
      </c>
      <c r="L15" s="9"/>
      <c r="M15" s="9">
        <v>0</v>
      </c>
      <c r="N15" s="9"/>
      <c r="O15" s="9">
        <v>32533127786</v>
      </c>
      <c r="P15" s="9"/>
      <c r="Q15" s="9">
        <f t="shared" si="1"/>
        <v>32533127786</v>
      </c>
      <c r="R15" s="9"/>
      <c r="S15" s="9"/>
    </row>
    <row r="16" spans="1:19">
      <c r="A16" s="1" t="s">
        <v>95</v>
      </c>
      <c r="C16" s="9">
        <v>0</v>
      </c>
      <c r="D16" s="9"/>
      <c r="E16" s="9">
        <v>0</v>
      </c>
      <c r="F16" s="9"/>
      <c r="G16" s="9">
        <v>182716370794</v>
      </c>
      <c r="H16" s="9"/>
      <c r="I16" s="9">
        <f t="shared" si="2"/>
        <v>182716370794</v>
      </c>
      <c r="J16" s="9"/>
      <c r="K16" s="9">
        <v>0</v>
      </c>
      <c r="L16" s="9"/>
      <c r="M16" s="9">
        <v>0</v>
      </c>
      <c r="N16" s="9"/>
      <c r="O16" s="9">
        <v>204055497538</v>
      </c>
      <c r="P16" s="9"/>
      <c r="Q16" s="9">
        <f t="shared" si="1"/>
        <v>204055497538</v>
      </c>
      <c r="R16" s="9"/>
      <c r="S16" s="9"/>
    </row>
    <row r="17" spans="1:19">
      <c r="A17" s="1" t="s">
        <v>74</v>
      </c>
      <c r="C17" s="9">
        <v>14597110778</v>
      </c>
      <c r="D17" s="9"/>
      <c r="E17" s="9">
        <v>5014344781</v>
      </c>
      <c r="F17" s="9"/>
      <c r="G17" s="9">
        <v>0</v>
      </c>
      <c r="H17" s="9"/>
      <c r="I17" s="9">
        <f t="shared" si="2"/>
        <v>19611455559</v>
      </c>
      <c r="J17" s="9"/>
      <c r="K17" s="9">
        <v>81549588322</v>
      </c>
      <c r="L17" s="9"/>
      <c r="M17" s="9">
        <v>12420615125</v>
      </c>
      <c r="N17" s="9"/>
      <c r="O17" s="9">
        <v>3783263</v>
      </c>
      <c r="P17" s="9"/>
      <c r="Q17" s="9">
        <f t="shared" si="1"/>
        <v>93973986710</v>
      </c>
      <c r="R17" s="9"/>
      <c r="S17" s="9"/>
    </row>
    <row r="18" spans="1:19">
      <c r="A18" s="1" t="s">
        <v>272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f t="shared" si="2"/>
        <v>0</v>
      </c>
      <c r="J18" s="9"/>
      <c r="K18" s="9">
        <v>0</v>
      </c>
      <c r="L18" s="9"/>
      <c r="M18" s="9">
        <v>0</v>
      </c>
      <c r="N18" s="9"/>
      <c r="O18" s="9">
        <v>124908294</v>
      </c>
      <c r="P18" s="9"/>
      <c r="Q18" s="9">
        <f t="shared" si="1"/>
        <v>124908294</v>
      </c>
      <c r="R18" s="9"/>
      <c r="S18" s="9"/>
    </row>
    <row r="19" spans="1:19">
      <c r="A19" s="1" t="s">
        <v>46</v>
      </c>
      <c r="C19" s="9">
        <v>0</v>
      </c>
      <c r="D19" s="9"/>
      <c r="E19" s="9">
        <v>18003135167</v>
      </c>
      <c r="F19" s="9"/>
      <c r="G19" s="9">
        <v>0</v>
      </c>
      <c r="H19" s="9"/>
      <c r="I19" s="9">
        <f t="shared" si="2"/>
        <v>18003135167</v>
      </c>
      <c r="J19" s="9"/>
      <c r="K19" s="9">
        <v>0</v>
      </c>
      <c r="L19" s="9"/>
      <c r="M19" s="9">
        <v>102239893565</v>
      </c>
      <c r="N19" s="9"/>
      <c r="O19" s="9">
        <v>1572943008</v>
      </c>
      <c r="P19" s="9"/>
      <c r="Q19" s="9">
        <f t="shared" si="1"/>
        <v>103812836573</v>
      </c>
      <c r="R19" s="9"/>
      <c r="S19" s="9"/>
    </row>
    <row r="20" spans="1:19">
      <c r="A20" s="1" t="s">
        <v>273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2"/>
        <v>0</v>
      </c>
      <c r="J20" s="9"/>
      <c r="K20" s="9">
        <v>0</v>
      </c>
      <c r="L20" s="9"/>
      <c r="M20" s="9">
        <v>0</v>
      </c>
      <c r="N20" s="9"/>
      <c r="O20" s="9">
        <v>893493557</v>
      </c>
      <c r="P20" s="9"/>
      <c r="Q20" s="9">
        <f t="shared" si="1"/>
        <v>893493557</v>
      </c>
      <c r="R20" s="9"/>
      <c r="S20" s="9"/>
    </row>
    <row r="21" spans="1:19">
      <c r="A21" s="1" t="s">
        <v>274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2"/>
        <v>0</v>
      </c>
      <c r="J21" s="9"/>
      <c r="K21" s="9">
        <v>0</v>
      </c>
      <c r="L21" s="9"/>
      <c r="M21" s="9">
        <v>0</v>
      </c>
      <c r="N21" s="9"/>
      <c r="O21" s="9">
        <v>18363476570</v>
      </c>
      <c r="P21" s="9"/>
      <c r="Q21" s="9">
        <f t="shared" si="1"/>
        <v>18363476570</v>
      </c>
      <c r="R21" s="9"/>
      <c r="S21" s="9"/>
    </row>
    <row r="22" spans="1:19">
      <c r="A22" s="1" t="s">
        <v>275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2"/>
        <v>0</v>
      </c>
      <c r="J22" s="9"/>
      <c r="K22" s="9">
        <v>0</v>
      </c>
      <c r="L22" s="9"/>
      <c r="M22" s="9">
        <v>0</v>
      </c>
      <c r="N22" s="9"/>
      <c r="O22" s="9">
        <v>20177079066</v>
      </c>
      <c r="P22" s="9"/>
      <c r="Q22" s="9">
        <f t="shared" si="1"/>
        <v>20177079066</v>
      </c>
      <c r="R22" s="9"/>
      <c r="S22" s="9"/>
    </row>
    <row r="23" spans="1:19">
      <c r="A23" s="1" t="s">
        <v>276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2"/>
        <v>0</v>
      </c>
      <c r="J23" s="9"/>
      <c r="K23" s="9">
        <v>0</v>
      </c>
      <c r="L23" s="9"/>
      <c r="M23" s="9">
        <v>0</v>
      </c>
      <c r="N23" s="9"/>
      <c r="O23" s="9">
        <v>14878609702</v>
      </c>
      <c r="P23" s="9"/>
      <c r="Q23" s="9">
        <f t="shared" si="1"/>
        <v>14878609702</v>
      </c>
      <c r="R23" s="9"/>
      <c r="S23" s="9"/>
    </row>
    <row r="24" spans="1:19">
      <c r="A24" s="1" t="s">
        <v>59</v>
      </c>
      <c r="C24" s="9">
        <v>0</v>
      </c>
      <c r="D24" s="9"/>
      <c r="E24" s="9">
        <v>6704848</v>
      </c>
      <c r="F24" s="9"/>
      <c r="G24" s="9">
        <v>0</v>
      </c>
      <c r="H24" s="9"/>
      <c r="I24" s="9">
        <f t="shared" si="2"/>
        <v>6704848</v>
      </c>
      <c r="J24" s="9"/>
      <c r="K24" s="9">
        <v>0</v>
      </c>
      <c r="L24" s="9"/>
      <c r="M24" s="9">
        <v>51452075</v>
      </c>
      <c r="N24" s="9"/>
      <c r="O24" s="9">
        <v>2683480964</v>
      </c>
      <c r="P24" s="9"/>
      <c r="Q24" s="9">
        <f t="shared" si="1"/>
        <v>2734933039</v>
      </c>
      <c r="R24" s="9"/>
      <c r="S24" s="9"/>
    </row>
    <row r="25" spans="1:19">
      <c r="A25" s="1" t="s">
        <v>62</v>
      </c>
      <c r="C25" s="9">
        <v>0</v>
      </c>
      <c r="D25" s="9"/>
      <c r="E25" s="9">
        <v>8261189836</v>
      </c>
      <c r="F25" s="9"/>
      <c r="G25" s="9">
        <v>0</v>
      </c>
      <c r="H25" s="9"/>
      <c r="I25" s="9">
        <f t="shared" si="2"/>
        <v>8261189836</v>
      </c>
      <c r="J25" s="9"/>
      <c r="K25" s="9">
        <v>0</v>
      </c>
      <c r="L25" s="9"/>
      <c r="M25" s="9">
        <v>26401458039</v>
      </c>
      <c r="N25" s="9"/>
      <c r="O25" s="9">
        <v>15143888783</v>
      </c>
      <c r="P25" s="9"/>
      <c r="Q25" s="9">
        <f t="shared" si="1"/>
        <v>41545346822</v>
      </c>
      <c r="R25" s="9"/>
      <c r="S25" s="9"/>
    </row>
    <row r="26" spans="1:19">
      <c r="A26" s="1" t="s">
        <v>61</v>
      </c>
      <c r="C26" s="9">
        <v>0</v>
      </c>
      <c r="D26" s="9"/>
      <c r="E26" s="9">
        <v>87666275</v>
      </c>
      <c r="F26" s="9"/>
      <c r="G26" s="9">
        <v>0</v>
      </c>
      <c r="H26" s="9"/>
      <c r="I26" s="9">
        <f t="shared" si="2"/>
        <v>87666275</v>
      </c>
      <c r="J26" s="9"/>
      <c r="K26" s="9">
        <v>0</v>
      </c>
      <c r="L26" s="9"/>
      <c r="M26" s="9">
        <v>555279256</v>
      </c>
      <c r="N26" s="9"/>
      <c r="O26" s="9">
        <v>1312116196</v>
      </c>
      <c r="P26" s="9"/>
      <c r="Q26" s="9">
        <f t="shared" si="1"/>
        <v>1867395452</v>
      </c>
      <c r="R26" s="9"/>
      <c r="S26" s="9"/>
    </row>
    <row r="27" spans="1:19">
      <c r="A27" s="1" t="s">
        <v>233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2"/>
        <v>0</v>
      </c>
      <c r="J27" s="9"/>
      <c r="K27" s="9">
        <v>50432996</v>
      </c>
      <c r="L27" s="9"/>
      <c r="M27" s="9">
        <v>0</v>
      </c>
      <c r="N27" s="9"/>
      <c r="O27" s="9">
        <v>102803626</v>
      </c>
      <c r="P27" s="9"/>
      <c r="Q27" s="9">
        <f t="shared" si="1"/>
        <v>153236622</v>
      </c>
      <c r="R27" s="9"/>
      <c r="S27" s="9"/>
    </row>
    <row r="28" spans="1:19">
      <c r="A28" s="1" t="s">
        <v>99</v>
      </c>
      <c r="C28" s="9">
        <v>6264920793</v>
      </c>
      <c r="D28" s="9"/>
      <c r="E28" s="9">
        <v>-12661708520</v>
      </c>
      <c r="F28" s="9"/>
      <c r="G28" s="9">
        <v>0</v>
      </c>
      <c r="H28" s="9"/>
      <c r="I28" s="9">
        <f t="shared" si="2"/>
        <v>-6396787727</v>
      </c>
      <c r="J28" s="9"/>
      <c r="K28" s="9">
        <v>32413076718</v>
      </c>
      <c r="L28" s="9"/>
      <c r="M28" s="9">
        <v>-3993324535</v>
      </c>
      <c r="N28" s="9"/>
      <c r="O28" s="9">
        <v>441071373</v>
      </c>
      <c r="P28" s="9"/>
      <c r="Q28" s="9">
        <f t="shared" si="1"/>
        <v>28860823556</v>
      </c>
      <c r="R28" s="9"/>
      <c r="S28" s="9"/>
    </row>
    <row r="29" spans="1:19">
      <c r="A29" s="1" t="s">
        <v>105</v>
      </c>
      <c r="C29" s="9">
        <v>7311404670</v>
      </c>
      <c r="D29" s="9"/>
      <c r="E29" s="9">
        <v>31988966655</v>
      </c>
      <c r="F29" s="9"/>
      <c r="G29" s="9">
        <v>0</v>
      </c>
      <c r="H29" s="9"/>
      <c r="I29" s="9">
        <f t="shared" si="2"/>
        <v>39300371325</v>
      </c>
      <c r="J29" s="9"/>
      <c r="K29" s="9">
        <v>41390439124</v>
      </c>
      <c r="L29" s="9"/>
      <c r="M29" s="9">
        <v>-9019947680</v>
      </c>
      <c r="N29" s="9"/>
      <c r="O29" s="9">
        <v>271946622</v>
      </c>
      <c r="P29" s="9"/>
      <c r="Q29" s="9">
        <f t="shared" si="1"/>
        <v>32642438066</v>
      </c>
      <c r="R29" s="9"/>
      <c r="S29" s="9"/>
    </row>
    <row r="30" spans="1:19">
      <c r="A30" s="1" t="s">
        <v>238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2"/>
        <v>0</v>
      </c>
      <c r="J30" s="9"/>
      <c r="K30" s="9">
        <v>9098736</v>
      </c>
      <c r="L30" s="9"/>
      <c r="M30" s="9">
        <v>0</v>
      </c>
      <c r="N30" s="9"/>
      <c r="O30" s="9">
        <v>34727354</v>
      </c>
      <c r="P30" s="9"/>
      <c r="Q30" s="9">
        <f t="shared" si="1"/>
        <v>43826090</v>
      </c>
      <c r="R30" s="9"/>
      <c r="S30" s="9"/>
    </row>
    <row r="31" spans="1:19">
      <c r="A31" s="1" t="s">
        <v>236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2"/>
        <v>0</v>
      </c>
      <c r="J31" s="9"/>
      <c r="K31" s="9">
        <v>33682575518</v>
      </c>
      <c r="L31" s="9"/>
      <c r="M31" s="9">
        <v>0</v>
      </c>
      <c r="N31" s="9"/>
      <c r="O31" s="9">
        <v>-23428868852</v>
      </c>
      <c r="P31" s="9"/>
      <c r="Q31" s="9">
        <f t="shared" si="1"/>
        <v>10253706666</v>
      </c>
      <c r="R31" s="9"/>
      <c r="S31" s="9"/>
    </row>
    <row r="32" spans="1:19">
      <c r="A32" s="1" t="s">
        <v>246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f t="shared" si="2"/>
        <v>0</v>
      </c>
      <c r="J32" s="9"/>
      <c r="K32" s="9">
        <v>31586302</v>
      </c>
      <c r="L32" s="9"/>
      <c r="M32" s="9">
        <v>0</v>
      </c>
      <c r="N32" s="9"/>
      <c r="O32" s="9">
        <v>121190761</v>
      </c>
      <c r="P32" s="9"/>
      <c r="Q32" s="9">
        <f t="shared" si="1"/>
        <v>152777063</v>
      </c>
      <c r="R32" s="9"/>
      <c r="S32" s="9"/>
    </row>
    <row r="33" spans="1:19">
      <c r="A33" s="1" t="s">
        <v>102</v>
      </c>
      <c r="C33" s="9">
        <v>1061484658</v>
      </c>
      <c r="D33" s="9"/>
      <c r="E33" s="9">
        <v>0</v>
      </c>
      <c r="F33" s="9"/>
      <c r="G33" s="9">
        <v>0</v>
      </c>
      <c r="H33" s="9"/>
      <c r="I33" s="9">
        <f t="shared" si="2"/>
        <v>1061484658</v>
      </c>
      <c r="J33" s="9"/>
      <c r="K33" s="9">
        <v>6731695864</v>
      </c>
      <c r="L33" s="9"/>
      <c r="M33" s="9">
        <v>0</v>
      </c>
      <c r="N33" s="9"/>
      <c r="O33" s="9">
        <v>15688807</v>
      </c>
      <c r="P33" s="9"/>
      <c r="Q33" s="9">
        <f t="shared" si="1"/>
        <v>6747384671</v>
      </c>
      <c r="R33" s="9"/>
      <c r="S33" s="9"/>
    </row>
    <row r="34" spans="1:19">
      <c r="A34" s="1" t="s">
        <v>248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2"/>
        <v>0</v>
      </c>
      <c r="J34" s="9"/>
      <c r="K34" s="9">
        <v>477569164</v>
      </c>
      <c r="L34" s="9"/>
      <c r="M34" s="9">
        <v>0</v>
      </c>
      <c r="N34" s="9"/>
      <c r="O34" s="9">
        <v>3208874054</v>
      </c>
      <c r="P34" s="9"/>
      <c r="Q34" s="9">
        <f t="shared" si="1"/>
        <v>3686443218</v>
      </c>
      <c r="R34" s="9"/>
      <c r="S34" s="9"/>
    </row>
    <row r="35" spans="1:19">
      <c r="A35" s="1" t="s">
        <v>244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2"/>
        <v>0</v>
      </c>
      <c r="J35" s="9"/>
      <c r="K35" s="9">
        <v>195166404</v>
      </c>
      <c r="L35" s="9"/>
      <c r="M35" s="9">
        <v>0</v>
      </c>
      <c r="N35" s="9"/>
      <c r="O35" s="9">
        <v>387170477</v>
      </c>
      <c r="P35" s="9"/>
      <c r="Q35" s="9">
        <f t="shared" si="1"/>
        <v>582336881</v>
      </c>
      <c r="R35" s="9"/>
      <c r="S35" s="9"/>
    </row>
    <row r="36" spans="1:19">
      <c r="A36" s="1" t="s">
        <v>125</v>
      </c>
      <c r="C36" s="9">
        <v>74600720</v>
      </c>
      <c r="D36" s="9"/>
      <c r="E36" s="9">
        <v>0</v>
      </c>
      <c r="F36" s="9"/>
      <c r="G36" s="9">
        <v>0</v>
      </c>
      <c r="H36" s="9"/>
      <c r="I36" s="9">
        <f t="shared" si="2"/>
        <v>74600720</v>
      </c>
      <c r="J36" s="9"/>
      <c r="K36" s="9">
        <v>232684092</v>
      </c>
      <c r="L36" s="9"/>
      <c r="M36" s="9">
        <v>-728186</v>
      </c>
      <c r="N36" s="9"/>
      <c r="O36" s="9">
        <v>186395787</v>
      </c>
      <c r="P36" s="9"/>
      <c r="Q36" s="9">
        <f t="shared" si="1"/>
        <v>418351693</v>
      </c>
      <c r="R36" s="9"/>
      <c r="S36" s="9"/>
    </row>
    <row r="37" spans="1:19">
      <c r="A37" s="1" t="s">
        <v>240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f t="shared" si="2"/>
        <v>0</v>
      </c>
      <c r="J37" s="9"/>
      <c r="K37" s="9">
        <v>1672643972</v>
      </c>
      <c r="L37" s="9"/>
      <c r="M37" s="9">
        <v>0</v>
      </c>
      <c r="N37" s="9"/>
      <c r="O37" s="9">
        <v>882392646</v>
      </c>
      <c r="P37" s="9"/>
      <c r="Q37" s="9">
        <f t="shared" si="1"/>
        <v>2555036618</v>
      </c>
      <c r="R37" s="9"/>
      <c r="S37" s="9"/>
    </row>
    <row r="38" spans="1:19">
      <c r="A38" s="1" t="s">
        <v>277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f t="shared" si="2"/>
        <v>0</v>
      </c>
      <c r="J38" s="9"/>
      <c r="K38" s="9">
        <v>0</v>
      </c>
      <c r="L38" s="9"/>
      <c r="M38" s="9">
        <v>0</v>
      </c>
      <c r="N38" s="9"/>
      <c r="O38" s="9">
        <v>8776604580</v>
      </c>
      <c r="P38" s="9"/>
      <c r="Q38" s="9">
        <f t="shared" si="1"/>
        <v>8776604580</v>
      </c>
      <c r="R38" s="9"/>
      <c r="S38" s="9"/>
    </row>
    <row r="39" spans="1:19">
      <c r="A39" s="1" t="s">
        <v>278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f t="shared" si="2"/>
        <v>0</v>
      </c>
      <c r="J39" s="9"/>
      <c r="K39" s="9">
        <v>0</v>
      </c>
      <c r="L39" s="9"/>
      <c r="M39" s="9">
        <v>0</v>
      </c>
      <c r="N39" s="9"/>
      <c r="O39" s="9">
        <v>3030378201</v>
      </c>
      <c r="P39" s="9"/>
      <c r="Q39" s="9">
        <f t="shared" si="1"/>
        <v>3030378201</v>
      </c>
      <c r="R39" s="9"/>
      <c r="S39" s="9"/>
    </row>
    <row r="40" spans="1:19">
      <c r="A40" s="1" t="s">
        <v>279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f t="shared" si="2"/>
        <v>0</v>
      </c>
      <c r="J40" s="9"/>
      <c r="K40" s="9">
        <v>0</v>
      </c>
      <c r="L40" s="9"/>
      <c r="M40" s="9">
        <v>0</v>
      </c>
      <c r="N40" s="9"/>
      <c r="O40" s="9">
        <v>14233358991</v>
      </c>
      <c r="P40" s="9"/>
      <c r="Q40" s="9">
        <f t="shared" si="1"/>
        <v>14233358991</v>
      </c>
      <c r="R40" s="9"/>
      <c r="S40" s="9"/>
    </row>
    <row r="41" spans="1:19">
      <c r="A41" s="1" t="s">
        <v>280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f t="shared" si="2"/>
        <v>0</v>
      </c>
      <c r="J41" s="9"/>
      <c r="K41" s="9">
        <v>0</v>
      </c>
      <c r="L41" s="9"/>
      <c r="M41" s="9">
        <v>0</v>
      </c>
      <c r="N41" s="9"/>
      <c r="O41" s="9">
        <v>45898328421</v>
      </c>
      <c r="P41" s="9"/>
      <c r="Q41" s="9">
        <f t="shared" si="1"/>
        <v>45898328421</v>
      </c>
      <c r="R41" s="9"/>
      <c r="S41" s="9"/>
    </row>
    <row r="42" spans="1:19">
      <c r="A42" s="1" t="s">
        <v>281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2"/>
        <v>0</v>
      </c>
      <c r="J42" s="9"/>
      <c r="K42" s="9">
        <v>0</v>
      </c>
      <c r="L42" s="9"/>
      <c r="M42" s="9">
        <v>0</v>
      </c>
      <c r="N42" s="9"/>
      <c r="O42" s="9">
        <v>4082738900</v>
      </c>
      <c r="P42" s="9"/>
      <c r="Q42" s="9">
        <f t="shared" si="1"/>
        <v>4082738900</v>
      </c>
      <c r="R42" s="9"/>
      <c r="S42" s="9"/>
    </row>
    <row r="43" spans="1:19">
      <c r="A43" s="1" t="s">
        <v>282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f t="shared" si="2"/>
        <v>0</v>
      </c>
      <c r="J43" s="9"/>
      <c r="K43" s="9">
        <v>0</v>
      </c>
      <c r="L43" s="9"/>
      <c r="M43" s="9">
        <v>0</v>
      </c>
      <c r="N43" s="9"/>
      <c r="O43" s="9">
        <v>26606394316</v>
      </c>
      <c r="P43" s="9"/>
      <c r="Q43" s="9">
        <f t="shared" si="1"/>
        <v>26606394316</v>
      </c>
      <c r="R43" s="9"/>
      <c r="S43" s="9"/>
    </row>
    <row r="44" spans="1:19">
      <c r="A44" s="1" t="s">
        <v>283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f t="shared" si="2"/>
        <v>0</v>
      </c>
      <c r="J44" s="9"/>
      <c r="K44" s="9">
        <v>0</v>
      </c>
      <c r="L44" s="9"/>
      <c r="M44" s="9">
        <v>0</v>
      </c>
      <c r="N44" s="9"/>
      <c r="O44" s="9">
        <v>6398117981</v>
      </c>
      <c r="P44" s="9"/>
      <c r="Q44" s="9">
        <f t="shared" si="1"/>
        <v>6398117981</v>
      </c>
      <c r="R44" s="9"/>
      <c r="S44" s="9"/>
    </row>
    <row r="45" spans="1:19">
      <c r="A45" s="1" t="s">
        <v>284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f t="shared" si="2"/>
        <v>0</v>
      </c>
      <c r="J45" s="9"/>
      <c r="K45" s="9">
        <v>0</v>
      </c>
      <c r="L45" s="9"/>
      <c r="M45" s="9">
        <v>0</v>
      </c>
      <c r="N45" s="9"/>
      <c r="O45" s="9">
        <v>1091854990</v>
      </c>
      <c r="P45" s="9"/>
      <c r="Q45" s="9">
        <f t="shared" si="1"/>
        <v>1091854990</v>
      </c>
      <c r="R45" s="9"/>
      <c r="S45" s="9"/>
    </row>
    <row r="46" spans="1:19">
      <c r="A46" s="1" t="s">
        <v>285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f t="shared" si="2"/>
        <v>0</v>
      </c>
      <c r="J46" s="9"/>
      <c r="K46" s="9">
        <v>0</v>
      </c>
      <c r="L46" s="9"/>
      <c r="M46" s="9">
        <v>0</v>
      </c>
      <c r="N46" s="9"/>
      <c r="O46" s="9">
        <v>145427346253</v>
      </c>
      <c r="P46" s="9"/>
      <c r="Q46" s="9">
        <f t="shared" si="1"/>
        <v>145427346253</v>
      </c>
      <c r="R46" s="9"/>
      <c r="S46" s="9"/>
    </row>
    <row r="47" spans="1:19">
      <c r="A47" s="1" t="s">
        <v>286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f t="shared" si="2"/>
        <v>0</v>
      </c>
      <c r="J47" s="9"/>
      <c r="K47" s="9">
        <v>0</v>
      </c>
      <c r="L47" s="9"/>
      <c r="M47" s="9">
        <v>0</v>
      </c>
      <c r="N47" s="9"/>
      <c r="O47" s="9">
        <v>6535939969</v>
      </c>
      <c r="P47" s="9"/>
      <c r="Q47" s="9">
        <f t="shared" si="1"/>
        <v>6535939969</v>
      </c>
      <c r="R47" s="9"/>
      <c r="S47" s="9"/>
    </row>
    <row r="48" spans="1:19">
      <c r="A48" s="1" t="s">
        <v>287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f t="shared" si="2"/>
        <v>0</v>
      </c>
      <c r="J48" s="9"/>
      <c r="K48" s="9">
        <v>0</v>
      </c>
      <c r="L48" s="9"/>
      <c r="M48" s="9">
        <v>0</v>
      </c>
      <c r="N48" s="9"/>
      <c r="O48" s="9">
        <v>51038315474</v>
      </c>
      <c r="P48" s="9"/>
      <c r="Q48" s="9">
        <f t="shared" si="1"/>
        <v>51038315474</v>
      </c>
      <c r="R48" s="9"/>
      <c r="S48" s="9"/>
    </row>
    <row r="49" spans="1:19">
      <c r="A49" s="1" t="s">
        <v>288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f t="shared" si="2"/>
        <v>0</v>
      </c>
      <c r="J49" s="9"/>
      <c r="K49" s="9">
        <v>0</v>
      </c>
      <c r="L49" s="9"/>
      <c r="M49" s="9">
        <v>0</v>
      </c>
      <c r="N49" s="9"/>
      <c r="O49" s="9">
        <v>31975427364</v>
      </c>
      <c r="P49" s="9"/>
      <c r="Q49" s="9">
        <f t="shared" si="1"/>
        <v>31975427364</v>
      </c>
      <c r="R49" s="9"/>
      <c r="S49" s="9"/>
    </row>
    <row r="50" spans="1:19">
      <c r="A50" s="1" t="s">
        <v>289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f t="shared" si="2"/>
        <v>0</v>
      </c>
      <c r="J50" s="9"/>
      <c r="K50" s="9">
        <v>0</v>
      </c>
      <c r="L50" s="9"/>
      <c r="M50" s="9">
        <v>0</v>
      </c>
      <c r="N50" s="9"/>
      <c r="O50" s="9">
        <v>198056640762</v>
      </c>
      <c r="P50" s="9"/>
      <c r="Q50" s="9">
        <f t="shared" si="1"/>
        <v>198056640762</v>
      </c>
      <c r="R50" s="9"/>
      <c r="S50" s="9"/>
    </row>
    <row r="51" spans="1:19">
      <c r="A51" s="1" t="s">
        <v>111</v>
      </c>
      <c r="C51" s="9">
        <v>3399521918</v>
      </c>
      <c r="D51" s="9"/>
      <c r="E51" s="9">
        <v>0</v>
      </c>
      <c r="F51" s="9"/>
      <c r="G51" s="9">
        <v>0</v>
      </c>
      <c r="H51" s="9"/>
      <c r="I51" s="9">
        <f t="shared" si="2"/>
        <v>3399521918</v>
      </c>
      <c r="J51" s="9"/>
      <c r="K51" s="9">
        <v>14389928106</v>
      </c>
      <c r="L51" s="9"/>
      <c r="M51" s="9">
        <v>2462686201</v>
      </c>
      <c r="N51" s="9"/>
      <c r="O51" s="9">
        <v>0</v>
      </c>
      <c r="P51" s="9"/>
      <c r="Q51" s="9">
        <f t="shared" si="1"/>
        <v>16852614307</v>
      </c>
      <c r="R51" s="9"/>
      <c r="S51" s="9"/>
    </row>
    <row r="52" spans="1:19">
      <c r="A52" s="1" t="s">
        <v>71</v>
      </c>
      <c r="C52" s="9">
        <v>22988014835</v>
      </c>
      <c r="D52" s="9"/>
      <c r="E52" s="9">
        <v>10199309164</v>
      </c>
      <c r="F52" s="9"/>
      <c r="G52" s="9">
        <v>0</v>
      </c>
      <c r="H52" s="9"/>
      <c r="I52" s="9">
        <f t="shared" si="2"/>
        <v>33187323999</v>
      </c>
      <c r="J52" s="9"/>
      <c r="K52" s="9">
        <v>39881371252</v>
      </c>
      <c r="L52" s="9"/>
      <c r="M52" s="9">
        <v>16396405568</v>
      </c>
      <c r="N52" s="9"/>
      <c r="O52" s="9">
        <v>0</v>
      </c>
      <c r="P52" s="9"/>
      <c r="Q52" s="9">
        <f t="shared" si="1"/>
        <v>56277776820</v>
      </c>
      <c r="R52" s="9"/>
      <c r="S52" s="9"/>
    </row>
    <row r="53" spans="1:19">
      <c r="A53" s="1" t="s">
        <v>36</v>
      </c>
      <c r="C53" s="9">
        <v>24765133223</v>
      </c>
      <c r="D53" s="9"/>
      <c r="E53" s="9">
        <v>0</v>
      </c>
      <c r="F53" s="9"/>
      <c r="G53" s="9">
        <v>0</v>
      </c>
      <c r="H53" s="9"/>
      <c r="I53" s="9">
        <f t="shared" si="2"/>
        <v>24765133223</v>
      </c>
      <c r="J53" s="9"/>
      <c r="K53" s="9">
        <v>194093038620</v>
      </c>
      <c r="L53" s="9"/>
      <c r="M53" s="9">
        <v>-7664607875</v>
      </c>
      <c r="N53" s="9"/>
      <c r="O53" s="9">
        <v>0</v>
      </c>
      <c r="P53" s="9"/>
      <c r="Q53" s="9">
        <f t="shared" si="1"/>
        <v>186428430745</v>
      </c>
      <c r="R53" s="9"/>
      <c r="S53" s="9"/>
    </row>
    <row r="54" spans="1:19">
      <c r="A54" s="1" t="s">
        <v>87</v>
      </c>
      <c r="C54" s="9">
        <v>73566011</v>
      </c>
      <c r="D54" s="9"/>
      <c r="E54" s="9">
        <v>224382890</v>
      </c>
      <c r="F54" s="9"/>
      <c r="G54" s="9">
        <v>0</v>
      </c>
      <c r="H54" s="9"/>
      <c r="I54" s="9">
        <f t="shared" si="2"/>
        <v>297948901</v>
      </c>
      <c r="J54" s="9"/>
      <c r="K54" s="9">
        <v>251077162</v>
      </c>
      <c r="L54" s="9"/>
      <c r="M54" s="9">
        <v>223692584</v>
      </c>
      <c r="N54" s="9"/>
      <c r="O54" s="9">
        <v>0</v>
      </c>
      <c r="P54" s="9"/>
      <c r="Q54" s="9">
        <f t="shared" si="1"/>
        <v>474769746</v>
      </c>
      <c r="R54" s="9"/>
      <c r="S54" s="9"/>
    </row>
    <row r="55" spans="1:19">
      <c r="A55" s="1" t="s">
        <v>83</v>
      </c>
      <c r="C55" s="9">
        <v>11108467545</v>
      </c>
      <c r="D55" s="9"/>
      <c r="E55" s="9">
        <v>3453331880</v>
      </c>
      <c r="F55" s="9"/>
      <c r="G55" s="9">
        <v>0</v>
      </c>
      <c r="H55" s="9"/>
      <c r="I55" s="9">
        <f t="shared" si="2"/>
        <v>14561799425</v>
      </c>
      <c r="J55" s="9"/>
      <c r="K55" s="9">
        <v>70428921699</v>
      </c>
      <c r="L55" s="9"/>
      <c r="M55" s="9">
        <v>18750171254</v>
      </c>
      <c r="N55" s="9"/>
      <c r="O55" s="9">
        <v>0</v>
      </c>
      <c r="P55" s="9"/>
      <c r="Q55" s="9">
        <f t="shared" si="1"/>
        <v>89179092953</v>
      </c>
      <c r="R55" s="9"/>
      <c r="S55" s="9"/>
    </row>
    <row r="56" spans="1:19">
      <c r="A56" s="1" t="s">
        <v>122</v>
      </c>
      <c r="C56" s="9">
        <v>148386589</v>
      </c>
      <c r="D56" s="9"/>
      <c r="E56" s="9">
        <v>0</v>
      </c>
      <c r="F56" s="9"/>
      <c r="G56" s="9">
        <v>0</v>
      </c>
      <c r="H56" s="9"/>
      <c r="I56" s="9">
        <f t="shared" si="2"/>
        <v>148386589</v>
      </c>
      <c r="J56" s="9"/>
      <c r="K56" s="9">
        <v>907638779</v>
      </c>
      <c r="L56" s="9"/>
      <c r="M56" s="9">
        <v>0</v>
      </c>
      <c r="N56" s="9"/>
      <c r="O56" s="9">
        <v>0</v>
      </c>
      <c r="P56" s="9"/>
      <c r="Q56" s="9">
        <f t="shared" si="1"/>
        <v>907638779</v>
      </c>
      <c r="R56" s="9"/>
      <c r="S56" s="9"/>
    </row>
    <row r="57" spans="1:19">
      <c r="A57" s="1" t="s">
        <v>119</v>
      </c>
      <c r="C57" s="9">
        <v>298244455</v>
      </c>
      <c r="D57" s="9"/>
      <c r="E57" s="9">
        <v>0</v>
      </c>
      <c r="F57" s="9"/>
      <c r="G57" s="9">
        <v>0</v>
      </c>
      <c r="H57" s="9"/>
      <c r="I57" s="9">
        <f t="shared" si="2"/>
        <v>298244455</v>
      </c>
      <c r="J57" s="9"/>
      <c r="K57" s="9">
        <v>1815356246</v>
      </c>
      <c r="L57" s="9"/>
      <c r="M57" s="9">
        <v>0</v>
      </c>
      <c r="N57" s="9"/>
      <c r="O57" s="9">
        <v>0</v>
      </c>
      <c r="P57" s="9"/>
      <c r="Q57" s="9">
        <f t="shared" si="1"/>
        <v>1815356246</v>
      </c>
      <c r="R57" s="9"/>
      <c r="S57" s="9"/>
    </row>
    <row r="58" spans="1:19">
      <c r="A58" s="1" t="s">
        <v>116</v>
      </c>
      <c r="C58" s="9">
        <v>151676351</v>
      </c>
      <c r="D58" s="9"/>
      <c r="E58" s="9">
        <v>0</v>
      </c>
      <c r="F58" s="9"/>
      <c r="G58" s="9">
        <v>0</v>
      </c>
      <c r="H58" s="9"/>
      <c r="I58" s="9">
        <f t="shared" si="2"/>
        <v>151676351</v>
      </c>
      <c r="J58" s="9"/>
      <c r="K58" s="9">
        <v>907556620</v>
      </c>
      <c r="L58" s="9"/>
      <c r="M58" s="9">
        <v>0</v>
      </c>
      <c r="N58" s="9"/>
      <c r="O58" s="9">
        <v>0</v>
      </c>
      <c r="P58" s="9"/>
      <c r="Q58" s="9">
        <f t="shared" si="1"/>
        <v>907556620</v>
      </c>
      <c r="R58" s="9"/>
      <c r="S58" s="9"/>
    </row>
    <row r="59" spans="1:19">
      <c r="A59" s="1" t="s">
        <v>128</v>
      </c>
      <c r="C59" s="9">
        <v>71853342</v>
      </c>
      <c r="D59" s="9"/>
      <c r="E59" s="9">
        <v>0</v>
      </c>
      <c r="F59" s="9"/>
      <c r="G59" s="9">
        <v>0</v>
      </c>
      <c r="H59" s="9"/>
      <c r="I59" s="9">
        <f t="shared" si="2"/>
        <v>71853342</v>
      </c>
      <c r="J59" s="9"/>
      <c r="K59" s="9">
        <v>421293181</v>
      </c>
      <c r="L59" s="9"/>
      <c r="M59" s="9">
        <v>-726218</v>
      </c>
      <c r="N59" s="9"/>
      <c r="O59" s="9">
        <v>0</v>
      </c>
      <c r="P59" s="9"/>
      <c r="Q59" s="9">
        <f t="shared" si="1"/>
        <v>420566963</v>
      </c>
      <c r="R59" s="9"/>
      <c r="S59" s="9"/>
    </row>
    <row r="60" spans="1:19">
      <c r="A60" s="1" t="s">
        <v>131</v>
      </c>
      <c r="C60" s="9">
        <v>1940831451</v>
      </c>
      <c r="D60" s="9"/>
      <c r="E60" s="9">
        <v>0</v>
      </c>
      <c r="F60" s="9"/>
      <c r="G60" s="9">
        <v>0</v>
      </c>
      <c r="H60" s="9"/>
      <c r="I60" s="9">
        <f t="shared" si="2"/>
        <v>1940831451</v>
      </c>
      <c r="J60" s="9"/>
      <c r="K60" s="9">
        <v>5855653469</v>
      </c>
      <c r="L60" s="9"/>
      <c r="M60" s="9">
        <v>-545633793</v>
      </c>
      <c r="N60" s="9"/>
      <c r="O60" s="9">
        <v>0</v>
      </c>
      <c r="P60" s="9"/>
      <c r="Q60" s="9">
        <f t="shared" si="1"/>
        <v>5310019676</v>
      </c>
      <c r="R60" s="9"/>
      <c r="S60" s="9"/>
    </row>
    <row r="61" spans="1:19">
      <c r="A61" s="1" t="s">
        <v>113</v>
      </c>
      <c r="C61" s="9">
        <v>148720367</v>
      </c>
      <c r="D61" s="9"/>
      <c r="E61" s="9">
        <v>0</v>
      </c>
      <c r="F61" s="9"/>
      <c r="G61" s="9">
        <v>0</v>
      </c>
      <c r="H61" s="9"/>
      <c r="I61" s="9">
        <f t="shared" si="2"/>
        <v>148720367</v>
      </c>
      <c r="J61" s="9"/>
      <c r="K61" s="9">
        <v>858359749</v>
      </c>
      <c r="L61" s="9"/>
      <c r="M61" s="9">
        <v>0</v>
      </c>
      <c r="N61" s="9"/>
      <c r="O61" s="9">
        <v>0</v>
      </c>
      <c r="P61" s="9"/>
      <c r="Q61" s="9">
        <f t="shared" si="1"/>
        <v>858359749</v>
      </c>
      <c r="R61" s="9"/>
      <c r="S61" s="9"/>
    </row>
    <row r="62" spans="1:19">
      <c r="A62" s="1" t="s">
        <v>77</v>
      </c>
      <c r="C62" s="9">
        <v>7546623291</v>
      </c>
      <c r="D62" s="9"/>
      <c r="E62" s="9">
        <v>2480966072</v>
      </c>
      <c r="F62" s="9"/>
      <c r="G62" s="9">
        <v>0</v>
      </c>
      <c r="H62" s="9"/>
      <c r="I62" s="9">
        <f t="shared" si="2"/>
        <v>10027589363</v>
      </c>
      <c r="J62" s="9"/>
      <c r="K62" s="9">
        <v>15547271798</v>
      </c>
      <c r="L62" s="9"/>
      <c r="M62" s="9">
        <v>4243821020</v>
      </c>
      <c r="N62" s="9"/>
      <c r="O62" s="9">
        <v>0</v>
      </c>
      <c r="P62" s="9"/>
      <c r="Q62" s="9">
        <f t="shared" si="1"/>
        <v>19791092818</v>
      </c>
      <c r="R62" s="9"/>
      <c r="S62" s="9"/>
    </row>
    <row r="63" spans="1:19">
      <c r="A63" s="1" t="s">
        <v>40</v>
      </c>
      <c r="C63" s="9">
        <v>2349332877</v>
      </c>
      <c r="D63" s="9"/>
      <c r="E63" s="9">
        <v>2061342811</v>
      </c>
      <c r="F63" s="9"/>
      <c r="G63" s="9">
        <v>0</v>
      </c>
      <c r="H63" s="9"/>
      <c r="I63" s="9">
        <f t="shared" si="2"/>
        <v>4410675688</v>
      </c>
      <c r="J63" s="9"/>
      <c r="K63" s="9">
        <v>14144535615</v>
      </c>
      <c r="L63" s="9"/>
      <c r="M63" s="9">
        <v>5936047342</v>
      </c>
      <c r="N63" s="9"/>
      <c r="O63" s="9">
        <v>0</v>
      </c>
      <c r="P63" s="9"/>
      <c r="Q63" s="9">
        <f t="shared" si="1"/>
        <v>20080582957</v>
      </c>
      <c r="R63" s="9"/>
      <c r="S63" s="9"/>
    </row>
    <row r="64" spans="1:19">
      <c r="A64" s="1" t="s">
        <v>144</v>
      </c>
      <c r="C64" s="9">
        <v>15450519</v>
      </c>
      <c r="D64" s="9"/>
      <c r="E64" s="9">
        <v>-477051176</v>
      </c>
      <c r="F64" s="9"/>
      <c r="G64" s="9">
        <v>0</v>
      </c>
      <c r="H64" s="9"/>
      <c r="I64" s="9">
        <f t="shared" si="2"/>
        <v>-461600657</v>
      </c>
      <c r="J64" s="9"/>
      <c r="K64" s="9">
        <v>15450519</v>
      </c>
      <c r="L64" s="9"/>
      <c r="M64" s="9">
        <v>-477051176</v>
      </c>
      <c r="N64" s="9"/>
      <c r="O64" s="9">
        <v>0</v>
      </c>
      <c r="P64" s="9"/>
      <c r="Q64" s="9">
        <f t="shared" si="1"/>
        <v>-461600657</v>
      </c>
      <c r="R64" s="9"/>
      <c r="S64" s="9"/>
    </row>
    <row r="65" spans="1:19">
      <c r="A65" s="1" t="s">
        <v>141</v>
      </c>
      <c r="C65" s="9">
        <v>6780077593</v>
      </c>
      <c r="D65" s="9"/>
      <c r="E65" s="9">
        <v>2504546724</v>
      </c>
      <c r="F65" s="9"/>
      <c r="G65" s="9">
        <v>0</v>
      </c>
      <c r="H65" s="9"/>
      <c r="I65" s="9">
        <f t="shared" si="2"/>
        <v>9284624317</v>
      </c>
      <c r="J65" s="9"/>
      <c r="K65" s="9">
        <v>12380149097</v>
      </c>
      <c r="L65" s="9"/>
      <c r="M65" s="9">
        <v>4452415578</v>
      </c>
      <c r="N65" s="9"/>
      <c r="O65" s="9">
        <v>0</v>
      </c>
      <c r="P65" s="9"/>
      <c r="Q65" s="9">
        <f t="shared" si="1"/>
        <v>16832564675</v>
      </c>
      <c r="R65" s="9"/>
      <c r="S65" s="9"/>
    </row>
    <row r="66" spans="1:19">
      <c r="A66" s="1" t="s">
        <v>242</v>
      </c>
      <c r="C66" s="9">
        <v>8662597447</v>
      </c>
      <c r="D66" s="9"/>
      <c r="E66" s="9">
        <v>-3927808486</v>
      </c>
      <c r="F66" s="9"/>
      <c r="G66" s="9">
        <v>0</v>
      </c>
      <c r="H66" s="9"/>
      <c r="I66" s="9">
        <f t="shared" si="2"/>
        <v>4734788961</v>
      </c>
      <c r="J66" s="9"/>
      <c r="K66" s="9">
        <v>8954580248</v>
      </c>
      <c r="L66" s="9"/>
      <c r="M66" s="9">
        <v>-6963103039</v>
      </c>
      <c r="N66" s="9"/>
      <c r="O66" s="9">
        <v>0</v>
      </c>
      <c r="P66" s="9"/>
      <c r="Q66" s="9">
        <f t="shared" si="1"/>
        <v>1991477209</v>
      </c>
      <c r="R66" s="9"/>
      <c r="S66" s="9"/>
    </row>
    <row r="67" spans="1:19">
      <c r="A67" s="1" t="s">
        <v>147</v>
      </c>
      <c r="C67" s="9">
        <v>115529157</v>
      </c>
      <c r="D67" s="9"/>
      <c r="E67" s="9">
        <v>-7166426</v>
      </c>
      <c r="F67" s="9"/>
      <c r="G67" s="9">
        <v>0</v>
      </c>
      <c r="H67" s="9"/>
      <c r="I67" s="9">
        <f t="shared" si="2"/>
        <v>108362731</v>
      </c>
      <c r="J67" s="9"/>
      <c r="K67" s="9">
        <v>115529157</v>
      </c>
      <c r="L67" s="9"/>
      <c r="M67" s="9">
        <v>-7166426</v>
      </c>
      <c r="N67" s="9"/>
      <c r="O67" s="9">
        <v>0</v>
      </c>
      <c r="P67" s="9"/>
      <c r="Q67" s="9">
        <f t="shared" si="1"/>
        <v>108362731</v>
      </c>
      <c r="R67" s="9"/>
      <c r="S67" s="9"/>
    </row>
    <row r="68" spans="1:19">
      <c r="A68" s="1" t="s">
        <v>138</v>
      </c>
      <c r="C68" s="9">
        <v>6707465753</v>
      </c>
      <c r="D68" s="9"/>
      <c r="E68" s="9">
        <v>2342675033</v>
      </c>
      <c r="F68" s="9"/>
      <c r="G68" s="9">
        <v>0</v>
      </c>
      <c r="H68" s="9"/>
      <c r="I68" s="9">
        <f t="shared" si="2"/>
        <v>9050140786</v>
      </c>
      <c r="J68" s="9"/>
      <c r="K68" s="9">
        <v>12573419178</v>
      </c>
      <c r="L68" s="9"/>
      <c r="M68" s="9">
        <v>4355525022</v>
      </c>
      <c r="N68" s="9"/>
      <c r="O68" s="9">
        <v>0</v>
      </c>
      <c r="P68" s="9"/>
      <c r="Q68" s="9">
        <f t="shared" si="1"/>
        <v>16928944200</v>
      </c>
      <c r="R68" s="9"/>
      <c r="S68" s="9"/>
    </row>
    <row r="69" spans="1:19">
      <c r="A69" s="1" t="s">
        <v>134</v>
      </c>
      <c r="C69" s="9">
        <v>3730068495</v>
      </c>
      <c r="D69" s="9"/>
      <c r="E69" s="9">
        <v>-925674086</v>
      </c>
      <c r="F69" s="9"/>
      <c r="G69" s="9">
        <v>0</v>
      </c>
      <c r="H69" s="9"/>
      <c r="I69" s="9">
        <f t="shared" si="2"/>
        <v>2804394409</v>
      </c>
      <c r="J69" s="9"/>
      <c r="K69" s="9">
        <v>3852493153</v>
      </c>
      <c r="L69" s="9"/>
      <c r="M69" s="9">
        <v>-2582896293</v>
      </c>
      <c r="N69" s="9"/>
      <c r="O69" s="9">
        <v>0</v>
      </c>
      <c r="P69" s="9"/>
      <c r="Q69" s="9">
        <f t="shared" si="1"/>
        <v>1269596860</v>
      </c>
      <c r="R69" s="9"/>
      <c r="S69" s="9"/>
    </row>
    <row r="70" spans="1:19">
      <c r="A70" s="1" t="s">
        <v>152</v>
      </c>
      <c r="C70" s="9">
        <v>14132712329</v>
      </c>
      <c r="D70" s="9"/>
      <c r="E70" s="9">
        <v>-14134185672</v>
      </c>
      <c r="F70" s="9"/>
      <c r="G70" s="9">
        <v>0</v>
      </c>
      <c r="H70" s="9"/>
      <c r="I70" s="9">
        <f t="shared" si="2"/>
        <v>-1473343</v>
      </c>
      <c r="J70" s="9"/>
      <c r="K70" s="9">
        <v>14132712329</v>
      </c>
      <c r="L70" s="9"/>
      <c r="M70" s="9">
        <v>-14134185672</v>
      </c>
      <c r="N70" s="9"/>
      <c r="O70" s="9">
        <v>0</v>
      </c>
      <c r="P70" s="9"/>
      <c r="Q70" s="9">
        <f t="shared" si="1"/>
        <v>-1473343</v>
      </c>
      <c r="R70" s="9"/>
      <c r="S70" s="9"/>
    </row>
    <row r="71" spans="1:19">
      <c r="A71" s="1" t="s">
        <v>80</v>
      </c>
      <c r="C71" s="9">
        <v>14256177737</v>
      </c>
      <c r="D71" s="9"/>
      <c r="E71" s="9">
        <v>-17875736871</v>
      </c>
      <c r="F71" s="9"/>
      <c r="G71" s="9">
        <v>0</v>
      </c>
      <c r="H71" s="9"/>
      <c r="I71" s="9">
        <f t="shared" si="2"/>
        <v>-3619559134</v>
      </c>
      <c r="J71" s="9"/>
      <c r="K71" s="9">
        <v>86220588009</v>
      </c>
      <c r="L71" s="9"/>
      <c r="M71" s="9">
        <v>-32911190330</v>
      </c>
      <c r="N71" s="9"/>
      <c r="O71" s="9">
        <v>0</v>
      </c>
      <c r="P71" s="9"/>
      <c r="Q71" s="9">
        <f t="shared" si="1"/>
        <v>53309397679</v>
      </c>
      <c r="R71" s="9"/>
      <c r="S71" s="9"/>
    </row>
    <row r="72" spans="1:19">
      <c r="A72" s="1" t="s">
        <v>149</v>
      </c>
      <c r="C72" s="9">
        <v>12038191781</v>
      </c>
      <c r="D72" s="9"/>
      <c r="E72" s="9">
        <v>-65613635</v>
      </c>
      <c r="F72" s="9"/>
      <c r="G72" s="9">
        <v>0</v>
      </c>
      <c r="H72" s="9"/>
      <c r="I72" s="9">
        <f t="shared" si="2"/>
        <v>11972578146</v>
      </c>
      <c r="J72" s="9"/>
      <c r="K72" s="9">
        <v>12038191781</v>
      </c>
      <c r="L72" s="9"/>
      <c r="M72" s="9">
        <v>-65613635</v>
      </c>
      <c r="N72" s="9"/>
      <c r="O72" s="9">
        <v>0</v>
      </c>
      <c r="P72" s="9"/>
      <c r="Q72" s="9">
        <f t="shared" ref="Q72:Q78" si="3">K72+M72+O72</f>
        <v>11972578146</v>
      </c>
      <c r="R72" s="9"/>
      <c r="S72" s="9"/>
    </row>
    <row r="73" spans="1:19">
      <c r="A73" s="1" t="s">
        <v>55</v>
      </c>
      <c r="C73" s="9">
        <v>0</v>
      </c>
      <c r="D73" s="9"/>
      <c r="E73" s="9">
        <v>-1268033304</v>
      </c>
      <c r="F73" s="9"/>
      <c r="G73" s="9">
        <v>0</v>
      </c>
      <c r="H73" s="9"/>
      <c r="I73" s="9">
        <f t="shared" si="2"/>
        <v>-1268033304</v>
      </c>
      <c r="J73" s="9"/>
      <c r="K73" s="9">
        <v>0</v>
      </c>
      <c r="L73" s="9"/>
      <c r="M73" s="9">
        <v>17849372881</v>
      </c>
      <c r="N73" s="9"/>
      <c r="O73" s="9">
        <v>0</v>
      </c>
      <c r="P73" s="9"/>
      <c r="Q73" s="9">
        <f t="shared" si="3"/>
        <v>17849372881</v>
      </c>
      <c r="R73" s="9"/>
      <c r="S73" s="9"/>
    </row>
    <row r="74" spans="1:19">
      <c r="A74" s="1" t="s">
        <v>49</v>
      </c>
      <c r="C74" s="9">
        <v>0</v>
      </c>
      <c r="D74" s="9"/>
      <c r="E74" s="9">
        <v>12677746325</v>
      </c>
      <c r="F74" s="9"/>
      <c r="G74" s="9">
        <v>0</v>
      </c>
      <c r="H74" s="9"/>
      <c r="I74" s="9">
        <f t="shared" si="2"/>
        <v>12677746325</v>
      </c>
      <c r="J74" s="9"/>
      <c r="K74" s="9">
        <v>0</v>
      </c>
      <c r="L74" s="9"/>
      <c r="M74" s="9">
        <v>72199588782</v>
      </c>
      <c r="N74" s="9"/>
      <c r="O74" s="9">
        <v>0</v>
      </c>
      <c r="P74" s="9"/>
      <c r="Q74" s="9">
        <f t="shared" si="3"/>
        <v>72199588782</v>
      </c>
      <c r="R74" s="9"/>
      <c r="S74" s="9"/>
    </row>
    <row r="75" spans="1:19">
      <c r="A75" s="1" t="s">
        <v>52</v>
      </c>
      <c r="C75" s="9">
        <v>0</v>
      </c>
      <c r="D75" s="9"/>
      <c r="E75" s="9">
        <v>6644036837</v>
      </c>
      <c r="F75" s="9"/>
      <c r="G75" s="9">
        <v>0</v>
      </c>
      <c r="H75" s="9"/>
      <c r="I75" s="9">
        <f t="shared" si="2"/>
        <v>6644036837</v>
      </c>
      <c r="J75" s="9"/>
      <c r="K75" s="9">
        <v>0</v>
      </c>
      <c r="L75" s="9"/>
      <c r="M75" s="9">
        <v>28750454969</v>
      </c>
      <c r="N75" s="9"/>
      <c r="O75" s="9">
        <v>0</v>
      </c>
      <c r="P75" s="9"/>
      <c r="Q75" s="9">
        <f t="shared" si="3"/>
        <v>28750454969</v>
      </c>
      <c r="R75" s="9"/>
      <c r="S75" s="9"/>
    </row>
    <row r="76" spans="1:19">
      <c r="A76" s="1" t="s">
        <v>57</v>
      </c>
      <c r="C76" s="9">
        <v>0</v>
      </c>
      <c r="D76" s="9"/>
      <c r="E76" s="9">
        <v>10196711979</v>
      </c>
      <c r="F76" s="9"/>
      <c r="G76" s="9">
        <v>0</v>
      </c>
      <c r="H76" s="9"/>
      <c r="I76" s="9">
        <f t="shared" ref="I76:I80" si="4">C76+E76+G76</f>
        <v>10196711979</v>
      </c>
      <c r="J76" s="9"/>
      <c r="K76" s="9">
        <v>0</v>
      </c>
      <c r="L76" s="9"/>
      <c r="M76" s="9">
        <v>57929901698</v>
      </c>
      <c r="N76" s="9"/>
      <c r="O76" s="9">
        <v>0</v>
      </c>
      <c r="P76" s="9"/>
      <c r="Q76" s="9">
        <f t="shared" si="3"/>
        <v>57929901698</v>
      </c>
      <c r="R76" s="9"/>
      <c r="S76" s="9"/>
    </row>
    <row r="77" spans="1:19">
      <c r="A77" s="1" t="s">
        <v>65</v>
      </c>
      <c r="C77" s="9">
        <v>0</v>
      </c>
      <c r="D77" s="9"/>
      <c r="E77" s="9">
        <v>3074390560</v>
      </c>
      <c r="F77" s="9"/>
      <c r="G77" s="9">
        <v>0</v>
      </c>
      <c r="H77" s="9"/>
      <c r="I77" s="9">
        <f t="shared" si="4"/>
        <v>3074390560</v>
      </c>
      <c r="J77" s="9"/>
      <c r="K77" s="9">
        <v>0</v>
      </c>
      <c r="L77" s="9"/>
      <c r="M77" s="9">
        <v>29387259051</v>
      </c>
      <c r="N77" s="9"/>
      <c r="O77" s="9">
        <v>0</v>
      </c>
      <c r="P77" s="9"/>
      <c r="Q77" s="9">
        <f t="shared" si="3"/>
        <v>29387259051</v>
      </c>
      <c r="R77" s="9"/>
      <c r="S77" s="9"/>
    </row>
    <row r="78" spans="1:19">
      <c r="A78" s="1" t="s">
        <v>68</v>
      </c>
      <c r="C78" s="9">
        <v>0</v>
      </c>
      <c r="D78" s="9"/>
      <c r="E78" s="9">
        <v>3020641659</v>
      </c>
      <c r="F78" s="9"/>
      <c r="G78" s="9">
        <v>0</v>
      </c>
      <c r="H78" s="9"/>
      <c r="I78" s="9">
        <f t="shared" si="4"/>
        <v>3020641659</v>
      </c>
      <c r="J78" s="9"/>
      <c r="K78" s="9">
        <v>0</v>
      </c>
      <c r="L78" s="9"/>
      <c r="M78" s="9">
        <v>16019098451</v>
      </c>
      <c r="N78" s="9"/>
      <c r="O78" s="9">
        <v>0</v>
      </c>
      <c r="P78" s="9"/>
      <c r="Q78" s="9">
        <f t="shared" si="3"/>
        <v>16019098451</v>
      </c>
      <c r="R78" s="9"/>
      <c r="S78" s="9"/>
    </row>
    <row r="79" spans="1:19">
      <c r="A79" s="1" t="s">
        <v>96</v>
      </c>
      <c r="C79" s="9">
        <v>0</v>
      </c>
      <c r="D79" s="9"/>
      <c r="E79" s="9">
        <v>16639675071</v>
      </c>
      <c r="F79" s="9"/>
      <c r="G79" s="9">
        <v>0</v>
      </c>
      <c r="H79" s="9"/>
      <c r="I79" s="9">
        <f t="shared" si="4"/>
        <v>16639675071</v>
      </c>
      <c r="J79" s="9"/>
      <c r="K79" s="9">
        <v>0</v>
      </c>
      <c r="L79" s="9"/>
      <c r="M79" s="9">
        <v>56507712180</v>
      </c>
      <c r="N79" s="9"/>
      <c r="O79" s="9">
        <v>0</v>
      </c>
      <c r="P79" s="9"/>
      <c r="Q79" s="9">
        <f>K79+M79+O79</f>
        <v>56507712180</v>
      </c>
      <c r="R79" s="9"/>
      <c r="S79" s="9"/>
    </row>
    <row r="80" spans="1:19">
      <c r="A80" s="1" t="s">
        <v>90</v>
      </c>
      <c r="C80" s="9">
        <v>0</v>
      </c>
      <c r="D80" s="9"/>
      <c r="E80" s="9">
        <v>44061016366</v>
      </c>
      <c r="F80" s="9"/>
      <c r="G80" s="9">
        <v>0</v>
      </c>
      <c r="H80" s="9"/>
      <c r="I80" s="9">
        <f t="shared" si="4"/>
        <v>44061016366</v>
      </c>
      <c r="J80" s="9"/>
      <c r="K80" s="9">
        <v>0</v>
      </c>
      <c r="L80" s="9"/>
      <c r="M80" s="9">
        <v>160619115825</v>
      </c>
      <c r="N80" s="9"/>
      <c r="O80" s="9">
        <v>0</v>
      </c>
      <c r="P80" s="9"/>
      <c r="Q80" s="9">
        <f t="shared" ref="Q76:Q80" si="5">K80+M80+O80</f>
        <v>160619115825</v>
      </c>
      <c r="R80" s="9"/>
      <c r="S80" s="9"/>
    </row>
    <row r="81" spans="3:19" ht="24.75" thickBot="1">
      <c r="C81" s="10">
        <f>SUM(C8:C80)</f>
        <v>181771247434</v>
      </c>
      <c r="D81" s="9"/>
      <c r="E81" s="10">
        <f>SUM(E8:E80)</f>
        <v>131599802757</v>
      </c>
      <c r="F81" s="9"/>
      <c r="G81" s="10">
        <f>SUM(G8:G80)</f>
        <v>461059866792</v>
      </c>
      <c r="H81" s="9"/>
      <c r="I81" s="10">
        <f>SUM(I8:I80)</f>
        <v>774430916983</v>
      </c>
      <c r="J81" s="9"/>
      <c r="K81" s="10">
        <f>SUM(K8:K80)</f>
        <v>770191693479</v>
      </c>
      <c r="L81" s="9"/>
      <c r="M81" s="10">
        <f>SUM(M8:M80)</f>
        <v>559385791608</v>
      </c>
      <c r="N81" s="9"/>
      <c r="O81" s="10">
        <f>SUM(O8:O80)</f>
        <v>1082927611796</v>
      </c>
      <c r="P81" s="9"/>
      <c r="Q81" s="10">
        <f>SUM(Q8:Q80)</f>
        <v>2412505096883</v>
      </c>
      <c r="R81" s="9"/>
      <c r="S81" s="9"/>
    </row>
    <row r="82" spans="3:19" ht="24.75" thickTop="1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I6" sqref="I6:K6"/>
    </sheetView>
  </sheetViews>
  <sheetFormatPr defaultRowHeight="24"/>
  <cols>
    <col min="1" max="1" width="27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4.75">
      <c r="A3" s="2" t="s">
        <v>224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24.75">
      <c r="A6" s="7" t="s">
        <v>296</v>
      </c>
      <c r="B6" s="7" t="s">
        <v>296</v>
      </c>
      <c r="C6" s="7" t="s">
        <v>296</v>
      </c>
      <c r="E6" s="7" t="s">
        <v>226</v>
      </c>
      <c r="F6" s="7" t="s">
        <v>226</v>
      </c>
      <c r="G6" s="7" t="s">
        <v>226</v>
      </c>
      <c r="I6" s="7" t="s">
        <v>227</v>
      </c>
      <c r="J6" s="7" t="s">
        <v>227</v>
      </c>
      <c r="K6" s="7" t="s">
        <v>227</v>
      </c>
    </row>
    <row r="7" spans="1:11" ht="24.75">
      <c r="A7" s="7" t="s">
        <v>297</v>
      </c>
      <c r="C7" s="7" t="s">
        <v>192</v>
      </c>
      <c r="E7" s="7" t="s">
        <v>298</v>
      </c>
      <c r="G7" s="7" t="s">
        <v>299</v>
      </c>
      <c r="I7" s="7" t="s">
        <v>298</v>
      </c>
      <c r="K7" s="7" t="s">
        <v>299</v>
      </c>
    </row>
    <row r="8" spans="1:11">
      <c r="A8" s="1" t="s">
        <v>198</v>
      </c>
      <c r="C8" s="1" t="s">
        <v>199</v>
      </c>
      <c r="E8" s="8">
        <v>273702</v>
      </c>
      <c r="F8" s="5"/>
      <c r="G8" s="16">
        <f>E8/$E$15</f>
        <v>3.7841220396275459E-6</v>
      </c>
      <c r="H8" s="5"/>
      <c r="I8" s="8">
        <v>1954630</v>
      </c>
      <c r="J8" s="5"/>
      <c r="K8" s="16">
        <f>I8/$I$15</f>
        <v>1.5748373127605215E-5</v>
      </c>
    </row>
    <row r="9" spans="1:11">
      <c r="A9" s="1" t="s">
        <v>202</v>
      </c>
      <c r="C9" s="1" t="s">
        <v>203</v>
      </c>
      <c r="E9" s="8">
        <v>16690925790</v>
      </c>
      <c r="F9" s="5"/>
      <c r="G9" s="16">
        <f t="shared" ref="G9:G14" si="0">E9/$E$15</f>
        <v>0.23076375088134837</v>
      </c>
      <c r="H9" s="5"/>
      <c r="I9" s="8">
        <v>16695672852</v>
      </c>
      <c r="J9" s="5"/>
      <c r="K9" s="16">
        <f t="shared" ref="K9:K14" si="1">I9/$I$15</f>
        <v>0.13451634615744398</v>
      </c>
    </row>
    <row r="10" spans="1:11">
      <c r="A10" s="1" t="s">
        <v>205</v>
      </c>
      <c r="C10" s="1" t="s">
        <v>208</v>
      </c>
      <c r="E10" s="8">
        <v>16148068498</v>
      </c>
      <c r="F10" s="5"/>
      <c r="G10" s="16">
        <f t="shared" si="0"/>
        <v>0.22325836822784301</v>
      </c>
      <c r="H10" s="5"/>
      <c r="I10" s="8">
        <v>43271356141</v>
      </c>
      <c r="J10" s="5"/>
      <c r="K10" s="16">
        <f t="shared" si="1"/>
        <v>0.34863552807741582</v>
      </c>
    </row>
    <row r="11" spans="1:11">
      <c r="A11" s="1" t="s">
        <v>205</v>
      </c>
      <c r="C11" s="1" t="s">
        <v>210</v>
      </c>
      <c r="E11" s="8">
        <v>7955548074</v>
      </c>
      <c r="F11" s="5"/>
      <c r="G11" s="16">
        <f t="shared" si="0"/>
        <v>0.10999102967512066</v>
      </c>
      <c r="H11" s="5"/>
      <c r="I11" s="8">
        <v>19791164498</v>
      </c>
      <c r="J11" s="5"/>
      <c r="K11" s="16">
        <f t="shared" si="1"/>
        <v>0.15945659441649701</v>
      </c>
    </row>
    <row r="12" spans="1:11">
      <c r="A12" s="1" t="s">
        <v>205</v>
      </c>
      <c r="C12" s="1" t="s">
        <v>212</v>
      </c>
      <c r="E12" s="8">
        <v>14794520545</v>
      </c>
      <c r="F12" s="5"/>
      <c r="G12" s="16">
        <f t="shared" si="0"/>
        <v>0.20454461881921593</v>
      </c>
      <c r="H12" s="5"/>
      <c r="I12" s="8">
        <v>27616438329</v>
      </c>
      <c r="J12" s="5"/>
      <c r="K12" s="16">
        <f t="shared" si="1"/>
        <v>0.22250450226415755</v>
      </c>
    </row>
    <row r="13" spans="1:11">
      <c r="A13" s="1" t="s">
        <v>214</v>
      </c>
      <c r="C13" s="1" t="s">
        <v>215</v>
      </c>
      <c r="E13" s="8">
        <v>16027397253</v>
      </c>
      <c r="F13" s="5"/>
      <c r="G13" s="16">
        <f t="shared" si="0"/>
        <v>0.2215900036643623</v>
      </c>
      <c r="H13" s="5"/>
      <c r="I13" s="8">
        <v>16027397253</v>
      </c>
      <c r="J13" s="5"/>
      <c r="K13" s="16">
        <f t="shared" si="1"/>
        <v>0.12913207727528936</v>
      </c>
    </row>
    <row r="14" spans="1:11">
      <c r="A14" s="1" t="s">
        <v>220</v>
      </c>
      <c r="C14" s="1" t="s">
        <v>223</v>
      </c>
      <c r="E14" s="8">
        <v>712328767</v>
      </c>
      <c r="F14" s="5"/>
      <c r="G14" s="16">
        <f t="shared" si="0"/>
        <v>9.8484446100701312E-3</v>
      </c>
      <c r="H14" s="5"/>
      <c r="I14" s="8">
        <v>712328767</v>
      </c>
      <c r="J14" s="5"/>
      <c r="K14" s="16">
        <f t="shared" si="1"/>
        <v>5.7392034360686968E-3</v>
      </c>
    </row>
    <row r="15" spans="1:11" ht="24.75" thickBot="1">
      <c r="E15" s="15">
        <f>SUM(E8:E14)</f>
        <v>72329062629</v>
      </c>
      <c r="F15" s="5"/>
      <c r="G15" s="31">
        <f>SUM(G8:G14)</f>
        <v>1</v>
      </c>
      <c r="H15" s="5"/>
      <c r="I15" s="15">
        <f>SUM(I8:I14)</f>
        <v>124116312470</v>
      </c>
      <c r="J15" s="5"/>
      <c r="K15" s="31">
        <f>SUM(K8:K14)</f>
        <v>1</v>
      </c>
    </row>
    <row r="16" spans="1:11" ht="24.75" thickTop="1">
      <c r="E16" s="8"/>
      <c r="F16" s="5"/>
      <c r="G16" s="5"/>
      <c r="H16" s="5"/>
      <c r="I16" s="5"/>
      <c r="J16" s="5"/>
      <c r="K16" s="5"/>
    </row>
    <row r="17" spans="5:11">
      <c r="E17" s="5"/>
      <c r="F17" s="5"/>
      <c r="G17" s="5"/>
      <c r="H17" s="5"/>
      <c r="I17" s="5"/>
      <c r="J17" s="5"/>
      <c r="K17" s="5"/>
    </row>
    <row r="18" spans="5:11">
      <c r="E18" s="5"/>
      <c r="F18" s="5"/>
      <c r="G18" s="5"/>
      <c r="H18" s="5"/>
      <c r="I18" s="5"/>
      <c r="J18" s="5"/>
      <c r="K18" s="5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/>
  <cols>
    <col min="1" max="1" width="14.710937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" t="s">
        <v>0</v>
      </c>
      <c r="B2" s="2"/>
      <c r="C2" s="2"/>
      <c r="D2" s="2"/>
      <c r="E2" s="2"/>
    </row>
    <row r="3" spans="1:5" ht="24.75">
      <c r="A3" s="2" t="s">
        <v>224</v>
      </c>
      <c r="B3" s="2"/>
      <c r="C3" s="2"/>
      <c r="D3" s="2"/>
      <c r="E3" s="2"/>
    </row>
    <row r="4" spans="1:5" ht="24.75">
      <c r="A4" s="2" t="s">
        <v>2</v>
      </c>
      <c r="B4" s="2"/>
      <c r="C4" s="2"/>
      <c r="D4" s="2"/>
      <c r="E4" s="2"/>
    </row>
    <row r="5" spans="1:5">
      <c r="C5" s="6" t="s">
        <v>226</v>
      </c>
      <c r="E5" s="1" t="s">
        <v>325</v>
      </c>
    </row>
    <row r="6" spans="1:5" ht="24.75">
      <c r="A6" s="6" t="s">
        <v>300</v>
      </c>
      <c r="C6" s="7"/>
      <c r="E6" s="32" t="s">
        <v>326</v>
      </c>
    </row>
    <row r="7" spans="1:5" ht="24.75">
      <c r="A7" s="7" t="s">
        <v>300</v>
      </c>
      <c r="C7" s="7" t="s">
        <v>195</v>
      </c>
      <c r="E7" s="7" t="s">
        <v>195</v>
      </c>
    </row>
    <row r="8" spans="1:5">
      <c r="A8" s="1" t="s">
        <v>300</v>
      </c>
      <c r="C8" s="8">
        <v>227507</v>
      </c>
      <c r="D8" s="5"/>
      <c r="E8" s="8">
        <v>327507</v>
      </c>
    </row>
    <row r="9" spans="1:5" ht="25.5" thickBot="1">
      <c r="A9" s="3" t="s">
        <v>234</v>
      </c>
      <c r="C9" s="15">
        <v>227507</v>
      </c>
      <c r="D9" s="5"/>
      <c r="E9" s="15">
        <v>327507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0" sqref="G7:G10"/>
    </sheetView>
  </sheetViews>
  <sheetFormatPr defaultRowHeight="2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" t="s">
        <v>0</v>
      </c>
      <c r="B2" s="2"/>
      <c r="C2" s="2"/>
      <c r="D2" s="2"/>
      <c r="E2" s="2"/>
      <c r="F2" s="2"/>
      <c r="G2" s="2"/>
    </row>
    <row r="3" spans="1:7" ht="24.75">
      <c r="A3" s="2" t="s">
        <v>224</v>
      </c>
      <c r="B3" s="2"/>
      <c r="C3" s="2"/>
      <c r="D3" s="2"/>
      <c r="E3" s="2"/>
      <c r="F3" s="2"/>
      <c r="G3" s="2"/>
    </row>
    <row r="4" spans="1:7" ht="24.75">
      <c r="A4" s="2" t="s">
        <v>2</v>
      </c>
      <c r="B4" s="2"/>
      <c r="C4" s="2"/>
      <c r="D4" s="2"/>
      <c r="E4" s="2"/>
      <c r="F4" s="2"/>
      <c r="G4" s="2"/>
    </row>
    <row r="6" spans="1:7" ht="24.75">
      <c r="A6" s="7" t="s">
        <v>228</v>
      </c>
      <c r="C6" s="7" t="s">
        <v>195</v>
      </c>
      <c r="E6" s="7" t="s">
        <v>293</v>
      </c>
      <c r="G6" s="7" t="s">
        <v>13</v>
      </c>
    </row>
    <row r="7" spans="1:7">
      <c r="A7" s="1" t="s">
        <v>301</v>
      </c>
      <c r="C7" s="4">
        <f>'سرمایه‌گذاری در سهام'!I35</f>
        <v>33845642797</v>
      </c>
      <c r="E7" s="16">
        <f>C7/$C$11</f>
        <v>3.8434496886692836E-2</v>
      </c>
      <c r="G7" s="16">
        <v>1.206795713750959E-3</v>
      </c>
    </row>
    <row r="8" spans="1:7">
      <c r="A8" s="1" t="s">
        <v>302</v>
      </c>
      <c r="C8" s="4">
        <f>'سرمایه‌گذاری در اوراق بهادار'!I81</f>
        <v>774430916983</v>
      </c>
      <c r="E8" s="16">
        <f t="shared" ref="E8:E10" si="0">C8/$C$11</f>
        <v>0.87942967566803254</v>
      </c>
      <c r="G8" s="16">
        <v>2.7613005219512279E-2</v>
      </c>
    </row>
    <row r="9" spans="1:7">
      <c r="A9" s="1" t="s">
        <v>303</v>
      </c>
      <c r="C9" s="4">
        <f>'درآمد سپرده بانکی'!E15</f>
        <v>72329062629</v>
      </c>
      <c r="E9" s="16">
        <f t="shared" si="0"/>
        <v>8.2135569092459906E-2</v>
      </c>
      <c r="G9" s="16">
        <v>2.5789553853011395E-3</v>
      </c>
    </row>
    <row r="10" spans="1:7">
      <c r="A10" s="1" t="s">
        <v>300</v>
      </c>
      <c r="C10" s="8">
        <f>'سایر درآمدها'!C9</f>
        <v>227507</v>
      </c>
      <c r="E10" s="16">
        <f t="shared" si="0"/>
        <v>2.5835281473737842E-7</v>
      </c>
      <c r="G10" s="16">
        <v>8.1119591699016375E-9</v>
      </c>
    </row>
    <row r="11" spans="1:7" ht="24.75" thickBot="1">
      <c r="C11" s="20">
        <f>SUM(C7:C10)</f>
        <v>880605849916</v>
      </c>
      <c r="E11" s="13">
        <f>SUM(E7:E10)</f>
        <v>1</v>
      </c>
      <c r="G11" s="13">
        <f>SUM(G7:G10)</f>
        <v>3.1398764430523543E-2</v>
      </c>
    </row>
    <row r="12" spans="1:7" ht="24.75" thickTop="1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3"/>
  <sheetViews>
    <sheetView rightToLeft="1" workbookViewId="0">
      <selection activeCell="E19" sqref="A18:E19"/>
    </sheetView>
  </sheetViews>
  <sheetFormatPr defaultRowHeight="24"/>
  <cols>
    <col min="1" max="1" width="32.71093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4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4.75">
      <c r="A6" s="6" t="s">
        <v>3</v>
      </c>
      <c r="C6" s="7" t="s">
        <v>306</v>
      </c>
      <c r="D6" s="7" t="s">
        <v>4</v>
      </c>
      <c r="E6" s="7" t="s">
        <v>4</v>
      </c>
      <c r="F6" s="7" t="s">
        <v>4</v>
      </c>
      <c r="G6" s="7" t="s">
        <v>4</v>
      </c>
      <c r="H6" s="7" t="s">
        <v>4</v>
      </c>
      <c r="I6" s="7" t="s">
        <v>4</v>
      </c>
      <c r="K6" s="7" t="s">
        <v>6</v>
      </c>
      <c r="L6" s="7" t="s">
        <v>6</v>
      </c>
      <c r="M6" s="7" t="s">
        <v>6</v>
      </c>
      <c r="N6" s="7" t="s">
        <v>6</v>
      </c>
      <c r="O6" s="7" t="s">
        <v>6</v>
      </c>
      <c r="P6" s="7" t="s">
        <v>6</v>
      </c>
      <c r="Q6" s="7" t="s">
        <v>6</v>
      </c>
    </row>
    <row r="7" spans="1:17" ht="24.75">
      <c r="A7" s="7" t="s">
        <v>3</v>
      </c>
      <c r="C7" s="7" t="s">
        <v>20</v>
      </c>
      <c r="E7" s="7" t="s">
        <v>21</v>
      </c>
      <c r="G7" s="7" t="s">
        <v>22</v>
      </c>
      <c r="I7" s="7" t="s">
        <v>23</v>
      </c>
      <c r="K7" s="7" t="s">
        <v>20</v>
      </c>
      <c r="M7" s="7" t="s">
        <v>21</v>
      </c>
      <c r="O7" s="7" t="s">
        <v>22</v>
      </c>
      <c r="Q7" s="7" t="s">
        <v>23</v>
      </c>
    </row>
    <row r="8" spans="1:17">
      <c r="A8" s="1" t="s">
        <v>24</v>
      </c>
      <c r="C8" s="8">
        <v>119000000</v>
      </c>
      <c r="D8" s="5"/>
      <c r="E8" s="8">
        <v>5375</v>
      </c>
      <c r="F8" s="5"/>
      <c r="G8" s="5" t="s">
        <v>25</v>
      </c>
      <c r="H8" s="5"/>
      <c r="I8" s="8" t="s">
        <v>305</v>
      </c>
      <c r="J8" s="5"/>
      <c r="K8" s="8">
        <v>119000000</v>
      </c>
      <c r="L8" s="5"/>
      <c r="M8" s="8">
        <v>4401</v>
      </c>
      <c r="N8" s="5"/>
      <c r="O8" s="5" t="s">
        <v>25</v>
      </c>
      <c r="P8" s="5"/>
      <c r="Q8" s="8" t="s">
        <v>305</v>
      </c>
    </row>
    <row r="9" spans="1:17">
      <c r="A9" s="1" t="s">
        <v>26</v>
      </c>
      <c r="C9" s="8">
        <v>17240000</v>
      </c>
      <c r="D9" s="5"/>
      <c r="E9" s="8">
        <v>40032</v>
      </c>
      <c r="F9" s="5"/>
      <c r="G9" s="5" t="s">
        <v>27</v>
      </c>
      <c r="H9" s="5"/>
      <c r="I9" s="8" t="s">
        <v>305</v>
      </c>
      <c r="J9" s="5"/>
      <c r="K9" s="8">
        <v>17240000</v>
      </c>
      <c r="L9" s="5"/>
      <c r="M9" s="8">
        <v>30673</v>
      </c>
      <c r="N9" s="5"/>
      <c r="O9" s="5" t="s">
        <v>27</v>
      </c>
      <c r="P9" s="5"/>
      <c r="Q9" s="8" t="s">
        <v>305</v>
      </c>
    </row>
    <row r="10" spans="1:17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56"/>
  <sheetViews>
    <sheetView rightToLeft="1" topLeftCell="J34" workbookViewId="0">
      <selection activeCell="G53" sqref="G51:AK53"/>
    </sheetView>
  </sheetViews>
  <sheetFormatPr defaultRowHeight="24"/>
  <cols>
    <col min="1" max="1" width="35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10.140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10.1406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8" ht="24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8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6" spans="1:38" ht="24.75">
      <c r="A6" s="7" t="s">
        <v>28</v>
      </c>
      <c r="B6" s="7" t="s">
        <v>28</v>
      </c>
      <c r="C6" s="7" t="s">
        <v>28</v>
      </c>
      <c r="D6" s="7" t="s">
        <v>28</v>
      </c>
      <c r="E6" s="7" t="s">
        <v>28</v>
      </c>
      <c r="F6" s="7" t="s">
        <v>28</v>
      </c>
      <c r="G6" s="7" t="s">
        <v>28</v>
      </c>
      <c r="H6" s="7" t="s">
        <v>28</v>
      </c>
      <c r="I6" s="7" t="s">
        <v>28</v>
      </c>
      <c r="J6" s="7" t="s">
        <v>28</v>
      </c>
      <c r="K6" s="7" t="s">
        <v>28</v>
      </c>
      <c r="L6" s="7" t="s">
        <v>28</v>
      </c>
      <c r="M6" s="7" t="s">
        <v>28</v>
      </c>
      <c r="O6" s="7" t="s">
        <v>306</v>
      </c>
      <c r="P6" s="7" t="s">
        <v>4</v>
      </c>
      <c r="Q6" s="7" t="s">
        <v>4</v>
      </c>
      <c r="R6" s="7" t="s">
        <v>4</v>
      </c>
      <c r="S6" s="7" t="s">
        <v>4</v>
      </c>
      <c r="U6" s="7" t="s">
        <v>5</v>
      </c>
      <c r="V6" s="7" t="s">
        <v>5</v>
      </c>
      <c r="W6" s="7" t="s">
        <v>5</v>
      </c>
      <c r="X6" s="7" t="s">
        <v>5</v>
      </c>
      <c r="Y6" s="7" t="s">
        <v>5</v>
      </c>
      <c r="Z6" s="7" t="s">
        <v>5</v>
      </c>
      <c r="AA6" s="7" t="s">
        <v>5</v>
      </c>
      <c r="AC6" s="7" t="s">
        <v>6</v>
      </c>
      <c r="AD6" s="7" t="s">
        <v>6</v>
      </c>
      <c r="AE6" s="7" t="s">
        <v>6</v>
      </c>
      <c r="AF6" s="7" t="s">
        <v>6</v>
      </c>
      <c r="AG6" s="7" t="s">
        <v>6</v>
      </c>
      <c r="AH6" s="7" t="s">
        <v>6</v>
      </c>
      <c r="AI6" s="7" t="s">
        <v>6</v>
      </c>
      <c r="AJ6" s="7" t="s">
        <v>6</v>
      </c>
      <c r="AK6" s="7" t="s">
        <v>6</v>
      </c>
    </row>
    <row r="7" spans="1:38" ht="24.75">
      <c r="A7" s="6" t="s">
        <v>29</v>
      </c>
      <c r="C7" s="6" t="s">
        <v>30</v>
      </c>
      <c r="E7" s="6" t="s">
        <v>31</v>
      </c>
      <c r="G7" s="6" t="s">
        <v>32</v>
      </c>
      <c r="I7" s="6" t="s">
        <v>33</v>
      </c>
      <c r="K7" s="6" t="s">
        <v>34</v>
      </c>
      <c r="M7" s="6" t="s">
        <v>23</v>
      </c>
      <c r="O7" s="6" t="s">
        <v>7</v>
      </c>
      <c r="Q7" s="6" t="s">
        <v>8</v>
      </c>
      <c r="S7" s="6" t="s">
        <v>9</v>
      </c>
      <c r="U7" s="7" t="s">
        <v>10</v>
      </c>
      <c r="V7" s="7" t="s">
        <v>10</v>
      </c>
      <c r="W7" s="7" t="s">
        <v>10</v>
      </c>
      <c r="Y7" s="7" t="s">
        <v>11</v>
      </c>
      <c r="Z7" s="7" t="s">
        <v>11</v>
      </c>
      <c r="AA7" s="7" t="s">
        <v>11</v>
      </c>
      <c r="AC7" s="6" t="s">
        <v>7</v>
      </c>
      <c r="AE7" s="6" t="s">
        <v>35</v>
      </c>
      <c r="AG7" s="6" t="s">
        <v>8</v>
      </c>
      <c r="AI7" s="6" t="s">
        <v>9</v>
      </c>
      <c r="AK7" s="6" t="s">
        <v>13</v>
      </c>
    </row>
    <row r="8" spans="1:38" ht="24.75">
      <c r="A8" s="7" t="s">
        <v>29</v>
      </c>
      <c r="C8" s="7" t="s">
        <v>30</v>
      </c>
      <c r="E8" s="7" t="s">
        <v>31</v>
      </c>
      <c r="G8" s="7" t="s">
        <v>32</v>
      </c>
      <c r="I8" s="7" t="s">
        <v>33</v>
      </c>
      <c r="K8" s="7" t="s">
        <v>34</v>
      </c>
      <c r="M8" s="7" t="s">
        <v>23</v>
      </c>
      <c r="O8" s="7" t="s">
        <v>7</v>
      </c>
      <c r="Q8" s="7" t="s">
        <v>8</v>
      </c>
      <c r="S8" s="7" t="s">
        <v>9</v>
      </c>
      <c r="U8" s="7" t="s">
        <v>7</v>
      </c>
      <c r="V8" s="14"/>
      <c r="W8" s="7" t="s">
        <v>8</v>
      </c>
      <c r="Y8" s="7" t="s">
        <v>7</v>
      </c>
      <c r="AA8" s="7" t="s">
        <v>14</v>
      </c>
      <c r="AC8" s="7" t="s">
        <v>7</v>
      </c>
      <c r="AE8" s="7" t="s">
        <v>35</v>
      </c>
      <c r="AG8" s="7" t="s">
        <v>8</v>
      </c>
      <c r="AI8" s="7" t="s">
        <v>9</v>
      </c>
      <c r="AK8" s="7" t="s">
        <v>13</v>
      </c>
    </row>
    <row r="9" spans="1:38">
      <c r="A9" s="1" t="s">
        <v>36</v>
      </c>
      <c r="C9" s="5" t="s">
        <v>37</v>
      </c>
      <c r="D9" s="5"/>
      <c r="E9" s="5" t="s">
        <v>37</v>
      </c>
      <c r="F9" s="5"/>
      <c r="G9" s="5" t="s">
        <v>38</v>
      </c>
      <c r="H9" s="5"/>
      <c r="I9" s="5" t="s">
        <v>39</v>
      </c>
      <c r="J9" s="5"/>
      <c r="K9" s="8">
        <v>18</v>
      </c>
      <c r="L9" s="5"/>
      <c r="M9" s="8">
        <v>18</v>
      </c>
      <c r="N9" s="5"/>
      <c r="O9" s="8">
        <v>1700000</v>
      </c>
      <c r="P9" s="5"/>
      <c r="Q9" s="8">
        <v>1537547945375</v>
      </c>
      <c r="R9" s="5"/>
      <c r="S9" s="8">
        <v>1529883337500</v>
      </c>
      <c r="T9" s="5"/>
      <c r="U9" s="8">
        <v>0</v>
      </c>
      <c r="V9" s="5"/>
      <c r="W9" s="8">
        <v>0</v>
      </c>
      <c r="X9" s="5"/>
      <c r="Y9" s="8">
        <v>0</v>
      </c>
      <c r="Z9" s="5"/>
      <c r="AA9" s="8">
        <v>0</v>
      </c>
      <c r="AB9" s="5"/>
      <c r="AC9" s="8">
        <v>1700000</v>
      </c>
      <c r="AD9" s="5"/>
      <c r="AE9" s="8">
        <v>900000</v>
      </c>
      <c r="AF9" s="5"/>
      <c r="AG9" s="8">
        <v>1537547945375</v>
      </c>
      <c r="AH9" s="5"/>
      <c r="AI9" s="8">
        <v>1529883337500</v>
      </c>
      <c r="AJ9" s="5"/>
      <c r="AK9" s="16">
        <v>5.4549315706825925E-2</v>
      </c>
      <c r="AL9" s="5"/>
    </row>
    <row r="10" spans="1:38">
      <c r="A10" s="1" t="s">
        <v>40</v>
      </c>
      <c r="C10" s="5" t="s">
        <v>37</v>
      </c>
      <c r="D10" s="5"/>
      <c r="E10" s="5" t="s">
        <v>37</v>
      </c>
      <c r="F10" s="5"/>
      <c r="G10" s="5" t="s">
        <v>41</v>
      </c>
      <c r="H10" s="5"/>
      <c r="I10" s="5" t="s">
        <v>42</v>
      </c>
      <c r="J10" s="5"/>
      <c r="K10" s="8">
        <v>18</v>
      </c>
      <c r="L10" s="5"/>
      <c r="M10" s="8">
        <v>18</v>
      </c>
      <c r="N10" s="5"/>
      <c r="O10" s="8">
        <v>155000</v>
      </c>
      <c r="P10" s="5"/>
      <c r="Q10" s="8">
        <v>146018312812</v>
      </c>
      <c r="R10" s="5"/>
      <c r="S10" s="8">
        <v>149873571268</v>
      </c>
      <c r="T10" s="5"/>
      <c r="U10" s="8">
        <v>0</v>
      </c>
      <c r="V10" s="5"/>
      <c r="W10" s="8">
        <v>0</v>
      </c>
      <c r="X10" s="5"/>
      <c r="Y10" s="8">
        <v>0</v>
      </c>
      <c r="Z10" s="5"/>
      <c r="AA10" s="8">
        <v>0</v>
      </c>
      <c r="AB10" s="5"/>
      <c r="AC10" s="8">
        <v>155000</v>
      </c>
      <c r="AD10" s="5"/>
      <c r="AE10" s="8">
        <v>980300</v>
      </c>
      <c r="AF10" s="5"/>
      <c r="AG10" s="8">
        <v>146018312812</v>
      </c>
      <c r="AH10" s="5"/>
      <c r="AI10" s="8">
        <v>151934914079</v>
      </c>
      <c r="AJ10" s="5"/>
      <c r="AK10" s="16">
        <v>5.4173709797560579E-3</v>
      </c>
      <c r="AL10" s="5"/>
    </row>
    <row r="11" spans="1:38">
      <c r="A11" s="1" t="s">
        <v>43</v>
      </c>
      <c r="C11" s="5" t="s">
        <v>37</v>
      </c>
      <c r="D11" s="5"/>
      <c r="E11" s="5" t="s">
        <v>37</v>
      </c>
      <c r="F11" s="5"/>
      <c r="G11" s="5" t="s">
        <v>44</v>
      </c>
      <c r="H11" s="5"/>
      <c r="I11" s="5" t="s">
        <v>45</v>
      </c>
      <c r="J11" s="5"/>
      <c r="K11" s="8">
        <v>0</v>
      </c>
      <c r="L11" s="5"/>
      <c r="M11" s="8">
        <v>0</v>
      </c>
      <c r="N11" s="5"/>
      <c r="O11" s="8">
        <v>313425</v>
      </c>
      <c r="P11" s="5"/>
      <c r="Q11" s="8">
        <v>306109457366</v>
      </c>
      <c r="R11" s="5"/>
      <c r="S11" s="8">
        <v>311834095837</v>
      </c>
      <c r="T11" s="5"/>
      <c r="U11" s="8">
        <v>0</v>
      </c>
      <c r="V11" s="5"/>
      <c r="W11" s="8">
        <v>0</v>
      </c>
      <c r="X11" s="5"/>
      <c r="Y11" s="8">
        <v>313425</v>
      </c>
      <c r="Z11" s="5"/>
      <c r="AA11" s="8">
        <v>313425000000</v>
      </c>
      <c r="AB11" s="5"/>
      <c r="AC11" s="8">
        <v>0</v>
      </c>
      <c r="AD11" s="5"/>
      <c r="AE11" s="8">
        <v>0</v>
      </c>
      <c r="AF11" s="5"/>
      <c r="AG11" s="8">
        <v>0</v>
      </c>
      <c r="AH11" s="5"/>
      <c r="AI11" s="8">
        <v>0</v>
      </c>
      <c r="AJ11" s="5"/>
      <c r="AK11" s="16">
        <v>0</v>
      </c>
      <c r="AL11" s="5"/>
    </row>
    <row r="12" spans="1:38">
      <c r="A12" s="1" t="s">
        <v>46</v>
      </c>
      <c r="C12" s="5" t="s">
        <v>37</v>
      </c>
      <c r="D12" s="5"/>
      <c r="E12" s="5" t="s">
        <v>37</v>
      </c>
      <c r="F12" s="5"/>
      <c r="G12" s="5" t="s">
        <v>47</v>
      </c>
      <c r="H12" s="5"/>
      <c r="I12" s="5" t="s">
        <v>48</v>
      </c>
      <c r="J12" s="5"/>
      <c r="K12" s="8">
        <v>0</v>
      </c>
      <c r="L12" s="5"/>
      <c r="M12" s="8">
        <v>0</v>
      </c>
      <c r="N12" s="5"/>
      <c r="O12" s="8">
        <v>1007289</v>
      </c>
      <c r="P12" s="5"/>
      <c r="Q12" s="8">
        <v>784042743542</v>
      </c>
      <c r="R12" s="5"/>
      <c r="S12" s="8">
        <v>986274706969</v>
      </c>
      <c r="T12" s="5"/>
      <c r="U12" s="8">
        <v>0</v>
      </c>
      <c r="V12" s="5"/>
      <c r="W12" s="8">
        <v>0</v>
      </c>
      <c r="X12" s="5"/>
      <c r="Y12" s="8">
        <v>0</v>
      </c>
      <c r="Z12" s="5"/>
      <c r="AA12" s="8">
        <v>0</v>
      </c>
      <c r="AB12" s="5"/>
      <c r="AC12" s="8">
        <v>1007289</v>
      </c>
      <c r="AD12" s="5"/>
      <c r="AE12" s="8">
        <v>997086</v>
      </c>
      <c r="AF12" s="5"/>
      <c r="AG12" s="8">
        <v>784042743542</v>
      </c>
      <c r="AH12" s="5"/>
      <c r="AI12" s="8">
        <v>1004277842136</v>
      </c>
      <c r="AJ12" s="5"/>
      <c r="AK12" s="16">
        <v>3.5808396447775913E-2</v>
      </c>
      <c r="AL12" s="5"/>
    </row>
    <row r="13" spans="1:38">
      <c r="A13" s="1" t="s">
        <v>49</v>
      </c>
      <c r="C13" s="5" t="s">
        <v>37</v>
      </c>
      <c r="D13" s="5"/>
      <c r="E13" s="5" t="s">
        <v>37</v>
      </c>
      <c r="F13" s="5"/>
      <c r="G13" s="5" t="s">
        <v>50</v>
      </c>
      <c r="H13" s="5"/>
      <c r="I13" s="5" t="s">
        <v>51</v>
      </c>
      <c r="J13" s="5"/>
      <c r="K13" s="8">
        <v>0</v>
      </c>
      <c r="L13" s="5"/>
      <c r="M13" s="8">
        <v>0</v>
      </c>
      <c r="N13" s="5"/>
      <c r="O13" s="8">
        <v>777993</v>
      </c>
      <c r="P13" s="5"/>
      <c r="Q13" s="8">
        <v>602623808177</v>
      </c>
      <c r="R13" s="5"/>
      <c r="S13" s="8">
        <v>742653094287</v>
      </c>
      <c r="T13" s="5"/>
      <c r="U13" s="8">
        <v>0</v>
      </c>
      <c r="V13" s="5"/>
      <c r="W13" s="8">
        <v>0</v>
      </c>
      <c r="X13" s="5"/>
      <c r="Y13" s="8">
        <v>0</v>
      </c>
      <c r="Z13" s="5"/>
      <c r="AA13" s="8">
        <v>0</v>
      </c>
      <c r="AB13" s="5"/>
      <c r="AC13" s="8">
        <v>777993</v>
      </c>
      <c r="AD13" s="5"/>
      <c r="AE13" s="8">
        <v>970945</v>
      </c>
      <c r="AF13" s="5"/>
      <c r="AG13" s="8">
        <v>602623808177</v>
      </c>
      <c r="AH13" s="5"/>
      <c r="AI13" s="8">
        <v>755330840612</v>
      </c>
      <c r="AJ13" s="5"/>
      <c r="AK13" s="16">
        <v>2.6931975450478558E-2</v>
      </c>
      <c r="AL13" s="5"/>
    </row>
    <row r="14" spans="1:38">
      <c r="A14" s="1" t="s">
        <v>52</v>
      </c>
      <c r="C14" s="5" t="s">
        <v>37</v>
      </c>
      <c r="D14" s="5"/>
      <c r="E14" s="5" t="s">
        <v>37</v>
      </c>
      <c r="F14" s="5"/>
      <c r="G14" s="5" t="s">
        <v>53</v>
      </c>
      <c r="H14" s="5"/>
      <c r="I14" s="5" t="s">
        <v>54</v>
      </c>
      <c r="J14" s="5"/>
      <c r="K14" s="8">
        <v>0</v>
      </c>
      <c r="L14" s="5"/>
      <c r="M14" s="8">
        <v>0</v>
      </c>
      <c r="N14" s="5"/>
      <c r="O14" s="8">
        <v>407667</v>
      </c>
      <c r="P14" s="5"/>
      <c r="Q14" s="8">
        <v>257182618696</v>
      </c>
      <c r="R14" s="5"/>
      <c r="S14" s="8">
        <v>320577112941</v>
      </c>
      <c r="T14" s="5"/>
      <c r="U14" s="8">
        <v>107946</v>
      </c>
      <c r="V14" s="5"/>
      <c r="W14" s="8">
        <v>86191609145</v>
      </c>
      <c r="X14" s="5"/>
      <c r="Y14" s="8">
        <v>0</v>
      </c>
      <c r="Z14" s="5"/>
      <c r="AA14" s="8">
        <v>0</v>
      </c>
      <c r="AB14" s="5"/>
      <c r="AC14" s="8">
        <v>515613</v>
      </c>
      <c r="AD14" s="5"/>
      <c r="AE14" s="8">
        <v>801850</v>
      </c>
      <c r="AF14" s="5"/>
      <c r="AG14" s="8">
        <v>343374227841</v>
      </c>
      <c r="AH14" s="5"/>
      <c r="AI14" s="8">
        <v>413412758923</v>
      </c>
      <c r="AJ14" s="5"/>
      <c r="AK14" s="16">
        <v>1.4740590050854544E-2</v>
      </c>
      <c r="AL14" s="5"/>
    </row>
    <row r="15" spans="1:38">
      <c r="A15" s="1" t="s">
        <v>55</v>
      </c>
      <c r="C15" s="5" t="s">
        <v>37</v>
      </c>
      <c r="D15" s="5"/>
      <c r="E15" s="5" t="s">
        <v>37</v>
      </c>
      <c r="F15" s="5"/>
      <c r="G15" s="5" t="s">
        <v>56</v>
      </c>
      <c r="H15" s="5"/>
      <c r="I15" s="5" t="s">
        <v>48</v>
      </c>
      <c r="J15" s="5"/>
      <c r="K15" s="8">
        <v>0</v>
      </c>
      <c r="L15" s="5"/>
      <c r="M15" s="8">
        <v>0</v>
      </c>
      <c r="N15" s="5"/>
      <c r="O15" s="8">
        <v>206200</v>
      </c>
      <c r="P15" s="5"/>
      <c r="Q15" s="8">
        <v>161944709322</v>
      </c>
      <c r="R15" s="5"/>
      <c r="S15" s="8">
        <v>201536883640</v>
      </c>
      <c r="T15" s="5"/>
      <c r="U15" s="8">
        <v>0</v>
      </c>
      <c r="V15" s="5"/>
      <c r="W15" s="8">
        <v>0</v>
      </c>
      <c r="X15" s="5"/>
      <c r="Y15" s="8">
        <v>0</v>
      </c>
      <c r="Z15" s="5"/>
      <c r="AA15" s="8">
        <v>0</v>
      </c>
      <c r="AB15" s="5"/>
      <c r="AC15" s="8">
        <v>206200</v>
      </c>
      <c r="AD15" s="5"/>
      <c r="AE15" s="8">
        <v>971310</v>
      </c>
      <c r="AF15" s="5"/>
      <c r="AG15" s="8">
        <v>161944709322</v>
      </c>
      <c r="AH15" s="5"/>
      <c r="AI15" s="8">
        <v>200268850335</v>
      </c>
      <c r="AJ15" s="5"/>
      <c r="AK15" s="16">
        <v>7.1407593477152871E-3</v>
      </c>
      <c r="AL15" s="5"/>
    </row>
    <row r="16" spans="1:38">
      <c r="A16" s="1" t="s">
        <v>57</v>
      </c>
      <c r="C16" s="5" t="s">
        <v>37</v>
      </c>
      <c r="D16" s="5"/>
      <c r="E16" s="5" t="s">
        <v>37</v>
      </c>
      <c r="F16" s="5"/>
      <c r="G16" s="5" t="s">
        <v>53</v>
      </c>
      <c r="H16" s="5"/>
      <c r="I16" s="5" t="s">
        <v>58</v>
      </c>
      <c r="J16" s="5"/>
      <c r="K16" s="8">
        <v>0</v>
      </c>
      <c r="L16" s="5"/>
      <c r="M16" s="8">
        <v>0</v>
      </c>
      <c r="N16" s="5"/>
      <c r="O16" s="8">
        <v>730900</v>
      </c>
      <c r="P16" s="5"/>
      <c r="Q16" s="8">
        <v>449625075537</v>
      </c>
      <c r="R16" s="5"/>
      <c r="S16" s="8">
        <v>563716973099</v>
      </c>
      <c r="T16" s="5"/>
      <c r="U16" s="8">
        <v>0</v>
      </c>
      <c r="V16" s="5"/>
      <c r="W16" s="8">
        <v>0</v>
      </c>
      <c r="X16" s="5"/>
      <c r="Y16" s="8">
        <v>0</v>
      </c>
      <c r="Z16" s="5"/>
      <c r="AA16" s="8">
        <v>0</v>
      </c>
      <c r="AB16" s="5"/>
      <c r="AC16" s="8">
        <v>730900</v>
      </c>
      <c r="AD16" s="5"/>
      <c r="AE16" s="8">
        <v>785274</v>
      </c>
      <c r="AF16" s="5"/>
      <c r="AG16" s="8">
        <v>449625075537</v>
      </c>
      <c r="AH16" s="5"/>
      <c r="AI16" s="8">
        <v>573913685078</v>
      </c>
      <c r="AJ16" s="5"/>
      <c r="AK16" s="16">
        <v>2.0463389611750506E-2</v>
      </c>
      <c r="AL16" s="5"/>
    </row>
    <row r="17" spans="1:38">
      <c r="A17" s="1" t="s">
        <v>59</v>
      </c>
      <c r="C17" s="5" t="s">
        <v>37</v>
      </c>
      <c r="D17" s="5"/>
      <c r="E17" s="5" t="s">
        <v>37</v>
      </c>
      <c r="F17" s="5"/>
      <c r="G17" s="5" t="s">
        <v>53</v>
      </c>
      <c r="H17" s="5"/>
      <c r="I17" s="5" t="s">
        <v>60</v>
      </c>
      <c r="J17" s="5"/>
      <c r="K17" s="8">
        <v>0</v>
      </c>
      <c r="L17" s="5"/>
      <c r="M17" s="8">
        <v>0</v>
      </c>
      <c r="N17" s="5"/>
      <c r="O17" s="8">
        <v>536</v>
      </c>
      <c r="P17" s="5"/>
      <c r="Q17" s="8">
        <v>371207730</v>
      </c>
      <c r="R17" s="5"/>
      <c r="S17" s="8">
        <v>456095860</v>
      </c>
      <c r="T17" s="5"/>
      <c r="U17" s="8">
        <v>0</v>
      </c>
      <c r="V17" s="5"/>
      <c r="W17" s="8">
        <v>0</v>
      </c>
      <c r="X17" s="5"/>
      <c r="Y17" s="8">
        <v>0</v>
      </c>
      <c r="Z17" s="5"/>
      <c r="AA17" s="8">
        <v>0</v>
      </c>
      <c r="AB17" s="5"/>
      <c r="AC17" s="8">
        <v>536</v>
      </c>
      <c r="AD17" s="5"/>
      <c r="AE17" s="8">
        <v>863500</v>
      </c>
      <c r="AF17" s="5"/>
      <c r="AG17" s="8">
        <v>371207730</v>
      </c>
      <c r="AH17" s="5"/>
      <c r="AI17" s="8">
        <v>462800708</v>
      </c>
      <c r="AJ17" s="5"/>
      <c r="AK17" s="16">
        <v>1.6501560159017394E-5</v>
      </c>
      <c r="AL17" s="5"/>
    </row>
    <row r="18" spans="1:38">
      <c r="A18" s="1" t="s">
        <v>61</v>
      </c>
      <c r="C18" s="5" t="s">
        <v>37</v>
      </c>
      <c r="D18" s="5"/>
      <c r="E18" s="5" t="s">
        <v>37</v>
      </c>
      <c r="F18" s="5"/>
      <c r="G18" s="5" t="s">
        <v>53</v>
      </c>
      <c r="H18" s="5"/>
      <c r="I18" s="5" t="s">
        <v>58</v>
      </c>
      <c r="J18" s="5"/>
      <c r="K18" s="8">
        <v>0</v>
      </c>
      <c r="L18" s="5"/>
      <c r="M18" s="8">
        <v>0</v>
      </c>
      <c r="N18" s="5"/>
      <c r="O18" s="8">
        <v>5952</v>
      </c>
      <c r="P18" s="5"/>
      <c r="Q18" s="8">
        <v>3940430651</v>
      </c>
      <c r="R18" s="5"/>
      <c r="S18" s="8">
        <v>4843189718</v>
      </c>
      <c r="T18" s="5"/>
      <c r="U18" s="8">
        <v>0</v>
      </c>
      <c r="V18" s="5"/>
      <c r="W18" s="8">
        <v>0</v>
      </c>
      <c r="X18" s="5"/>
      <c r="Y18" s="8">
        <v>0</v>
      </c>
      <c r="Z18" s="5"/>
      <c r="AA18" s="8">
        <v>0</v>
      </c>
      <c r="AB18" s="5"/>
      <c r="AC18" s="8">
        <v>5952</v>
      </c>
      <c r="AD18" s="5"/>
      <c r="AE18" s="8">
        <v>828500</v>
      </c>
      <c r="AF18" s="5"/>
      <c r="AG18" s="8">
        <v>3940430651</v>
      </c>
      <c r="AH18" s="5"/>
      <c r="AI18" s="8">
        <v>4930855993</v>
      </c>
      <c r="AJ18" s="5"/>
      <c r="AK18" s="16">
        <v>1.7581394193532854E-4</v>
      </c>
      <c r="AL18" s="5"/>
    </row>
    <row r="19" spans="1:38">
      <c r="A19" s="1" t="s">
        <v>62</v>
      </c>
      <c r="C19" s="5" t="s">
        <v>37</v>
      </c>
      <c r="D19" s="5"/>
      <c r="E19" s="5" t="s">
        <v>37</v>
      </c>
      <c r="F19" s="5"/>
      <c r="G19" s="5" t="s">
        <v>63</v>
      </c>
      <c r="H19" s="5"/>
      <c r="I19" s="5" t="s">
        <v>64</v>
      </c>
      <c r="J19" s="5"/>
      <c r="K19" s="8">
        <v>0</v>
      </c>
      <c r="L19" s="5"/>
      <c r="M19" s="8">
        <v>0</v>
      </c>
      <c r="N19" s="5"/>
      <c r="O19" s="8">
        <v>592670</v>
      </c>
      <c r="P19" s="5"/>
      <c r="Q19" s="8">
        <v>449061426151</v>
      </c>
      <c r="R19" s="5"/>
      <c r="S19" s="8">
        <v>467201694354</v>
      </c>
      <c r="T19" s="5"/>
      <c r="U19" s="8">
        <v>0</v>
      </c>
      <c r="V19" s="5"/>
      <c r="W19" s="8">
        <v>0</v>
      </c>
      <c r="X19" s="5"/>
      <c r="Y19" s="8">
        <v>0</v>
      </c>
      <c r="Z19" s="5"/>
      <c r="AA19" s="8">
        <v>0</v>
      </c>
      <c r="AB19" s="5"/>
      <c r="AC19" s="8">
        <v>592670</v>
      </c>
      <c r="AD19" s="5"/>
      <c r="AE19" s="8">
        <v>802300</v>
      </c>
      <c r="AF19" s="5"/>
      <c r="AG19" s="8">
        <v>449061426151</v>
      </c>
      <c r="AH19" s="5"/>
      <c r="AI19" s="8">
        <v>475462884190</v>
      </c>
      <c r="AJ19" s="5"/>
      <c r="AK19" s="16">
        <v>1.6953041020069497E-2</v>
      </c>
      <c r="AL19" s="5"/>
    </row>
    <row r="20" spans="1:38">
      <c r="A20" s="1" t="s">
        <v>65</v>
      </c>
      <c r="C20" s="5" t="s">
        <v>37</v>
      </c>
      <c r="D20" s="5"/>
      <c r="E20" s="5" t="s">
        <v>37</v>
      </c>
      <c r="F20" s="5"/>
      <c r="G20" s="5" t="s">
        <v>66</v>
      </c>
      <c r="H20" s="5"/>
      <c r="I20" s="5" t="s">
        <v>67</v>
      </c>
      <c r="J20" s="5"/>
      <c r="K20" s="8">
        <v>0</v>
      </c>
      <c r="L20" s="5"/>
      <c r="M20" s="8">
        <v>0</v>
      </c>
      <c r="N20" s="5"/>
      <c r="O20" s="8">
        <v>337500</v>
      </c>
      <c r="P20" s="5"/>
      <c r="Q20" s="8">
        <v>213016192997</v>
      </c>
      <c r="R20" s="5"/>
      <c r="S20" s="8">
        <v>262781086414</v>
      </c>
      <c r="T20" s="5"/>
      <c r="U20" s="8">
        <v>0</v>
      </c>
      <c r="V20" s="5"/>
      <c r="W20" s="8">
        <v>0</v>
      </c>
      <c r="X20" s="5"/>
      <c r="Y20" s="8">
        <v>0</v>
      </c>
      <c r="Z20" s="5"/>
      <c r="AA20" s="8">
        <v>0</v>
      </c>
      <c r="AB20" s="5"/>
      <c r="AC20" s="8">
        <v>337500</v>
      </c>
      <c r="AD20" s="5"/>
      <c r="AE20" s="8">
        <v>787780</v>
      </c>
      <c r="AF20" s="5"/>
      <c r="AG20" s="8">
        <v>213016192997</v>
      </c>
      <c r="AH20" s="5"/>
      <c r="AI20" s="8">
        <v>265855476974</v>
      </c>
      <c r="AJ20" s="5"/>
      <c r="AK20" s="16">
        <v>9.479307336951447E-3</v>
      </c>
      <c r="AL20" s="5"/>
    </row>
    <row r="21" spans="1:38">
      <c r="A21" s="1" t="s">
        <v>68</v>
      </c>
      <c r="C21" s="5" t="s">
        <v>37</v>
      </c>
      <c r="D21" s="5"/>
      <c r="E21" s="5" t="s">
        <v>37</v>
      </c>
      <c r="F21" s="5"/>
      <c r="G21" s="5" t="s">
        <v>69</v>
      </c>
      <c r="H21" s="5"/>
      <c r="I21" s="5" t="s">
        <v>70</v>
      </c>
      <c r="J21" s="5"/>
      <c r="K21" s="8">
        <v>0</v>
      </c>
      <c r="L21" s="5"/>
      <c r="M21" s="8">
        <v>0</v>
      </c>
      <c r="N21" s="5"/>
      <c r="O21" s="8">
        <v>179600</v>
      </c>
      <c r="P21" s="5"/>
      <c r="Q21" s="8">
        <v>112861149859</v>
      </c>
      <c r="R21" s="5"/>
      <c r="S21" s="8">
        <v>138277863508</v>
      </c>
      <c r="T21" s="5"/>
      <c r="U21" s="8">
        <v>0</v>
      </c>
      <c r="V21" s="5"/>
      <c r="W21" s="8">
        <v>0</v>
      </c>
      <c r="X21" s="5"/>
      <c r="Y21" s="8">
        <v>0</v>
      </c>
      <c r="Z21" s="5"/>
      <c r="AA21" s="8">
        <v>0</v>
      </c>
      <c r="AB21" s="5"/>
      <c r="AC21" s="8">
        <v>179600</v>
      </c>
      <c r="AD21" s="5"/>
      <c r="AE21" s="8">
        <v>786800</v>
      </c>
      <c r="AF21" s="5"/>
      <c r="AG21" s="8">
        <v>112861149859</v>
      </c>
      <c r="AH21" s="5"/>
      <c r="AI21" s="8">
        <v>141298505167</v>
      </c>
      <c r="AJ21" s="5"/>
      <c r="AK21" s="16">
        <v>5.038120605883949E-3</v>
      </c>
      <c r="AL21" s="5"/>
    </row>
    <row r="22" spans="1:38">
      <c r="A22" s="1" t="s">
        <v>71</v>
      </c>
      <c r="C22" s="5" t="s">
        <v>37</v>
      </c>
      <c r="D22" s="5"/>
      <c r="E22" s="5" t="s">
        <v>37</v>
      </c>
      <c r="F22" s="5"/>
      <c r="G22" s="5" t="s">
        <v>72</v>
      </c>
      <c r="H22" s="5"/>
      <c r="I22" s="5" t="s">
        <v>73</v>
      </c>
      <c r="J22" s="5"/>
      <c r="K22" s="8">
        <v>18</v>
      </c>
      <c r="L22" s="5"/>
      <c r="M22" s="8">
        <v>18</v>
      </c>
      <c r="N22" s="5"/>
      <c r="O22" s="8">
        <v>1000000</v>
      </c>
      <c r="P22" s="5"/>
      <c r="Q22" s="8">
        <v>873008226677</v>
      </c>
      <c r="R22" s="5"/>
      <c r="S22" s="8">
        <v>879205323081</v>
      </c>
      <c r="T22" s="5"/>
      <c r="U22" s="8">
        <v>1000000</v>
      </c>
      <c r="V22" s="5"/>
      <c r="W22" s="8">
        <v>878269943890</v>
      </c>
      <c r="X22" s="5"/>
      <c r="Y22" s="8">
        <v>0</v>
      </c>
      <c r="Z22" s="5"/>
      <c r="AA22" s="8">
        <v>0</v>
      </c>
      <c r="AB22" s="5"/>
      <c r="AC22" s="8">
        <v>2000000</v>
      </c>
      <c r="AD22" s="5"/>
      <c r="AE22" s="8">
        <v>883904</v>
      </c>
      <c r="AF22" s="5"/>
      <c r="AG22" s="8">
        <v>1751278170567</v>
      </c>
      <c r="AH22" s="5"/>
      <c r="AI22" s="8">
        <v>1767674576135</v>
      </c>
      <c r="AJ22" s="5"/>
      <c r="AK22" s="16">
        <v>6.3027968314294955E-2</v>
      </c>
      <c r="AL22" s="5"/>
    </row>
    <row r="23" spans="1:38">
      <c r="A23" s="1" t="s">
        <v>74</v>
      </c>
      <c r="C23" s="5" t="s">
        <v>37</v>
      </c>
      <c r="D23" s="5"/>
      <c r="E23" s="5" t="s">
        <v>37</v>
      </c>
      <c r="F23" s="5"/>
      <c r="G23" s="5" t="s">
        <v>75</v>
      </c>
      <c r="H23" s="5"/>
      <c r="I23" s="5" t="s">
        <v>76</v>
      </c>
      <c r="J23" s="5"/>
      <c r="K23" s="8">
        <v>18</v>
      </c>
      <c r="L23" s="5"/>
      <c r="M23" s="8">
        <v>18</v>
      </c>
      <c r="N23" s="5"/>
      <c r="O23" s="8">
        <v>999800</v>
      </c>
      <c r="P23" s="5"/>
      <c r="Q23" s="8">
        <v>930825047750</v>
      </c>
      <c r="R23" s="5"/>
      <c r="S23" s="8">
        <v>938231318094</v>
      </c>
      <c r="T23" s="5"/>
      <c r="U23" s="8">
        <v>0</v>
      </c>
      <c r="V23" s="5"/>
      <c r="W23" s="8">
        <v>0</v>
      </c>
      <c r="X23" s="5"/>
      <c r="Y23" s="8">
        <v>0</v>
      </c>
      <c r="Z23" s="5"/>
      <c r="AA23" s="8">
        <v>0</v>
      </c>
      <c r="AB23" s="5"/>
      <c r="AC23" s="8">
        <v>999800</v>
      </c>
      <c r="AD23" s="5"/>
      <c r="AE23" s="8">
        <v>943506</v>
      </c>
      <c r="AF23" s="5"/>
      <c r="AG23" s="8">
        <v>930825047750</v>
      </c>
      <c r="AH23" s="5"/>
      <c r="AI23" s="8">
        <v>943245662875</v>
      </c>
      <c r="AJ23" s="5"/>
      <c r="AK23" s="16">
        <v>3.3632241225231771E-2</v>
      </c>
      <c r="AL23" s="5"/>
    </row>
    <row r="24" spans="1:38">
      <c r="A24" s="1" t="s">
        <v>77</v>
      </c>
      <c r="C24" s="5" t="s">
        <v>37</v>
      </c>
      <c r="D24" s="5"/>
      <c r="E24" s="5" t="s">
        <v>37</v>
      </c>
      <c r="F24" s="5"/>
      <c r="G24" s="5" t="s">
        <v>78</v>
      </c>
      <c r="H24" s="5"/>
      <c r="I24" s="5" t="s">
        <v>79</v>
      </c>
      <c r="J24" s="5"/>
      <c r="K24" s="8">
        <v>21</v>
      </c>
      <c r="L24" s="5"/>
      <c r="M24" s="8">
        <v>21</v>
      </c>
      <c r="N24" s="5"/>
      <c r="O24" s="8">
        <v>200000</v>
      </c>
      <c r="P24" s="5"/>
      <c r="Q24" s="8">
        <v>194929841250</v>
      </c>
      <c r="R24" s="5"/>
      <c r="S24" s="8">
        <v>196692696198</v>
      </c>
      <c r="T24" s="5"/>
      <c r="U24" s="8">
        <v>500000</v>
      </c>
      <c r="V24" s="5"/>
      <c r="W24" s="8">
        <v>492131250000</v>
      </c>
      <c r="X24" s="5"/>
      <c r="Y24" s="8">
        <v>0</v>
      </c>
      <c r="Z24" s="5"/>
      <c r="AA24" s="8">
        <v>0</v>
      </c>
      <c r="AB24" s="5"/>
      <c r="AC24" s="8">
        <v>700000</v>
      </c>
      <c r="AD24" s="5"/>
      <c r="AE24" s="8">
        <v>987653</v>
      </c>
      <c r="AF24" s="5"/>
      <c r="AG24" s="8">
        <v>687061091250</v>
      </c>
      <c r="AH24" s="5"/>
      <c r="AI24" s="8">
        <v>691304912270</v>
      </c>
      <c r="AJ24" s="5"/>
      <c r="AK24" s="16">
        <v>2.4649075511024597E-2</v>
      </c>
      <c r="AL24" s="5"/>
    </row>
    <row r="25" spans="1:38">
      <c r="A25" s="1" t="s">
        <v>80</v>
      </c>
      <c r="C25" s="5" t="s">
        <v>37</v>
      </c>
      <c r="D25" s="5"/>
      <c r="E25" s="5" t="s">
        <v>37</v>
      </c>
      <c r="F25" s="5"/>
      <c r="G25" s="5" t="s">
        <v>81</v>
      </c>
      <c r="H25" s="5"/>
      <c r="I25" s="5" t="s">
        <v>82</v>
      </c>
      <c r="J25" s="5"/>
      <c r="K25" s="8">
        <v>18</v>
      </c>
      <c r="L25" s="5"/>
      <c r="M25" s="8">
        <v>18</v>
      </c>
      <c r="N25" s="5"/>
      <c r="O25" s="8">
        <v>950000</v>
      </c>
      <c r="P25" s="5"/>
      <c r="Q25" s="8">
        <v>950011250000</v>
      </c>
      <c r="R25" s="5"/>
      <c r="S25" s="8">
        <v>900068714527</v>
      </c>
      <c r="T25" s="5"/>
      <c r="U25" s="8">
        <v>0</v>
      </c>
      <c r="V25" s="5"/>
      <c r="W25" s="8">
        <v>0</v>
      </c>
      <c r="X25" s="5"/>
      <c r="Y25" s="8">
        <v>0</v>
      </c>
      <c r="Z25" s="5"/>
      <c r="AA25" s="8">
        <v>0</v>
      </c>
      <c r="AB25" s="5"/>
      <c r="AC25" s="8">
        <v>950000</v>
      </c>
      <c r="AD25" s="5"/>
      <c r="AE25" s="8">
        <v>928695</v>
      </c>
      <c r="AF25" s="5"/>
      <c r="AG25" s="8">
        <v>950011250000</v>
      </c>
      <c r="AH25" s="5"/>
      <c r="AI25" s="8">
        <v>882192977655</v>
      </c>
      <c r="AJ25" s="5"/>
      <c r="AK25" s="16">
        <v>3.1455354844955576E-2</v>
      </c>
      <c r="AL25" s="5"/>
    </row>
    <row r="26" spans="1:38">
      <c r="A26" s="1" t="s">
        <v>83</v>
      </c>
      <c r="C26" s="5" t="s">
        <v>37</v>
      </c>
      <c r="D26" s="5"/>
      <c r="E26" s="5" t="s">
        <v>37</v>
      </c>
      <c r="F26" s="5"/>
      <c r="G26" s="5" t="s">
        <v>84</v>
      </c>
      <c r="H26" s="5"/>
      <c r="I26" s="5" t="s">
        <v>85</v>
      </c>
      <c r="J26" s="5"/>
      <c r="K26" s="8">
        <v>18.5</v>
      </c>
      <c r="L26" s="5"/>
      <c r="M26" s="8">
        <v>18.5</v>
      </c>
      <c r="N26" s="5"/>
      <c r="O26" s="8">
        <v>755000</v>
      </c>
      <c r="P26" s="5"/>
      <c r="Q26" s="8">
        <v>702916250000</v>
      </c>
      <c r="R26" s="5"/>
      <c r="S26" s="8">
        <v>690804449281</v>
      </c>
      <c r="T26" s="5"/>
      <c r="U26" s="8">
        <v>0</v>
      </c>
      <c r="V26" s="5"/>
      <c r="W26" s="8">
        <v>0</v>
      </c>
      <c r="X26" s="5"/>
      <c r="Y26" s="8">
        <v>0</v>
      </c>
      <c r="Z26" s="5"/>
      <c r="AA26" s="8">
        <v>0</v>
      </c>
      <c r="AB26" s="5"/>
      <c r="AC26" s="8">
        <v>755000</v>
      </c>
      <c r="AD26" s="5"/>
      <c r="AE26" s="8">
        <v>919616</v>
      </c>
      <c r="AF26" s="5"/>
      <c r="AG26" s="8">
        <v>702916250000</v>
      </c>
      <c r="AH26" s="5"/>
      <c r="AI26" s="8">
        <v>694257781161</v>
      </c>
      <c r="AJ26" s="5"/>
      <c r="AK26" s="16">
        <v>2.4754362609346253E-2</v>
      </c>
      <c r="AL26" s="5"/>
    </row>
    <row r="27" spans="1:38">
      <c r="A27" s="1" t="s">
        <v>87</v>
      </c>
      <c r="C27" s="5" t="s">
        <v>37</v>
      </c>
      <c r="D27" s="5"/>
      <c r="E27" s="5" t="s">
        <v>37</v>
      </c>
      <c r="F27" s="5"/>
      <c r="G27" s="5" t="s">
        <v>84</v>
      </c>
      <c r="H27" s="5"/>
      <c r="I27" s="5" t="s">
        <v>85</v>
      </c>
      <c r="J27" s="5"/>
      <c r="K27" s="8">
        <v>18.5</v>
      </c>
      <c r="L27" s="5"/>
      <c r="M27" s="8">
        <v>18.5</v>
      </c>
      <c r="N27" s="5"/>
      <c r="O27" s="8">
        <v>5000</v>
      </c>
      <c r="P27" s="5"/>
      <c r="Q27" s="8">
        <v>4526945152</v>
      </c>
      <c r="R27" s="5"/>
      <c r="S27" s="8">
        <v>4526254846</v>
      </c>
      <c r="T27" s="5"/>
      <c r="U27" s="8">
        <v>0</v>
      </c>
      <c r="V27" s="5"/>
      <c r="W27" s="8">
        <v>0</v>
      </c>
      <c r="X27" s="5"/>
      <c r="Y27" s="8">
        <v>0</v>
      </c>
      <c r="Z27" s="5"/>
      <c r="AA27" s="8">
        <v>0</v>
      </c>
      <c r="AB27" s="5"/>
      <c r="AC27" s="8">
        <v>5000</v>
      </c>
      <c r="AD27" s="5"/>
      <c r="AE27" s="8">
        <v>950200</v>
      </c>
      <c r="AF27" s="5"/>
      <c r="AG27" s="8">
        <v>4526945152</v>
      </c>
      <c r="AH27" s="5"/>
      <c r="AI27" s="8">
        <v>4750637736</v>
      </c>
      <c r="AJ27" s="5"/>
      <c r="AK27" s="16">
        <v>1.6938810386241281E-4</v>
      </c>
      <c r="AL27" s="5"/>
    </row>
    <row r="28" spans="1:38">
      <c r="A28" s="1" t="s">
        <v>88</v>
      </c>
      <c r="C28" s="5" t="s">
        <v>37</v>
      </c>
      <c r="D28" s="5"/>
      <c r="E28" s="5" t="s">
        <v>37</v>
      </c>
      <c r="F28" s="5"/>
      <c r="G28" s="5" t="s">
        <v>89</v>
      </c>
      <c r="H28" s="5"/>
      <c r="I28" s="5" t="s">
        <v>6</v>
      </c>
      <c r="J28" s="5"/>
      <c r="K28" s="8">
        <v>0</v>
      </c>
      <c r="L28" s="5"/>
      <c r="M28" s="8">
        <v>0</v>
      </c>
      <c r="N28" s="5"/>
      <c r="O28" s="8">
        <v>1241010</v>
      </c>
      <c r="P28" s="5"/>
      <c r="Q28" s="8">
        <v>1094774380659</v>
      </c>
      <c r="R28" s="5"/>
      <c r="S28" s="8">
        <v>1219199353960</v>
      </c>
      <c r="T28" s="5"/>
      <c r="U28" s="8">
        <v>0</v>
      </c>
      <c r="V28" s="5"/>
      <c r="W28" s="8">
        <v>0</v>
      </c>
      <c r="X28" s="5"/>
      <c r="Y28" s="8">
        <v>1241010</v>
      </c>
      <c r="Z28" s="5"/>
      <c r="AA28" s="8">
        <v>1232758443600</v>
      </c>
      <c r="AB28" s="5"/>
      <c r="AC28" s="8">
        <v>0</v>
      </c>
      <c r="AD28" s="5"/>
      <c r="AE28" s="8">
        <v>0</v>
      </c>
      <c r="AF28" s="5"/>
      <c r="AG28" s="8">
        <v>0</v>
      </c>
      <c r="AH28" s="5"/>
      <c r="AI28" s="8">
        <v>0</v>
      </c>
      <c r="AJ28" s="5"/>
      <c r="AK28" s="16">
        <v>0</v>
      </c>
      <c r="AL28" s="5"/>
    </row>
    <row r="29" spans="1:38">
      <c r="A29" s="1" t="s">
        <v>90</v>
      </c>
      <c r="C29" s="5" t="s">
        <v>37</v>
      </c>
      <c r="D29" s="5"/>
      <c r="E29" s="5" t="s">
        <v>37</v>
      </c>
      <c r="F29" s="5"/>
      <c r="G29" s="5" t="s">
        <v>89</v>
      </c>
      <c r="H29" s="5"/>
      <c r="I29" s="5" t="s">
        <v>91</v>
      </c>
      <c r="J29" s="5"/>
      <c r="K29" s="8">
        <v>0</v>
      </c>
      <c r="L29" s="5"/>
      <c r="M29" s="8">
        <v>0</v>
      </c>
      <c r="N29" s="5"/>
      <c r="O29" s="8">
        <v>2111467</v>
      </c>
      <c r="P29" s="5"/>
      <c r="Q29" s="8">
        <v>1810077850442</v>
      </c>
      <c r="R29" s="5"/>
      <c r="S29" s="8">
        <v>1935092926195</v>
      </c>
      <c r="T29" s="5"/>
      <c r="U29" s="8">
        <v>0</v>
      </c>
      <c r="V29" s="5"/>
      <c r="W29" s="8">
        <v>0</v>
      </c>
      <c r="X29" s="5"/>
      <c r="Y29" s="8">
        <v>0</v>
      </c>
      <c r="Z29" s="5"/>
      <c r="AA29" s="8">
        <v>0</v>
      </c>
      <c r="AB29" s="5"/>
      <c r="AC29" s="8">
        <v>2111467</v>
      </c>
      <c r="AD29" s="5"/>
      <c r="AE29" s="8">
        <v>937407</v>
      </c>
      <c r="AF29" s="5"/>
      <c r="AG29" s="8">
        <v>1810077850442</v>
      </c>
      <c r="AH29" s="5"/>
      <c r="AI29" s="8">
        <v>1979153942561</v>
      </c>
      <c r="AJ29" s="5"/>
      <c r="AK29" s="16">
        <v>7.0568448324687519E-2</v>
      </c>
      <c r="AL29" s="5"/>
    </row>
    <row r="30" spans="1:38">
      <c r="A30" s="1" t="s">
        <v>92</v>
      </c>
      <c r="C30" s="5" t="s">
        <v>37</v>
      </c>
      <c r="D30" s="5"/>
      <c r="E30" s="5" t="s">
        <v>37</v>
      </c>
      <c r="F30" s="5"/>
      <c r="G30" s="5" t="s">
        <v>93</v>
      </c>
      <c r="H30" s="5"/>
      <c r="I30" s="5" t="s">
        <v>6</v>
      </c>
      <c r="J30" s="5"/>
      <c r="K30" s="8">
        <v>0</v>
      </c>
      <c r="L30" s="5"/>
      <c r="M30" s="8">
        <v>0</v>
      </c>
      <c r="N30" s="5"/>
      <c r="O30" s="8">
        <v>366329</v>
      </c>
      <c r="P30" s="5"/>
      <c r="Q30" s="8">
        <v>329173340398</v>
      </c>
      <c r="R30" s="5"/>
      <c r="S30" s="8">
        <v>359059295310</v>
      </c>
      <c r="T30" s="5"/>
      <c r="U30" s="8">
        <v>0</v>
      </c>
      <c r="V30" s="5"/>
      <c r="W30" s="8">
        <v>0</v>
      </c>
      <c r="X30" s="5"/>
      <c r="Y30" s="8">
        <v>366329</v>
      </c>
      <c r="Z30" s="5"/>
      <c r="AA30" s="8">
        <v>366329000000</v>
      </c>
      <c r="AB30" s="5"/>
      <c r="AC30" s="8">
        <v>0</v>
      </c>
      <c r="AD30" s="5"/>
      <c r="AE30" s="8">
        <v>0</v>
      </c>
      <c r="AF30" s="5"/>
      <c r="AG30" s="8">
        <v>0</v>
      </c>
      <c r="AH30" s="5"/>
      <c r="AI30" s="8">
        <v>0</v>
      </c>
      <c r="AJ30" s="5"/>
      <c r="AK30" s="16">
        <v>0</v>
      </c>
      <c r="AL30" s="5"/>
    </row>
    <row r="31" spans="1:38">
      <c r="A31" s="1" t="s">
        <v>94</v>
      </c>
      <c r="C31" s="5" t="s">
        <v>37</v>
      </c>
      <c r="D31" s="5"/>
      <c r="E31" s="5" t="s">
        <v>37</v>
      </c>
      <c r="F31" s="5"/>
      <c r="G31" s="5" t="s">
        <v>93</v>
      </c>
      <c r="H31" s="5"/>
      <c r="I31" s="5" t="s">
        <v>6</v>
      </c>
      <c r="J31" s="5"/>
      <c r="K31" s="8">
        <v>0</v>
      </c>
      <c r="L31" s="5"/>
      <c r="M31" s="8">
        <v>0</v>
      </c>
      <c r="N31" s="5"/>
      <c r="O31" s="8">
        <v>886845</v>
      </c>
      <c r="P31" s="5"/>
      <c r="Q31" s="8">
        <v>765273475444</v>
      </c>
      <c r="R31" s="5"/>
      <c r="S31" s="8">
        <v>867585229317</v>
      </c>
      <c r="T31" s="5"/>
      <c r="U31" s="8">
        <v>0</v>
      </c>
      <c r="V31" s="5"/>
      <c r="W31" s="8">
        <v>0</v>
      </c>
      <c r="X31" s="5"/>
      <c r="Y31" s="8">
        <v>886845</v>
      </c>
      <c r="Z31" s="5"/>
      <c r="AA31" s="8">
        <v>886845000000</v>
      </c>
      <c r="AB31" s="5"/>
      <c r="AC31" s="8">
        <v>0</v>
      </c>
      <c r="AD31" s="5"/>
      <c r="AE31" s="8">
        <v>0</v>
      </c>
      <c r="AF31" s="5"/>
      <c r="AG31" s="8">
        <v>0</v>
      </c>
      <c r="AH31" s="5"/>
      <c r="AI31" s="8">
        <v>0</v>
      </c>
      <c r="AJ31" s="5"/>
      <c r="AK31" s="16">
        <v>0</v>
      </c>
      <c r="AL31" s="5"/>
    </row>
    <row r="32" spans="1:38">
      <c r="A32" s="1" t="s">
        <v>95</v>
      </c>
      <c r="C32" s="5" t="s">
        <v>37</v>
      </c>
      <c r="D32" s="5"/>
      <c r="E32" s="5" t="s">
        <v>37</v>
      </c>
      <c r="F32" s="5"/>
      <c r="G32" s="5" t="s">
        <v>93</v>
      </c>
      <c r="H32" s="5"/>
      <c r="I32" s="5" t="s">
        <v>6</v>
      </c>
      <c r="J32" s="5"/>
      <c r="K32" s="8">
        <v>0</v>
      </c>
      <c r="L32" s="5"/>
      <c r="M32" s="8">
        <v>0</v>
      </c>
      <c r="N32" s="5"/>
      <c r="O32" s="8">
        <v>2146969</v>
      </c>
      <c r="P32" s="5"/>
      <c r="Q32" s="8">
        <v>1915070692155</v>
      </c>
      <c r="R32" s="5"/>
      <c r="S32" s="8">
        <v>2098043614105</v>
      </c>
      <c r="T32" s="5"/>
      <c r="U32" s="8">
        <v>0</v>
      </c>
      <c r="V32" s="5"/>
      <c r="W32" s="8">
        <v>0</v>
      </c>
      <c r="X32" s="5"/>
      <c r="Y32" s="8">
        <v>2146969</v>
      </c>
      <c r="Z32" s="5"/>
      <c r="AA32" s="8">
        <v>2140689406706</v>
      </c>
      <c r="AB32" s="5"/>
      <c r="AC32" s="8">
        <v>0</v>
      </c>
      <c r="AD32" s="5"/>
      <c r="AE32" s="8">
        <v>0</v>
      </c>
      <c r="AF32" s="5"/>
      <c r="AG32" s="8">
        <v>0</v>
      </c>
      <c r="AH32" s="5"/>
      <c r="AI32" s="8">
        <v>0</v>
      </c>
      <c r="AJ32" s="5"/>
      <c r="AK32" s="16">
        <v>0</v>
      </c>
      <c r="AL32" s="5"/>
    </row>
    <row r="33" spans="1:38">
      <c r="A33" s="1" t="s">
        <v>96</v>
      </c>
      <c r="C33" s="5" t="s">
        <v>37</v>
      </c>
      <c r="D33" s="5"/>
      <c r="E33" s="5" t="s">
        <v>37</v>
      </c>
      <c r="F33" s="5"/>
      <c r="G33" s="5" t="s">
        <v>97</v>
      </c>
      <c r="H33" s="5"/>
      <c r="I33" s="5" t="s">
        <v>98</v>
      </c>
      <c r="J33" s="5"/>
      <c r="K33" s="8">
        <v>0</v>
      </c>
      <c r="L33" s="5"/>
      <c r="M33" s="8">
        <v>0</v>
      </c>
      <c r="N33" s="5"/>
      <c r="O33" s="8">
        <v>782195</v>
      </c>
      <c r="P33" s="5"/>
      <c r="Q33" s="8">
        <v>707654692547</v>
      </c>
      <c r="R33" s="5"/>
      <c r="S33" s="8">
        <v>749595299506</v>
      </c>
      <c r="T33" s="5"/>
      <c r="U33" s="8">
        <v>0</v>
      </c>
      <c r="V33" s="5"/>
      <c r="W33" s="8">
        <v>0</v>
      </c>
      <c r="X33" s="5"/>
      <c r="Y33" s="8">
        <v>0</v>
      </c>
      <c r="Z33" s="5"/>
      <c r="AA33" s="8">
        <v>0</v>
      </c>
      <c r="AB33" s="5"/>
      <c r="AC33" s="8">
        <v>782195</v>
      </c>
      <c r="AD33" s="5"/>
      <c r="AE33" s="8">
        <v>979670</v>
      </c>
      <c r="AF33" s="5"/>
      <c r="AG33" s="8">
        <v>707654692547</v>
      </c>
      <c r="AH33" s="5"/>
      <c r="AI33" s="8">
        <v>766234974577</v>
      </c>
      <c r="AJ33" s="5"/>
      <c r="AK33" s="16">
        <v>2.7320771793040405E-2</v>
      </c>
      <c r="AL33" s="5"/>
    </row>
    <row r="34" spans="1:38">
      <c r="A34" s="1" t="s">
        <v>99</v>
      </c>
      <c r="C34" s="5" t="s">
        <v>37</v>
      </c>
      <c r="D34" s="5"/>
      <c r="E34" s="5" t="s">
        <v>37</v>
      </c>
      <c r="F34" s="5"/>
      <c r="G34" s="5" t="s">
        <v>100</v>
      </c>
      <c r="H34" s="5"/>
      <c r="I34" s="5" t="s">
        <v>101</v>
      </c>
      <c r="J34" s="5"/>
      <c r="K34" s="8">
        <v>16</v>
      </c>
      <c r="L34" s="5"/>
      <c r="M34" s="8">
        <v>16</v>
      </c>
      <c r="N34" s="5"/>
      <c r="O34" s="8">
        <v>385000</v>
      </c>
      <c r="P34" s="5"/>
      <c r="Q34" s="8">
        <v>358264710963</v>
      </c>
      <c r="R34" s="5"/>
      <c r="S34" s="8">
        <v>371104001162</v>
      </c>
      <c r="T34" s="5"/>
      <c r="U34" s="8">
        <v>713100</v>
      </c>
      <c r="V34" s="5"/>
      <c r="W34" s="8">
        <v>700023431193</v>
      </c>
      <c r="X34" s="5"/>
      <c r="Y34" s="8">
        <v>0</v>
      </c>
      <c r="Z34" s="5"/>
      <c r="AA34" s="8">
        <v>0</v>
      </c>
      <c r="AB34" s="5"/>
      <c r="AC34" s="8">
        <v>1098100</v>
      </c>
      <c r="AD34" s="5"/>
      <c r="AE34" s="8">
        <v>963980</v>
      </c>
      <c r="AF34" s="5"/>
      <c r="AG34" s="8">
        <v>1058288142156</v>
      </c>
      <c r="AH34" s="5"/>
      <c r="AI34" s="8">
        <v>1058465723834</v>
      </c>
      <c r="AJ34" s="5"/>
      <c r="AK34" s="16">
        <v>3.7740512311629053E-2</v>
      </c>
      <c r="AL34" s="5"/>
    </row>
    <row r="35" spans="1:38">
      <c r="A35" s="1" t="s">
        <v>102</v>
      </c>
      <c r="C35" s="5" t="s">
        <v>37</v>
      </c>
      <c r="D35" s="5"/>
      <c r="E35" s="5" t="s">
        <v>37</v>
      </c>
      <c r="F35" s="5"/>
      <c r="G35" s="5" t="s">
        <v>103</v>
      </c>
      <c r="H35" s="5"/>
      <c r="I35" s="5" t="s">
        <v>104</v>
      </c>
      <c r="J35" s="5"/>
      <c r="K35" s="8">
        <v>18</v>
      </c>
      <c r="L35" s="5"/>
      <c r="M35" s="8">
        <v>18</v>
      </c>
      <c r="N35" s="5"/>
      <c r="O35" s="8">
        <v>73400</v>
      </c>
      <c r="P35" s="5"/>
      <c r="Q35" s="8">
        <v>68690656000</v>
      </c>
      <c r="R35" s="5"/>
      <c r="S35" s="8">
        <v>69874554458</v>
      </c>
      <c r="T35" s="5"/>
      <c r="U35" s="8">
        <v>0</v>
      </c>
      <c r="V35" s="5"/>
      <c r="W35" s="8">
        <v>0</v>
      </c>
      <c r="X35" s="5"/>
      <c r="Y35" s="8">
        <v>0</v>
      </c>
      <c r="Z35" s="5"/>
      <c r="AA35" s="8">
        <v>0</v>
      </c>
      <c r="AB35" s="5"/>
      <c r="AC35" s="8">
        <v>73400</v>
      </c>
      <c r="AD35" s="5"/>
      <c r="AE35" s="8">
        <v>952042</v>
      </c>
      <c r="AF35" s="5"/>
      <c r="AG35" s="8">
        <v>68690656000</v>
      </c>
      <c r="AH35" s="5"/>
      <c r="AI35" s="8">
        <v>69874554458</v>
      </c>
      <c r="AJ35" s="5"/>
      <c r="AK35" s="16">
        <v>2.4914377701713108E-3</v>
      </c>
      <c r="AL35" s="5"/>
    </row>
    <row r="36" spans="1:38">
      <c r="A36" s="1" t="s">
        <v>105</v>
      </c>
      <c r="C36" s="5" t="s">
        <v>37</v>
      </c>
      <c r="D36" s="5"/>
      <c r="E36" s="5" t="s">
        <v>37</v>
      </c>
      <c r="F36" s="5"/>
      <c r="G36" s="5" t="s">
        <v>106</v>
      </c>
      <c r="H36" s="5"/>
      <c r="I36" s="5" t="s">
        <v>107</v>
      </c>
      <c r="J36" s="5"/>
      <c r="K36" s="8">
        <v>20.5</v>
      </c>
      <c r="L36" s="5"/>
      <c r="M36" s="8">
        <v>20.5</v>
      </c>
      <c r="N36" s="5"/>
      <c r="O36" s="8">
        <v>431000</v>
      </c>
      <c r="P36" s="5"/>
      <c r="Q36" s="8">
        <v>415699500000</v>
      </c>
      <c r="R36" s="5"/>
      <c r="S36" s="8">
        <v>374690585664</v>
      </c>
      <c r="T36" s="5"/>
      <c r="U36" s="8">
        <v>0</v>
      </c>
      <c r="V36" s="5"/>
      <c r="W36" s="8">
        <v>0</v>
      </c>
      <c r="X36" s="5"/>
      <c r="Y36" s="8">
        <v>0</v>
      </c>
      <c r="Z36" s="5"/>
      <c r="AA36" s="8">
        <v>0</v>
      </c>
      <c r="AB36" s="5"/>
      <c r="AC36" s="8">
        <v>431000</v>
      </c>
      <c r="AD36" s="5"/>
      <c r="AE36" s="8">
        <v>943644</v>
      </c>
      <c r="AF36" s="5"/>
      <c r="AG36" s="8">
        <v>415699500000</v>
      </c>
      <c r="AH36" s="5"/>
      <c r="AI36" s="8">
        <v>406679552319</v>
      </c>
      <c r="AJ36" s="5"/>
      <c r="AK36" s="16">
        <v>1.4500511736542633E-2</v>
      </c>
      <c r="AL36" s="5"/>
    </row>
    <row r="37" spans="1:38">
      <c r="A37" s="1" t="s">
        <v>108</v>
      </c>
      <c r="C37" s="5" t="s">
        <v>37</v>
      </c>
      <c r="D37" s="5"/>
      <c r="E37" s="5" t="s">
        <v>37</v>
      </c>
      <c r="F37" s="5"/>
      <c r="G37" s="5" t="s">
        <v>109</v>
      </c>
      <c r="H37" s="5"/>
      <c r="I37" s="5" t="s">
        <v>110</v>
      </c>
      <c r="J37" s="5"/>
      <c r="K37" s="8">
        <v>15</v>
      </c>
      <c r="L37" s="5"/>
      <c r="M37" s="8">
        <v>15</v>
      </c>
      <c r="N37" s="5"/>
      <c r="O37" s="8">
        <v>1200</v>
      </c>
      <c r="P37" s="5"/>
      <c r="Q37" s="8">
        <v>1158364316</v>
      </c>
      <c r="R37" s="5"/>
      <c r="S37" s="8">
        <v>1158187681</v>
      </c>
      <c r="T37" s="5"/>
      <c r="U37" s="8">
        <v>0</v>
      </c>
      <c r="V37" s="5"/>
      <c r="W37" s="8">
        <v>0</v>
      </c>
      <c r="X37" s="5"/>
      <c r="Y37" s="8">
        <v>1200</v>
      </c>
      <c r="Z37" s="5"/>
      <c r="AA37" s="8">
        <v>1200000000</v>
      </c>
      <c r="AB37" s="5"/>
      <c r="AC37" s="8">
        <v>0</v>
      </c>
      <c r="AD37" s="5"/>
      <c r="AE37" s="8">
        <v>0</v>
      </c>
      <c r="AF37" s="5"/>
      <c r="AG37" s="8">
        <v>0</v>
      </c>
      <c r="AH37" s="5"/>
      <c r="AI37" s="8">
        <v>0</v>
      </c>
      <c r="AJ37" s="5"/>
      <c r="AK37" s="16">
        <v>0</v>
      </c>
      <c r="AL37" s="5"/>
    </row>
    <row r="38" spans="1:38">
      <c r="A38" s="1" t="s">
        <v>111</v>
      </c>
      <c r="C38" s="5" t="s">
        <v>37</v>
      </c>
      <c r="D38" s="5"/>
      <c r="E38" s="5" t="s">
        <v>37</v>
      </c>
      <c r="F38" s="5"/>
      <c r="G38" s="5" t="s">
        <v>109</v>
      </c>
      <c r="H38" s="5"/>
      <c r="I38" s="5" t="s">
        <v>112</v>
      </c>
      <c r="J38" s="5"/>
      <c r="K38" s="8">
        <v>15</v>
      </c>
      <c r="L38" s="5"/>
      <c r="M38" s="8">
        <v>15</v>
      </c>
      <c r="N38" s="5"/>
      <c r="O38" s="8">
        <v>261995</v>
      </c>
      <c r="P38" s="5"/>
      <c r="Q38" s="8">
        <v>250500395893</v>
      </c>
      <c r="R38" s="5"/>
      <c r="S38" s="8">
        <v>252963082094</v>
      </c>
      <c r="T38" s="5"/>
      <c r="U38" s="8">
        <v>0</v>
      </c>
      <c r="V38" s="5"/>
      <c r="W38" s="8">
        <v>0</v>
      </c>
      <c r="X38" s="5"/>
      <c r="Y38" s="8">
        <v>0</v>
      </c>
      <c r="Z38" s="5"/>
      <c r="AA38" s="8">
        <v>0</v>
      </c>
      <c r="AB38" s="5"/>
      <c r="AC38" s="8">
        <v>261995</v>
      </c>
      <c r="AD38" s="5"/>
      <c r="AE38" s="8">
        <v>965600</v>
      </c>
      <c r="AF38" s="5"/>
      <c r="AG38" s="8">
        <v>250500395893</v>
      </c>
      <c r="AH38" s="5"/>
      <c r="AI38" s="8">
        <v>252963082094</v>
      </c>
      <c r="AJ38" s="5"/>
      <c r="AK38" s="16">
        <v>9.0196178290734078E-3</v>
      </c>
      <c r="AL38" s="5"/>
    </row>
    <row r="39" spans="1:38">
      <c r="A39" s="1" t="s">
        <v>113</v>
      </c>
      <c r="C39" s="5" t="s">
        <v>37</v>
      </c>
      <c r="D39" s="5"/>
      <c r="E39" s="5" t="s">
        <v>37</v>
      </c>
      <c r="F39" s="5"/>
      <c r="G39" s="5" t="s">
        <v>114</v>
      </c>
      <c r="H39" s="5"/>
      <c r="I39" s="5" t="s">
        <v>115</v>
      </c>
      <c r="J39" s="5"/>
      <c r="K39" s="8">
        <v>17</v>
      </c>
      <c r="L39" s="5"/>
      <c r="M39" s="8">
        <v>17</v>
      </c>
      <c r="N39" s="5"/>
      <c r="O39" s="8">
        <v>10000</v>
      </c>
      <c r="P39" s="5"/>
      <c r="Q39" s="8">
        <v>9486423283</v>
      </c>
      <c r="R39" s="5"/>
      <c r="S39" s="8">
        <v>9606067481</v>
      </c>
      <c r="T39" s="5"/>
      <c r="U39" s="8">
        <v>0</v>
      </c>
      <c r="V39" s="5"/>
      <c r="W39" s="8">
        <v>0</v>
      </c>
      <c r="X39" s="5"/>
      <c r="Y39" s="8">
        <v>0</v>
      </c>
      <c r="Z39" s="5"/>
      <c r="AA39" s="8">
        <v>0</v>
      </c>
      <c r="AB39" s="5"/>
      <c r="AC39" s="8">
        <v>10000</v>
      </c>
      <c r="AD39" s="5"/>
      <c r="AE39" s="8">
        <v>960680</v>
      </c>
      <c r="AF39" s="5"/>
      <c r="AG39" s="8">
        <v>9486423283</v>
      </c>
      <c r="AH39" s="5"/>
      <c r="AI39" s="8">
        <v>9606067481</v>
      </c>
      <c r="AJ39" s="5"/>
      <c r="AK39" s="16">
        <v>3.425126575850056E-4</v>
      </c>
      <c r="AL39" s="5"/>
    </row>
    <row r="40" spans="1:38">
      <c r="A40" s="1" t="s">
        <v>116</v>
      </c>
      <c r="C40" s="5" t="s">
        <v>37</v>
      </c>
      <c r="D40" s="5"/>
      <c r="E40" s="5" t="s">
        <v>37</v>
      </c>
      <c r="F40" s="5"/>
      <c r="G40" s="5" t="s">
        <v>117</v>
      </c>
      <c r="H40" s="5"/>
      <c r="I40" s="5" t="s">
        <v>118</v>
      </c>
      <c r="J40" s="5"/>
      <c r="K40" s="8">
        <v>18</v>
      </c>
      <c r="L40" s="5"/>
      <c r="M40" s="8">
        <v>18</v>
      </c>
      <c r="N40" s="5"/>
      <c r="O40" s="8">
        <v>10000</v>
      </c>
      <c r="P40" s="5"/>
      <c r="Q40" s="8">
        <v>8970183922</v>
      </c>
      <c r="R40" s="5"/>
      <c r="S40" s="8">
        <v>9103465807</v>
      </c>
      <c r="T40" s="5"/>
      <c r="U40" s="8">
        <v>0</v>
      </c>
      <c r="V40" s="5"/>
      <c r="W40" s="8">
        <v>0</v>
      </c>
      <c r="X40" s="5"/>
      <c r="Y40" s="8">
        <v>0</v>
      </c>
      <c r="Z40" s="5"/>
      <c r="AA40" s="8">
        <v>0</v>
      </c>
      <c r="AB40" s="5"/>
      <c r="AC40" s="8">
        <v>10000</v>
      </c>
      <c r="AD40" s="5"/>
      <c r="AE40" s="8">
        <v>910416</v>
      </c>
      <c r="AF40" s="5"/>
      <c r="AG40" s="8">
        <v>8970183922</v>
      </c>
      <c r="AH40" s="5"/>
      <c r="AI40" s="8">
        <v>9103465807</v>
      </c>
      <c r="AJ40" s="5"/>
      <c r="AK40" s="16">
        <v>3.2459195950445332E-4</v>
      </c>
      <c r="AL40" s="5"/>
    </row>
    <row r="41" spans="1:38">
      <c r="A41" s="1" t="s">
        <v>119</v>
      </c>
      <c r="C41" s="5" t="s">
        <v>37</v>
      </c>
      <c r="D41" s="5"/>
      <c r="E41" s="5" t="s">
        <v>37</v>
      </c>
      <c r="F41" s="5"/>
      <c r="G41" s="5" t="s">
        <v>120</v>
      </c>
      <c r="H41" s="5"/>
      <c r="I41" s="5" t="s">
        <v>121</v>
      </c>
      <c r="J41" s="5"/>
      <c r="K41" s="8">
        <v>18</v>
      </c>
      <c r="L41" s="5"/>
      <c r="M41" s="8">
        <v>18</v>
      </c>
      <c r="N41" s="5"/>
      <c r="O41" s="8">
        <v>20000</v>
      </c>
      <c r="P41" s="5"/>
      <c r="Q41" s="8">
        <v>17825009048</v>
      </c>
      <c r="R41" s="5"/>
      <c r="S41" s="8">
        <v>18167554618</v>
      </c>
      <c r="T41" s="5"/>
      <c r="U41" s="8">
        <v>0</v>
      </c>
      <c r="V41" s="5"/>
      <c r="W41" s="8">
        <v>0</v>
      </c>
      <c r="X41" s="5"/>
      <c r="Y41" s="8">
        <v>0</v>
      </c>
      <c r="Z41" s="5"/>
      <c r="AA41" s="8">
        <v>0</v>
      </c>
      <c r="AB41" s="5"/>
      <c r="AC41" s="8">
        <v>20000</v>
      </c>
      <c r="AD41" s="5"/>
      <c r="AE41" s="8">
        <v>908447</v>
      </c>
      <c r="AF41" s="5"/>
      <c r="AG41" s="8">
        <v>17825009048</v>
      </c>
      <c r="AH41" s="5"/>
      <c r="AI41" s="8">
        <v>18167554618</v>
      </c>
      <c r="AJ41" s="5"/>
      <c r="AK41" s="16">
        <v>6.477798981049987E-4</v>
      </c>
      <c r="AL41" s="5"/>
    </row>
    <row r="42" spans="1:38">
      <c r="A42" s="1" t="s">
        <v>122</v>
      </c>
      <c r="C42" s="5" t="s">
        <v>37</v>
      </c>
      <c r="D42" s="5"/>
      <c r="E42" s="5" t="s">
        <v>37</v>
      </c>
      <c r="F42" s="5"/>
      <c r="G42" s="5" t="s">
        <v>123</v>
      </c>
      <c r="H42" s="5"/>
      <c r="I42" s="5" t="s">
        <v>124</v>
      </c>
      <c r="J42" s="5"/>
      <c r="K42" s="8">
        <v>18</v>
      </c>
      <c r="L42" s="5"/>
      <c r="M42" s="8">
        <v>18</v>
      </c>
      <c r="N42" s="5"/>
      <c r="O42" s="8">
        <v>10000</v>
      </c>
      <c r="P42" s="5"/>
      <c r="Q42" s="8">
        <v>8941281720</v>
      </c>
      <c r="R42" s="5"/>
      <c r="S42" s="8">
        <v>9077907756</v>
      </c>
      <c r="T42" s="5"/>
      <c r="U42" s="8">
        <v>0</v>
      </c>
      <c r="V42" s="5"/>
      <c r="W42" s="8">
        <v>0</v>
      </c>
      <c r="X42" s="5"/>
      <c r="Y42" s="8">
        <v>0</v>
      </c>
      <c r="Z42" s="5"/>
      <c r="AA42" s="8">
        <v>0</v>
      </c>
      <c r="AB42" s="5"/>
      <c r="AC42" s="8">
        <v>10000</v>
      </c>
      <c r="AD42" s="5"/>
      <c r="AE42" s="8">
        <v>907860</v>
      </c>
      <c r="AF42" s="5"/>
      <c r="AG42" s="8">
        <v>8941281720</v>
      </c>
      <c r="AH42" s="5"/>
      <c r="AI42" s="8">
        <v>9077907756</v>
      </c>
      <c r="AJ42" s="5"/>
      <c r="AK42" s="16">
        <v>3.2368066505560441E-4</v>
      </c>
      <c r="AL42" s="5"/>
    </row>
    <row r="43" spans="1:38">
      <c r="A43" s="1" t="s">
        <v>125</v>
      </c>
      <c r="C43" s="5" t="s">
        <v>37</v>
      </c>
      <c r="D43" s="5"/>
      <c r="E43" s="5" t="s">
        <v>37</v>
      </c>
      <c r="F43" s="5"/>
      <c r="G43" s="5" t="s">
        <v>126</v>
      </c>
      <c r="H43" s="5"/>
      <c r="I43" s="5" t="s">
        <v>127</v>
      </c>
      <c r="J43" s="5"/>
      <c r="K43" s="8">
        <v>17</v>
      </c>
      <c r="L43" s="5"/>
      <c r="M43" s="8">
        <v>17</v>
      </c>
      <c r="N43" s="5"/>
      <c r="O43" s="8">
        <v>5000</v>
      </c>
      <c r="P43" s="5"/>
      <c r="Q43" s="8">
        <v>4775364093</v>
      </c>
      <c r="R43" s="5"/>
      <c r="S43" s="8">
        <v>4774635906</v>
      </c>
      <c r="T43" s="5"/>
      <c r="U43" s="8">
        <v>0</v>
      </c>
      <c r="V43" s="5"/>
      <c r="W43" s="8">
        <v>0</v>
      </c>
      <c r="X43" s="5"/>
      <c r="Y43" s="8">
        <v>0</v>
      </c>
      <c r="Z43" s="5"/>
      <c r="AA43" s="8">
        <v>0</v>
      </c>
      <c r="AB43" s="5"/>
      <c r="AC43" s="8">
        <v>5000</v>
      </c>
      <c r="AD43" s="5"/>
      <c r="AE43" s="8">
        <v>955000</v>
      </c>
      <c r="AF43" s="5"/>
      <c r="AG43" s="8">
        <v>4775364093</v>
      </c>
      <c r="AH43" s="5"/>
      <c r="AI43" s="8">
        <v>4774635906</v>
      </c>
      <c r="AJ43" s="5"/>
      <c r="AK43" s="16">
        <v>1.7024377940291205E-4</v>
      </c>
      <c r="AL43" s="5"/>
    </row>
    <row r="44" spans="1:38">
      <c r="A44" s="1" t="s">
        <v>128</v>
      </c>
      <c r="C44" s="5" t="s">
        <v>37</v>
      </c>
      <c r="D44" s="5"/>
      <c r="E44" s="5" t="s">
        <v>37</v>
      </c>
      <c r="F44" s="5"/>
      <c r="G44" s="5" t="s">
        <v>129</v>
      </c>
      <c r="H44" s="5"/>
      <c r="I44" s="5" t="s">
        <v>130</v>
      </c>
      <c r="J44" s="5"/>
      <c r="K44" s="8">
        <v>17</v>
      </c>
      <c r="L44" s="5"/>
      <c r="M44" s="8">
        <v>17</v>
      </c>
      <c r="N44" s="5"/>
      <c r="O44" s="8">
        <v>5000</v>
      </c>
      <c r="P44" s="5"/>
      <c r="Q44" s="8">
        <v>4762463108</v>
      </c>
      <c r="R44" s="5"/>
      <c r="S44" s="8">
        <v>4761736889</v>
      </c>
      <c r="T44" s="5"/>
      <c r="U44" s="8">
        <v>0</v>
      </c>
      <c r="V44" s="5"/>
      <c r="W44" s="8">
        <v>0</v>
      </c>
      <c r="X44" s="5"/>
      <c r="Y44" s="8">
        <v>0</v>
      </c>
      <c r="Z44" s="5"/>
      <c r="AA44" s="8">
        <v>0</v>
      </c>
      <c r="AB44" s="5"/>
      <c r="AC44" s="8">
        <v>5000</v>
      </c>
      <c r="AD44" s="5"/>
      <c r="AE44" s="8">
        <v>952420</v>
      </c>
      <c r="AF44" s="5"/>
      <c r="AG44" s="8">
        <v>4762463108</v>
      </c>
      <c r="AH44" s="5"/>
      <c r="AI44" s="8">
        <v>4761736889</v>
      </c>
      <c r="AJ44" s="5"/>
      <c r="AK44" s="16">
        <v>1.6978385377760879E-4</v>
      </c>
      <c r="AL44" s="5"/>
    </row>
    <row r="45" spans="1:38">
      <c r="A45" s="1" t="s">
        <v>131</v>
      </c>
      <c r="C45" s="5" t="s">
        <v>37</v>
      </c>
      <c r="D45" s="5"/>
      <c r="E45" s="5" t="s">
        <v>37</v>
      </c>
      <c r="F45" s="5"/>
      <c r="G45" s="5" t="s">
        <v>132</v>
      </c>
      <c r="H45" s="5"/>
      <c r="I45" s="5" t="s">
        <v>51</v>
      </c>
      <c r="J45" s="5"/>
      <c r="K45" s="8">
        <v>17</v>
      </c>
      <c r="L45" s="5"/>
      <c r="M45" s="8">
        <v>17</v>
      </c>
      <c r="N45" s="5"/>
      <c r="O45" s="8">
        <v>132502</v>
      </c>
      <c r="P45" s="5"/>
      <c r="Q45" s="8">
        <v>129019051288</v>
      </c>
      <c r="R45" s="5"/>
      <c r="S45" s="8">
        <v>128473417494</v>
      </c>
      <c r="T45" s="5"/>
      <c r="U45" s="8">
        <v>0</v>
      </c>
      <c r="V45" s="5"/>
      <c r="W45" s="8">
        <v>0</v>
      </c>
      <c r="X45" s="5"/>
      <c r="Y45" s="8">
        <v>0</v>
      </c>
      <c r="Z45" s="5"/>
      <c r="AA45" s="8">
        <v>0</v>
      </c>
      <c r="AB45" s="5"/>
      <c r="AC45" s="8">
        <v>132502</v>
      </c>
      <c r="AD45" s="5"/>
      <c r="AE45" s="8">
        <v>969670</v>
      </c>
      <c r="AF45" s="5"/>
      <c r="AG45" s="8">
        <v>129019051288</v>
      </c>
      <c r="AH45" s="5"/>
      <c r="AI45" s="8">
        <v>128473417494</v>
      </c>
      <c r="AJ45" s="5"/>
      <c r="AK45" s="16">
        <v>4.580830994778423E-3</v>
      </c>
      <c r="AL45" s="5"/>
    </row>
    <row r="46" spans="1:38">
      <c r="A46" s="1" t="s">
        <v>134</v>
      </c>
      <c r="C46" s="5" t="s">
        <v>37</v>
      </c>
      <c r="D46" s="5"/>
      <c r="E46" s="5" t="s">
        <v>37</v>
      </c>
      <c r="F46" s="5"/>
      <c r="G46" s="5" t="s">
        <v>135</v>
      </c>
      <c r="H46" s="5"/>
      <c r="I46" s="5" t="s">
        <v>136</v>
      </c>
      <c r="J46" s="5"/>
      <c r="K46" s="8">
        <v>18</v>
      </c>
      <c r="L46" s="5"/>
      <c r="M46" s="8">
        <v>18</v>
      </c>
      <c r="N46" s="5"/>
      <c r="O46" s="8">
        <v>250000</v>
      </c>
      <c r="P46" s="5"/>
      <c r="Q46" s="8">
        <v>243602772452</v>
      </c>
      <c r="R46" s="5"/>
      <c r="S46" s="8">
        <v>241945550245</v>
      </c>
      <c r="T46" s="5"/>
      <c r="U46" s="8">
        <v>0</v>
      </c>
      <c r="V46" s="5"/>
      <c r="W46" s="8">
        <v>0</v>
      </c>
      <c r="X46" s="5"/>
      <c r="Y46" s="8">
        <v>0</v>
      </c>
      <c r="Z46" s="5"/>
      <c r="AA46" s="8">
        <v>0</v>
      </c>
      <c r="AB46" s="5"/>
      <c r="AC46" s="8">
        <v>250000</v>
      </c>
      <c r="AD46" s="5"/>
      <c r="AE46" s="8">
        <v>964153</v>
      </c>
      <c r="AF46" s="5"/>
      <c r="AG46" s="8">
        <v>243602772452</v>
      </c>
      <c r="AH46" s="5"/>
      <c r="AI46" s="8">
        <v>241019876158</v>
      </c>
      <c r="AJ46" s="5"/>
      <c r="AK46" s="16">
        <v>8.5937724752576626E-3</v>
      </c>
      <c r="AL46" s="5"/>
    </row>
    <row r="47" spans="1:38">
      <c r="A47" s="1" t="s">
        <v>138</v>
      </c>
      <c r="C47" s="5" t="s">
        <v>37</v>
      </c>
      <c r="D47" s="5"/>
      <c r="E47" s="5" t="s">
        <v>37</v>
      </c>
      <c r="F47" s="5"/>
      <c r="G47" s="5" t="s">
        <v>139</v>
      </c>
      <c r="H47" s="5"/>
      <c r="I47" s="5" t="s">
        <v>140</v>
      </c>
      <c r="J47" s="5"/>
      <c r="K47" s="8">
        <v>18</v>
      </c>
      <c r="L47" s="5"/>
      <c r="M47" s="8">
        <v>18</v>
      </c>
      <c r="N47" s="5"/>
      <c r="O47" s="8">
        <v>450000</v>
      </c>
      <c r="P47" s="5"/>
      <c r="Q47" s="8">
        <v>427511250000</v>
      </c>
      <c r="R47" s="5"/>
      <c r="S47" s="8">
        <v>429524099989</v>
      </c>
      <c r="T47" s="5"/>
      <c r="U47" s="8">
        <v>0</v>
      </c>
      <c r="V47" s="5"/>
      <c r="W47" s="8">
        <v>0</v>
      </c>
      <c r="X47" s="5"/>
      <c r="Y47" s="8">
        <v>0</v>
      </c>
      <c r="Z47" s="5"/>
      <c r="AA47" s="8">
        <v>0</v>
      </c>
      <c r="AB47" s="5"/>
      <c r="AC47" s="8">
        <v>450000</v>
      </c>
      <c r="AD47" s="5"/>
      <c r="AE47" s="8">
        <v>959777</v>
      </c>
      <c r="AF47" s="5"/>
      <c r="AG47" s="8">
        <v>427511250000</v>
      </c>
      <c r="AH47" s="5"/>
      <c r="AI47" s="8">
        <v>431866775022</v>
      </c>
      <c r="AJ47" s="5"/>
      <c r="AK47" s="16">
        <v>1.5398583981220623E-2</v>
      </c>
      <c r="AL47" s="5"/>
    </row>
    <row r="48" spans="1:38">
      <c r="A48" s="1" t="s">
        <v>141</v>
      </c>
      <c r="C48" s="5" t="s">
        <v>37</v>
      </c>
      <c r="D48" s="5"/>
      <c r="E48" s="5" t="s">
        <v>37</v>
      </c>
      <c r="F48" s="5"/>
      <c r="G48" s="5" t="s">
        <v>142</v>
      </c>
      <c r="H48" s="5"/>
      <c r="I48" s="5" t="s">
        <v>143</v>
      </c>
      <c r="J48" s="5"/>
      <c r="K48" s="8">
        <v>18</v>
      </c>
      <c r="L48" s="5"/>
      <c r="M48" s="8">
        <v>18</v>
      </c>
      <c r="N48" s="5"/>
      <c r="O48" s="8">
        <v>450000</v>
      </c>
      <c r="P48" s="5"/>
      <c r="Q48" s="8">
        <v>435944250000</v>
      </c>
      <c r="R48" s="5"/>
      <c r="S48" s="8">
        <v>437892118854</v>
      </c>
      <c r="T48" s="5"/>
      <c r="U48" s="8">
        <v>0</v>
      </c>
      <c r="V48" s="5"/>
      <c r="W48" s="8">
        <v>0</v>
      </c>
      <c r="X48" s="5"/>
      <c r="Y48" s="8">
        <v>0</v>
      </c>
      <c r="Z48" s="5"/>
      <c r="AA48" s="8">
        <v>0</v>
      </c>
      <c r="AB48" s="5"/>
      <c r="AC48" s="8">
        <v>450000</v>
      </c>
      <c r="AD48" s="5"/>
      <c r="AE48" s="8">
        <v>978733</v>
      </c>
      <c r="AF48" s="5"/>
      <c r="AG48" s="8">
        <v>435944250000</v>
      </c>
      <c r="AH48" s="5"/>
      <c r="AI48" s="8">
        <v>440396665578</v>
      </c>
      <c r="AJ48" s="5"/>
      <c r="AK48" s="16">
        <v>1.5702724618273555E-2</v>
      </c>
      <c r="AL48" s="5"/>
    </row>
    <row r="49" spans="1:38">
      <c r="A49" s="1" t="s">
        <v>144</v>
      </c>
      <c r="C49" s="5" t="s">
        <v>37</v>
      </c>
      <c r="D49" s="5"/>
      <c r="E49" s="5" t="s">
        <v>37</v>
      </c>
      <c r="F49" s="5"/>
      <c r="G49" s="5" t="s">
        <v>145</v>
      </c>
      <c r="H49" s="5"/>
      <c r="I49" s="5" t="s">
        <v>146</v>
      </c>
      <c r="J49" s="5"/>
      <c r="K49" s="8">
        <v>18</v>
      </c>
      <c r="L49" s="5"/>
      <c r="M49" s="8">
        <v>18</v>
      </c>
      <c r="N49" s="5"/>
      <c r="O49" s="8">
        <v>0</v>
      </c>
      <c r="P49" s="5"/>
      <c r="Q49" s="8">
        <v>0</v>
      </c>
      <c r="R49" s="5"/>
      <c r="S49" s="8">
        <v>0</v>
      </c>
      <c r="T49" s="5"/>
      <c r="U49" s="8">
        <v>20000</v>
      </c>
      <c r="V49" s="5"/>
      <c r="W49" s="8">
        <v>17623343672</v>
      </c>
      <c r="X49" s="5"/>
      <c r="Y49" s="8">
        <v>0</v>
      </c>
      <c r="Z49" s="5"/>
      <c r="AA49" s="8">
        <v>0</v>
      </c>
      <c r="AB49" s="5"/>
      <c r="AC49" s="8">
        <v>20000</v>
      </c>
      <c r="AD49" s="5"/>
      <c r="AE49" s="8">
        <v>857380</v>
      </c>
      <c r="AF49" s="5"/>
      <c r="AG49" s="8">
        <v>17623343672</v>
      </c>
      <c r="AH49" s="5"/>
      <c r="AI49" s="8">
        <v>17146292495</v>
      </c>
      <c r="AJ49" s="5"/>
      <c r="AK49" s="16">
        <v>6.113659124098637E-4</v>
      </c>
      <c r="AL49" s="5"/>
    </row>
    <row r="50" spans="1:38">
      <c r="A50" s="1" t="s">
        <v>147</v>
      </c>
      <c r="C50" s="5" t="s">
        <v>37</v>
      </c>
      <c r="D50" s="5"/>
      <c r="E50" s="5" t="s">
        <v>37</v>
      </c>
      <c r="F50" s="5"/>
      <c r="G50" s="5" t="s">
        <v>106</v>
      </c>
      <c r="H50" s="5"/>
      <c r="I50" s="5" t="s">
        <v>148</v>
      </c>
      <c r="J50" s="5"/>
      <c r="K50" s="8">
        <v>20.5</v>
      </c>
      <c r="L50" s="5"/>
      <c r="M50" s="8">
        <v>20.5</v>
      </c>
      <c r="N50" s="5"/>
      <c r="O50" s="8">
        <v>0</v>
      </c>
      <c r="P50" s="5"/>
      <c r="Q50" s="8">
        <v>0</v>
      </c>
      <c r="R50" s="5"/>
      <c r="S50" s="8">
        <v>0</v>
      </c>
      <c r="T50" s="5"/>
      <c r="U50" s="8">
        <v>100571</v>
      </c>
      <c r="V50" s="5"/>
      <c r="W50" s="8">
        <v>93819782010</v>
      </c>
      <c r="X50" s="5"/>
      <c r="Y50" s="8">
        <v>0</v>
      </c>
      <c r="Z50" s="5"/>
      <c r="AA50" s="8">
        <v>0</v>
      </c>
      <c r="AB50" s="5"/>
      <c r="AC50" s="8">
        <v>100571</v>
      </c>
      <c r="AD50" s="5"/>
      <c r="AE50" s="8">
        <v>932871</v>
      </c>
      <c r="AF50" s="5"/>
      <c r="AG50" s="8">
        <v>93819782010</v>
      </c>
      <c r="AH50" s="5"/>
      <c r="AI50" s="8">
        <v>93812615583</v>
      </c>
      <c r="AJ50" s="5"/>
      <c r="AK50" s="16">
        <v>3.3449700766612633E-3</v>
      </c>
      <c r="AL50" s="5"/>
    </row>
    <row r="51" spans="1:38">
      <c r="A51" s="1" t="s">
        <v>149</v>
      </c>
      <c r="C51" s="5" t="s">
        <v>37</v>
      </c>
      <c r="D51" s="5"/>
      <c r="E51" s="5" t="s">
        <v>37</v>
      </c>
      <c r="F51" s="5"/>
      <c r="G51" s="5" t="s">
        <v>150</v>
      </c>
      <c r="H51" s="5"/>
      <c r="I51" s="5" t="s">
        <v>151</v>
      </c>
      <c r="J51" s="5"/>
      <c r="K51" s="8">
        <v>19</v>
      </c>
      <c r="L51" s="5"/>
      <c r="M51" s="8">
        <v>19</v>
      </c>
      <c r="N51" s="5"/>
      <c r="O51" s="8">
        <v>0</v>
      </c>
      <c r="P51" s="5"/>
      <c r="Q51" s="8">
        <v>0</v>
      </c>
      <c r="R51" s="5"/>
      <c r="S51" s="8">
        <v>0</v>
      </c>
      <c r="T51" s="5"/>
      <c r="U51" s="8">
        <v>1000000</v>
      </c>
      <c r="V51" s="5"/>
      <c r="W51" s="8">
        <v>857228250000</v>
      </c>
      <c r="X51" s="5"/>
      <c r="Y51" s="8">
        <v>0</v>
      </c>
      <c r="Z51" s="5"/>
      <c r="AA51" s="8">
        <v>0</v>
      </c>
      <c r="AB51" s="5"/>
      <c r="AC51" s="8">
        <v>1000000</v>
      </c>
      <c r="AD51" s="5"/>
      <c r="AE51" s="8">
        <v>857228</v>
      </c>
      <c r="AF51" s="5"/>
      <c r="AG51" s="8">
        <v>857228250000</v>
      </c>
      <c r="AH51" s="5"/>
      <c r="AI51" s="8">
        <v>857162636365</v>
      </c>
      <c r="AJ51" s="5"/>
      <c r="AK51" s="16">
        <v>3.0562876342961422E-2</v>
      </c>
      <c r="AL51" s="5"/>
    </row>
    <row r="52" spans="1:38">
      <c r="A52" s="1" t="s">
        <v>152</v>
      </c>
      <c r="C52" s="5" t="s">
        <v>37</v>
      </c>
      <c r="D52" s="5"/>
      <c r="E52" s="5" t="s">
        <v>37</v>
      </c>
      <c r="F52" s="5"/>
      <c r="G52" s="5" t="s">
        <v>153</v>
      </c>
      <c r="H52" s="5"/>
      <c r="I52" s="5" t="s">
        <v>154</v>
      </c>
      <c r="J52" s="5"/>
      <c r="K52" s="8">
        <v>18</v>
      </c>
      <c r="L52" s="5"/>
      <c r="M52" s="8">
        <v>18</v>
      </c>
      <c r="N52" s="5"/>
      <c r="O52" s="8">
        <v>0</v>
      </c>
      <c r="P52" s="5"/>
      <c r="Q52" s="8">
        <v>0</v>
      </c>
      <c r="R52" s="5"/>
      <c r="S52" s="8">
        <v>0</v>
      </c>
      <c r="T52" s="5"/>
      <c r="U52" s="8">
        <v>1000000</v>
      </c>
      <c r="V52" s="5"/>
      <c r="W52" s="8">
        <v>857386250000</v>
      </c>
      <c r="X52" s="5"/>
      <c r="Y52" s="8">
        <v>0</v>
      </c>
      <c r="Z52" s="5"/>
      <c r="AA52" s="8">
        <v>0</v>
      </c>
      <c r="AB52" s="5"/>
      <c r="AC52" s="8">
        <v>1000000</v>
      </c>
      <c r="AD52" s="5"/>
      <c r="AE52" s="8">
        <v>843316</v>
      </c>
      <c r="AF52" s="5"/>
      <c r="AG52" s="8">
        <v>857386250000</v>
      </c>
      <c r="AH52" s="5"/>
      <c r="AI52" s="8">
        <v>843252064327</v>
      </c>
      <c r="AJ52" s="5"/>
      <c r="AK52" s="16">
        <v>3.0066882846487768E-2</v>
      </c>
      <c r="AL52" s="5"/>
    </row>
    <row r="53" spans="1:38" ht="24.75" thickBot="1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5">
        <f>SUM(Q9:Q52)</f>
        <v>17687738746775</v>
      </c>
      <c r="R53" s="5"/>
      <c r="S53" s="15">
        <f>SUM(S9:S52)</f>
        <v>18881131145913</v>
      </c>
      <c r="T53" s="5"/>
      <c r="U53" s="5"/>
      <c r="V53" s="5"/>
      <c r="W53" s="15">
        <f>SUM(W9:W52)</f>
        <v>3982673859910</v>
      </c>
      <c r="X53" s="5"/>
      <c r="Y53" s="5"/>
      <c r="Z53" s="5"/>
      <c r="AA53" s="15">
        <f>SUM(AA9:AA52)</f>
        <v>4941246850306</v>
      </c>
      <c r="AB53" s="5"/>
      <c r="AC53" s="5"/>
      <c r="AD53" s="5"/>
      <c r="AE53" s="5"/>
      <c r="AF53" s="5"/>
      <c r="AG53" s="15">
        <f>SUM(AG9:AG52)</f>
        <v>17258852896347</v>
      </c>
      <c r="AH53" s="5"/>
      <c r="AI53" s="15">
        <f>SUM(AI9:AI52)</f>
        <v>18142452840849</v>
      </c>
      <c r="AJ53" s="5"/>
      <c r="AK53" s="13">
        <f>SUM(AK9:AK52)</f>
        <v>0.6468848724954972</v>
      </c>
      <c r="AL53" s="5"/>
    </row>
    <row r="54" spans="1:38" ht="24.75" thickTop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0"/>
  <sheetViews>
    <sheetView rightToLeft="1" workbookViewId="0">
      <selection activeCell="P42" sqref="P42"/>
    </sheetView>
  </sheetViews>
  <sheetFormatPr defaultRowHeight="24"/>
  <cols>
    <col min="1" max="1" width="35.140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4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 ht="24.75">
      <c r="A6" s="6" t="s">
        <v>3</v>
      </c>
      <c r="C6" s="7" t="s">
        <v>6</v>
      </c>
      <c r="D6" s="7" t="s">
        <v>6</v>
      </c>
      <c r="E6" s="7" t="s">
        <v>6</v>
      </c>
      <c r="F6" s="7" t="s">
        <v>6</v>
      </c>
      <c r="G6" s="7" t="s">
        <v>6</v>
      </c>
      <c r="H6" s="7" t="s">
        <v>6</v>
      </c>
      <c r="I6" s="7" t="s">
        <v>6</v>
      </c>
      <c r="J6" s="7" t="s">
        <v>6</v>
      </c>
      <c r="K6" s="7" t="s">
        <v>6</v>
      </c>
      <c r="L6" s="7" t="s">
        <v>6</v>
      </c>
      <c r="M6" s="7" t="s">
        <v>6</v>
      </c>
    </row>
    <row r="7" spans="1:13" ht="24.75">
      <c r="A7" s="7" t="s">
        <v>3</v>
      </c>
      <c r="C7" s="7" t="s">
        <v>7</v>
      </c>
      <c r="E7" s="7" t="s">
        <v>155</v>
      </c>
      <c r="G7" s="7" t="s">
        <v>156</v>
      </c>
      <c r="I7" s="7" t="s">
        <v>157</v>
      </c>
      <c r="K7" s="7" t="s">
        <v>158</v>
      </c>
      <c r="M7" s="7" t="s">
        <v>159</v>
      </c>
    </row>
    <row r="8" spans="1:13">
      <c r="A8" s="1" t="s">
        <v>40</v>
      </c>
      <c r="C8" s="8">
        <v>155000</v>
      </c>
      <c r="D8" s="5"/>
      <c r="E8" s="8">
        <v>956580</v>
      </c>
      <c r="F8" s="5"/>
      <c r="G8" s="8">
        <v>980300</v>
      </c>
      <c r="H8" s="5"/>
      <c r="I8" s="5" t="s">
        <v>86</v>
      </c>
      <c r="J8" s="5"/>
      <c r="K8" s="8">
        <v>151946500000</v>
      </c>
      <c r="L8" s="5"/>
      <c r="M8" s="5" t="s">
        <v>307</v>
      </c>
    </row>
    <row r="9" spans="1:13">
      <c r="A9" s="1" t="s">
        <v>77</v>
      </c>
      <c r="C9" s="8">
        <v>700000</v>
      </c>
      <c r="D9" s="5"/>
      <c r="E9" s="8">
        <v>1000000</v>
      </c>
      <c r="F9" s="5"/>
      <c r="G9" s="8">
        <v>987653.75470000005</v>
      </c>
      <c r="H9" s="5"/>
      <c r="I9" s="5" t="s">
        <v>160</v>
      </c>
      <c r="J9" s="5"/>
      <c r="K9" s="8">
        <v>691357628290</v>
      </c>
      <c r="L9" s="5"/>
      <c r="M9" s="5" t="s">
        <v>307</v>
      </c>
    </row>
    <row r="10" spans="1:13">
      <c r="A10" s="1" t="s">
        <v>111</v>
      </c>
      <c r="C10" s="8">
        <v>261995</v>
      </c>
      <c r="D10" s="5"/>
      <c r="E10" s="8">
        <v>985850</v>
      </c>
      <c r="F10" s="5"/>
      <c r="G10" s="8">
        <v>965600</v>
      </c>
      <c r="H10" s="5"/>
      <c r="I10" s="5" t="s">
        <v>161</v>
      </c>
      <c r="J10" s="5"/>
      <c r="K10" s="8">
        <v>252982372000</v>
      </c>
      <c r="L10" s="5"/>
      <c r="M10" s="5" t="s">
        <v>307</v>
      </c>
    </row>
    <row r="11" spans="1:13">
      <c r="A11" s="1" t="s">
        <v>74</v>
      </c>
      <c r="C11" s="8">
        <v>999800</v>
      </c>
      <c r="D11" s="5"/>
      <c r="E11" s="8">
        <v>1000000</v>
      </c>
      <c r="F11" s="5"/>
      <c r="G11" s="8">
        <v>943506.29209999996</v>
      </c>
      <c r="H11" s="5"/>
      <c r="I11" s="5" t="s">
        <v>162</v>
      </c>
      <c r="J11" s="5"/>
      <c r="K11" s="8">
        <v>943317590841.57996</v>
      </c>
      <c r="L11" s="5"/>
      <c r="M11" s="5" t="s">
        <v>307</v>
      </c>
    </row>
    <row r="12" spans="1:13">
      <c r="A12" s="1" t="s">
        <v>113</v>
      </c>
      <c r="C12" s="8">
        <v>10000</v>
      </c>
      <c r="D12" s="5"/>
      <c r="E12" s="8">
        <v>1000000</v>
      </c>
      <c r="F12" s="5"/>
      <c r="G12" s="8">
        <v>960680</v>
      </c>
      <c r="H12" s="5"/>
      <c r="I12" s="5" t="s">
        <v>163</v>
      </c>
      <c r="J12" s="5"/>
      <c r="K12" s="8">
        <v>9606800000</v>
      </c>
      <c r="L12" s="5"/>
      <c r="M12" s="5" t="s">
        <v>307</v>
      </c>
    </row>
    <row r="13" spans="1:13">
      <c r="A13" s="1" t="s">
        <v>131</v>
      </c>
      <c r="C13" s="8">
        <v>132502</v>
      </c>
      <c r="D13" s="5"/>
      <c r="E13" s="8">
        <v>985500</v>
      </c>
      <c r="F13" s="5"/>
      <c r="G13" s="8">
        <v>969670</v>
      </c>
      <c r="H13" s="5"/>
      <c r="I13" s="5" t="s">
        <v>164</v>
      </c>
      <c r="J13" s="5"/>
      <c r="K13" s="8">
        <v>128483214340</v>
      </c>
      <c r="L13" s="5"/>
      <c r="M13" s="5" t="s">
        <v>307</v>
      </c>
    </row>
    <row r="14" spans="1:13">
      <c r="A14" s="1" t="s">
        <v>128</v>
      </c>
      <c r="C14" s="8">
        <v>5000</v>
      </c>
      <c r="D14" s="5"/>
      <c r="E14" s="8">
        <v>988300</v>
      </c>
      <c r="F14" s="5"/>
      <c r="G14" s="8">
        <v>952420</v>
      </c>
      <c r="H14" s="5"/>
      <c r="I14" s="5" t="s">
        <v>165</v>
      </c>
      <c r="J14" s="5"/>
      <c r="K14" s="8">
        <v>4762100000</v>
      </c>
      <c r="L14" s="5"/>
      <c r="M14" s="5" t="s">
        <v>307</v>
      </c>
    </row>
    <row r="15" spans="1:13">
      <c r="A15" s="1" t="s">
        <v>116</v>
      </c>
      <c r="C15" s="8">
        <v>10000</v>
      </c>
      <c r="D15" s="5"/>
      <c r="E15" s="8">
        <v>929200</v>
      </c>
      <c r="F15" s="5"/>
      <c r="G15" s="8">
        <v>910416</v>
      </c>
      <c r="H15" s="5"/>
      <c r="I15" s="5" t="s">
        <v>166</v>
      </c>
      <c r="J15" s="5"/>
      <c r="K15" s="8">
        <v>9104160000</v>
      </c>
      <c r="L15" s="5"/>
      <c r="M15" s="5" t="s">
        <v>307</v>
      </c>
    </row>
    <row r="16" spans="1:13">
      <c r="A16" s="1" t="s">
        <v>119</v>
      </c>
      <c r="C16" s="8">
        <v>20000</v>
      </c>
      <c r="D16" s="5"/>
      <c r="E16" s="8">
        <v>940000</v>
      </c>
      <c r="F16" s="5"/>
      <c r="G16" s="8">
        <v>908447</v>
      </c>
      <c r="H16" s="5"/>
      <c r="I16" s="5" t="s">
        <v>167</v>
      </c>
      <c r="J16" s="5"/>
      <c r="K16" s="8">
        <v>18168940000</v>
      </c>
      <c r="L16" s="5"/>
      <c r="M16" s="5" t="s">
        <v>307</v>
      </c>
    </row>
    <row r="17" spans="1:13">
      <c r="A17" s="1" t="s">
        <v>122</v>
      </c>
      <c r="C17" s="8">
        <v>10000</v>
      </c>
      <c r="D17" s="5"/>
      <c r="E17" s="8">
        <v>987380</v>
      </c>
      <c r="F17" s="5"/>
      <c r="G17" s="8">
        <v>907860</v>
      </c>
      <c r="H17" s="5"/>
      <c r="I17" s="5" t="s">
        <v>168</v>
      </c>
      <c r="J17" s="5"/>
      <c r="K17" s="8">
        <v>9078600000</v>
      </c>
      <c r="L17" s="5"/>
      <c r="M17" s="5" t="s">
        <v>307</v>
      </c>
    </row>
    <row r="18" spans="1:13">
      <c r="A18" s="1" t="s">
        <v>46</v>
      </c>
      <c r="C18" s="8">
        <v>1007289</v>
      </c>
      <c r="D18" s="5"/>
      <c r="E18" s="8">
        <v>993500</v>
      </c>
      <c r="F18" s="5"/>
      <c r="G18" s="8">
        <v>997086.65949999995</v>
      </c>
      <c r="H18" s="5"/>
      <c r="I18" s="5" t="s">
        <v>169</v>
      </c>
      <c r="J18" s="5"/>
      <c r="K18" s="8">
        <v>1004354424161.1</v>
      </c>
      <c r="L18" s="5"/>
      <c r="M18" s="5" t="s">
        <v>307</v>
      </c>
    </row>
    <row r="19" spans="1:13">
      <c r="A19" s="1" t="s">
        <v>83</v>
      </c>
      <c r="C19" s="8">
        <v>755000</v>
      </c>
      <c r="D19" s="5"/>
      <c r="E19" s="8">
        <v>950000</v>
      </c>
      <c r="F19" s="5"/>
      <c r="G19" s="8">
        <v>919616.85080000001</v>
      </c>
      <c r="H19" s="5"/>
      <c r="I19" s="5" t="s">
        <v>170</v>
      </c>
      <c r="J19" s="5"/>
      <c r="K19" s="8">
        <v>694310722354</v>
      </c>
      <c r="L19" s="5"/>
      <c r="M19" s="5" t="s">
        <v>307</v>
      </c>
    </row>
    <row r="20" spans="1:13">
      <c r="A20" s="1" t="s">
        <v>49</v>
      </c>
      <c r="C20" s="8">
        <v>777993</v>
      </c>
      <c r="D20" s="5"/>
      <c r="E20" s="8">
        <v>966500</v>
      </c>
      <c r="F20" s="5"/>
      <c r="G20" s="8">
        <v>970945.03289999999</v>
      </c>
      <c r="H20" s="5"/>
      <c r="I20" s="5" t="s">
        <v>133</v>
      </c>
      <c r="J20" s="5"/>
      <c r="K20" s="8">
        <v>755388438980.96997</v>
      </c>
      <c r="L20" s="5"/>
      <c r="M20" s="5" t="s">
        <v>307</v>
      </c>
    </row>
    <row r="21" spans="1:13">
      <c r="A21" s="1" t="s">
        <v>36</v>
      </c>
      <c r="C21" s="8">
        <v>1700000</v>
      </c>
      <c r="D21" s="5"/>
      <c r="E21" s="8">
        <v>950000</v>
      </c>
      <c r="F21" s="5"/>
      <c r="G21" s="8">
        <v>900000</v>
      </c>
      <c r="H21" s="5"/>
      <c r="I21" s="5" t="s">
        <v>171</v>
      </c>
      <c r="J21" s="5"/>
      <c r="K21" s="8">
        <v>1530000000000</v>
      </c>
      <c r="L21" s="5"/>
      <c r="M21" s="5" t="s">
        <v>307</v>
      </c>
    </row>
    <row r="22" spans="1:13">
      <c r="A22" s="1" t="s">
        <v>125</v>
      </c>
      <c r="C22" s="8">
        <v>5000</v>
      </c>
      <c r="D22" s="5"/>
      <c r="E22" s="8">
        <v>970000</v>
      </c>
      <c r="F22" s="5"/>
      <c r="G22" s="8">
        <v>955000</v>
      </c>
      <c r="H22" s="5"/>
      <c r="I22" s="5" t="s">
        <v>172</v>
      </c>
      <c r="J22" s="5"/>
      <c r="K22" s="8">
        <v>4775000000</v>
      </c>
      <c r="L22" s="5"/>
      <c r="M22" s="5" t="s">
        <v>307</v>
      </c>
    </row>
    <row r="23" spans="1:13">
      <c r="A23" s="1" t="s">
        <v>57</v>
      </c>
      <c r="C23" s="8">
        <v>730900</v>
      </c>
      <c r="D23" s="5"/>
      <c r="E23" s="8">
        <v>769000</v>
      </c>
      <c r="F23" s="5"/>
      <c r="G23" s="8">
        <v>785274.93409999995</v>
      </c>
      <c r="H23" s="5"/>
      <c r="I23" s="5" t="s">
        <v>173</v>
      </c>
      <c r="J23" s="5"/>
      <c r="K23" s="8">
        <v>573957449333.68994</v>
      </c>
      <c r="L23" s="5"/>
      <c r="M23" s="5" t="s">
        <v>307</v>
      </c>
    </row>
    <row r="24" spans="1:13">
      <c r="A24" s="1" t="s">
        <v>71</v>
      </c>
      <c r="C24" s="8">
        <v>2000000</v>
      </c>
      <c r="D24" s="5"/>
      <c r="E24" s="8">
        <v>878205</v>
      </c>
      <c r="F24" s="5"/>
      <c r="G24" s="8">
        <v>883904.68579999998</v>
      </c>
      <c r="H24" s="5"/>
      <c r="I24" s="5" t="s">
        <v>174</v>
      </c>
      <c r="J24" s="5"/>
      <c r="K24" s="8">
        <v>1767809371600</v>
      </c>
      <c r="L24" s="5"/>
      <c r="M24" s="5" t="s">
        <v>307</v>
      </c>
    </row>
    <row r="25" spans="1:13">
      <c r="A25" s="1" t="s">
        <v>99</v>
      </c>
      <c r="C25" s="8">
        <v>1098100</v>
      </c>
      <c r="D25" s="5"/>
      <c r="E25" s="8">
        <v>984780</v>
      </c>
      <c r="F25" s="5"/>
      <c r="G25" s="8">
        <v>963980</v>
      </c>
      <c r="H25" s="5"/>
      <c r="I25" s="5" t="s">
        <v>175</v>
      </c>
      <c r="J25" s="5"/>
      <c r="K25" s="8">
        <v>1058546438000</v>
      </c>
      <c r="L25" s="5"/>
      <c r="M25" s="5" t="s">
        <v>307</v>
      </c>
    </row>
    <row r="26" spans="1:13">
      <c r="A26" s="1" t="s">
        <v>149</v>
      </c>
      <c r="C26" s="8">
        <v>1000000</v>
      </c>
      <c r="D26" s="5"/>
      <c r="E26" s="8">
        <v>900244</v>
      </c>
      <c r="F26" s="5"/>
      <c r="G26" s="8">
        <v>857228</v>
      </c>
      <c r="H26" s="5"/>
      <c r="I26" s="5" t="s">
        <v>176</v>
      </c>
      <c r="J26" s="5"/>
      <c r="K26" s="8">
        <v>857228000000</v>
      </c>
      <c r="L26" s="5"/>
      <c r="M26" s="5" t="s">
        <v>307</v>
      </c>
    </row>
    <row r="27" spans="1:13">
      <c r="A27" s="1" t="s">
        <v>80</v>
      </c>
      <c r="C27" s="8">
        <v>950000</v>
      </c>
      <c r="D27" s="5"/>
      <c r="E27" s="8">
        <v>1000000</v>
      </c>
      <c r="F27" s="5"/>
      <c r="G27" s="8">
        <v>928695</v>
      </c>
      <c r="H27" s="5"/>
      <c r="I27" s="5" t="s">
        <v>177</v>
      </c>
      <c r="J27" s="5"/>
      <c r="K27" s="8">
        <v>882260250000</v>
      </c>
      <c r="L27" s="5"/>
      <c r="M27" s="5" t="s">
        <v>307</v>
      </c>
    </row>
    <row r="28" spans="1:13">
      <c r="A28" s="1" t="s">
        <v>102</v>
      </c>
      <c r="C28" s="8">
        <v>73400</v>
      </c>
      <c r="D28" s="5"/>
      <c r="E28" s="8">
        <v>1000000</v>
      </c>
      <c r="F28" s="5"/>
      <c r="G28" s="8">
        <v>952042</v>
      </c>
      <c r="H28" s="5"/>
      <c r="I28" s="5" t="s">
        <v>178</v>
      </c>
      <c r="J28" s="5"/>
      <c r="K28" s="8">
        <v>69879882800</v>
      </c>
      <c r="L28" s="5"/>
      <c r="M28" s="5" t="s">
        <v>307</v>
      </c>
    </row>
    <row r="29" spans="1:13">
      <c r="A29" s="1" t="s">
        <v>152</v>
      </c>
      <c r="C29" s="8">
        <v>1000000</v>
      </c>
      <c r="D29" s="5"/>
      <c r="E29" s="8">
        <v>902500</v>
      </c>
      <c r="F29" s="5"/>
      <c r="G29" s="8">
        <v>843316.36719999998</v>
      </c>
      <c r="H29" s="5"/>
      <c r="I29" s="5" t="s">
        <v>179</v>
      </c>
      <c r="J29" s="5"/>
      <c r="K29" s="8">
        <v>843316367200</v>
      </c>
      <c r="L29" s="5"/>
      <c r="M29" s="5" t="s">
        <v>307</v>
      </c>
    </row>
    <row r="30" spans="1:13">
      <c r="A30" s="1" t="s">
        <v>96</v>
      </c>
      <c r="C30" s="8">
        <v>782195</v>
      </c>
      <c r="D30" s="5"/>
      <c r="E30" s="8">
        <v>932700</v>
      </c>
      <c r="F30" s="5"/>
      <c r="G30" s="8">
        <v>979670.54819999996</v>
      </c>
      <c r="H30" s="5"/>
      <c r="I30" s="5" t="s">
        <v>180</v>
      </c>
      <c r="J30" s="5"/>
      <c r="K30" s="8">
        <v>766293404449.29895</v>
      </c>
      <c r="L30" s="5"/>
      <c r="M30" s="5" t="s">
        <v>307</v>
      </c>
    </row>
    <row r="31" spans="1:13">
      <c r="A31" s="1" t="s">
        <v>134</v>
      </c>
      <c r="C31" s="8">
        <v>250000</v>
      </c>
      <c r="D31" s="5"/>
      <c r="E31" s="8">
        <v>974370</v>
      </c>
      <c r="F31" s="5"/>
      <c r="G31" s="8">
        <v>964153.02130000002</v>
      </c>
      <c r="H31" s="5"/>
      <c r="I31" s="5" t="s">
        <v>181</v>
      </c>
      <c r="J31" s="5"/>
      <c r="K31" s="8">
        <v>241038255325</v>
      </c>
      <c r="L31" s="5"/>
      <c r="M31" s="5" t="s">
        <v>307</v>
      </c>
    </row>
    <row r="32" spans="1:13">
      <c r="A32" s="1" t="s">
        <v>138</v>
      </c>
      <c r="C32" s="8">
        <v>450000</v>
      </c>
      <c r="D32" s="5"/>
      <c r="E32" s="8">
        <v>1000000</v>
      </c>
      <c r="F32" s="5"/>
      <c r="G32" s="8">
        <v>959777.12749999994</v>
      </c>
      <c r="H32" s="5"/>
      <c r="I32" s="5" t="s">
        <v>182</v>
      </c>
      <c r="J32" s="5"/>
      <c r="K32" s="8">
        <v>431899707375</v>
      </c>
      <c r="L32" s="5"/>
      <c r="M32" s="5" t="s">
        <v>307</v>
      </c>
    </row>
    <row r="33" spans="1:13">
      <c r="A33" s="1" t="s">
        <v>90</v>
      </c>
      <c r="C33" s="8">
        <v>2111467</v>
      </c>
      <c r="D33" s="5"/>
      <c r="E33" s="8">
        <v>929390</v>
      </c>
      <c r="F33" s="5"/>
      <c r="G33" s="8">
        <v>937407.43500000006</v>
      </c>
      <c r="H33" s="5"/>
      <c r="I33" s="5" t="s">
        <v>137</v>
      </c>
      <c r="J33" s="5"/>
      <c r="K33" s="8">
        <v>1979304864557.1499</v>
      </c>
      <c r="L33" s="5"/>
      <c r="M33" s="5" t="s">
        <v>307</v>
      </c>
    </row>
    <row r="34" spans="1:13">
      <c r="A34" s="1" t="s">
        <v>105</v>
      </c>
      <c r="C34" s="8">
        <v>431000</v>
      </c>
      <c r="D34" s="5"/>
      <c r="E34" s="8">
        <v>967500</v>
      </c>
      <c r="F34" s="5"/>
      <c r="G34" s="8">
        <v>943644</v>
      </c>
      <c r="H34" s="5"/>
      <c r="I34" s="5" t="s">
        <v>183</v>
      </c>
      <c r="J34" s="5"/>
      <c r="K34" s="8">
        <v>406710564000</v>
      </c>
      <c r="L34" s="5"/>
      <c r="M34" s="5" t="s">
        <v>307</v>
      </c>
    </row>
    <row r="35" spans="1:13">
      <c r="A35" s="1" t="s">
        <v>147</v>
      </c>
      <c r="C35" s="8">
        <v>100571</v>
      </c>
      <c r="D35" s="5"/>
      <c r="E35" s="8">
        <v>942700</v>
      </c>
      <c r="F35" s="5"/>
      <c r="G35" s="8">
        <v>932871</v>
      </c>
      <c r="H35" s="5"/>
      <c r="I35" s="5" t="s">
        <v>184</v>
      </c>
      <c r="J35" s="5"/>
      <c r="K35" s="8">
        <v>93819769341</v>
      </c>
      <c r="L35" s="5"/>
      <c r="M35" s="5" t="s">
        <v>307</v>
      </c>
    </row>
    <row r="36" spans="1:13">
      <c r="A36" s="1" t="s">
        <v>185</v>
      </c>
      <c r="C36" s="8">
        <v>450000</v>
      </c>
      <c r="D36" s="5"/>
      <c r="E36" s="8">
        <v>990000</v>
      </c>
      <c r="F36" s="5"/>
      <c r="G36" s="8">
        <v>976175.87109999999</v>
      </c>
      <c r="H36" s="5"/>
      <c r="I36" s="5" t="s">
        <v>186</v>
      </c>
      <c r="J36" s="5"/>
      <c r="K36" s="8">
        <v>439279141995</v>
      </c>
      <c r="L36" s="5"/>
      <c r="M36" s="5" t="s">
        <v>307</v>
      </c>
    </row>
    <row r="37" spans="1:13">
      <c r="A37" s="1" t="s">
        <v>141</v>
      </c>
      <c r="C37" s="8">
        <v>450000</v>
      </c>
      <c r="D37" s="5"/>
      <c r="E37" s="8">
        <v>968740</v>
      </c>
      <c r="F37" s="5"/>
      <c r="G37" s="8">
        <v>978733.88529999997</v>
      </c>
      <c r="H37" s="5"/>
      <c r="I37" s="5" t="s">
        <v>187</v>
      </c>
      <c r="J37" s="5"/>
      <c r="K37" s="8">
        <v>440430248385</v>
      </c>
      <c r="L37" s="5"/>
      <c r="M37" s="5" t="s">
        <v>307</v>
      </c>
    </row>
    <row r="38" spans="1:13">
      <c r="A38" s="1" t="s">
        <v>144</v>
      </c>
      <c r="C38" s="8">
        <v>20000</v>
      </c>
      <c r="D38" s="5"/>
      <c r="E38" s="8">
        <v>814520</v>
      </c>
      <c r="F38" s="5"/>
      <c r="G38" s="8">
        <v>857380</v>
      </c>
      <c r="H38" s="5"/>
      <c r="I38" s="5" t="s">
        <v>188</v>
      </c>
      <c r="J38" s="5"/>
      <c r="K38" s="8">
        <v>17147600000</v>
      </c>
      <c r="L38" s="5"/>
      <c r="M38" s="5" t="s">
        <v>307</v>
      </c>
    </row>
    <row r="39" spans="1:13" ht="24.75" thickBot="1">
      <c r="C39" s="5"/>
      <c r="D39" s="5"/>
      <c r="E39" s="5"/>
      <c r="F39" s="5"/>
      <c r="G39" s="5"/>
      <c r="H39" s="5"/>
      <c r="I39" s="5"/>
      <c r="J39" s="5"/>
      <c r="K39" s="15">
        <f>SUM(K8:K38)</f>
        <v>17076557805328.789</v>
      </c>
      <c r="L39" s="5"/>
      <c r="M39" s="5"/>
    </row>
    <row r="40" spans="1:13" ht="24.75" thickTop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9"/>
  <sheetViews>
    <sheetView rightToLeft="1" workbookViewId="0">
      <selection activeCell="S16" sqref="S16"/>
    </sheetView>
  </sheetViews>
  <sheetFormatPr defaultRowHeight="24"/>
  <cols>
    <col min="1" max="1" width="27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22.85546875" style="1" bestFit="1" customWidth="1"/>
    <col min="12" max="12" width="1" style="1" customWidth="1"/>
    <col min="13" max="13" width="24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22.8554687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4.75">
      <c r="A6" s="6" t="s">
        <v>190</v>
      </c>
      <c r="C6" s="7" t="s">
        <v>191</v>
      </c>
      <c r="D6" s="7" t="s">
        <v>191</v>
      </c>
      <c r="E6" s="7" t="s">
        <v>191</v>
      </c>
      <c r="F6" s="7" t="s">
        <v>191</v>
      </c>
      <c r="G6" s="7" t="s">
        <v>191</v>
      </c>
      <c r="H6" s="7" t="s">
        <v>191</v>
      </c>
      <c r="I6" s="7" t="s">
        <v>191</v>
      </c>
      <c r="K6" s="7" t="s">
        <v>306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</row>
    <row r="7" spans="1:19" ht="24.75">
      <c r="A7" s="7" t="s">
        <v>190</v>
      </c>
      <c r="C7" s="7" t="s">
        <v>192</v>
      </c>
      <c r="E7" s="7" t="s">
        <v>193</v>
      </c>
      <c r="G7" s="7" t="s">
        <v>194</v>
      </c>
      <c r="I7" s="7" t="s">
        <v>34</v>
      </c>
      <c r="K7" s="7" t="s">
        <v>195</v>
      </c>
      <c r="M7" s="7" t="s">
        <v>196</v>
      </c>
      <c r="O7" s="7" t="s">
        <v>197</v>
      </c>
      <c r="Q7" s="7" t="s">
        <v>195</v>
      </c>
      <c r="S7" s="7" t="s">
        <v>189</v>
      </c>
    </row>
    <row r="8" spans="1:19">
      <c r="A8" s="1" t="s">
        <v>198</v>
      </c>
      <c r="C8" s="5" t="s">
        <v>199</v>
      </c>
      <c r="D8" s="5"/>
      <c r="E8" s="5" t="s">
        <v>200</v>
      </c>
      <c r="F8" s="5"/>
      <c r="G8" s="5" t="s">
        <v>201</v>
      </c>
      <c r="H8" s="5"/>
      <c r="I8" s="8">
        <v>5</v>
      </c>
      <c r="J8" s="5"/>
      <c r="K8" s="18">
        <v>66850692</v>
      </c>
      <c r="L8" s="18"/>
      <c r="M8" s="18">
        <v>41070273702</v>
      </c>
      <c r="N8" s="18"/>
      <c r="O8" s="18">
        <v>41001610000</v>
      </c>
      <c r="P8" s="18"/>
      <c r="Q8" s="18">
        <v>135514394</v>
      </c>
      <c r="R8" s="5"/>
      <c r="S8" s="16">
        <v>4.831883111561242E-6</v>
      </c>
    </row>
    <row r="9" spans="1:19">
      <c r="A9" s="1" t="s">
        <v>202</v>
      </c>
      <c r="C9" s="5" t="s">
        <v>203</v>
      </c>
      <c r="D9" s="5"/>
      <c r="E9" s="5" t="s">
        <v>200</v>
      </c>
      <c r="F9" s="5"/>
      <c r="G9" s="5" t="s">
        <v>204</v>
      </c>
      <c r="H9" s="5"/>
      <c r="I9" s="8">
        <v>5</v>
      </c>
      <c r="J9" s="5"/>
      <c r="K9" s="18">
        <v>415756479203</v>
      </c>
      <c r="L9" s="18"/>
      <c r="M9" s="18">
        <v>10031904652225</v>
      </c>
      <c r="N9" s="18"/>
      <c r="O9" s="18">
        <v>8638073898213</v>
      </c>
      <c r="P9" s="18"/>
      <c r="Q9" s="18">
        <v>1809587233215</v>
      </c>
      <c r="R9" s="5"/>
      <c r="S9" s="16">
        <v>6.4522400410604294E-2</v>
      </c>
    </row>
    <row r="10" spans="1:19">
      <c r="A10" s="1" t="s">
        <v>205</v>
      </c>
      <c r="C10" s="5" t="s">
        <v>206</v>
      </c>
      <c r="D10" s="5"/>
      <c r="E10" s="5" t="s">
        <v>200</v>
      </c>
      <c r="F10" s="5"/>
      <c r="G10" s="5" t="s">
        <v>207</v>
      </c>
      <c r="H10" s="5"/>
      <c r="I10" s="8">
        <v>5</v>
      </c>
      <c r="J10" s="5"/>
      <c r="K10" s="18">
        <v>883287</v>
      </c>
      <c r="L10" s="18"/>
      <c r="M10" s="18">
        <v>37418685065</v>
      </c>
      <c r="N10" s="18"/>
      <c r="O10" s="18">
        <v>37419100000</v>
      </c>
      <c r="P10" s="18"/>
      <c r="Q10" s="18">
        <v>468352</v>
      </c>
      <c r="R10" s="5"/>
      <c r="S10" s="16">
        <v>1.6699496284253986E-8</v>
      </c>
    </row>
    <row r="11" spans="1:19">
      <c r="A11" s="1" t="s">
        <v>205</v>
      </c>
      <c r="C11" s="5" t="s">
        <v>208</v>
      </c>
      <c r="D11" s="5"/>
      <c r="E11" s="5" t="s">
        <v>209</v>
      </c>
      <c r="F11" s="5"/>
      <c r="G11" s="5" t="s">
        <v>207</v>
      </c>
      <c r="H11" s="5"/>
      <c r="I11" s="8">
        <v>18</v>
      </c>
      <c r="J11" s="5"/>
      <c r="K11" s="18">
        <v>1000000000000</v>
      </c>
      <c r="L11" s="18"/>
      <c r="M11" s="18">
        <v>0</v>
      </c>
      <c r="N11" s="18"/>
      <c r="O11" s="18">
        <v>0</v>
      </c>
      <c r="P11" s="18"/>
      <c r="Q11" s="18">
        <v>1000000000000</v>
      </c>
      <c r="R11" s="5"/>
      <c r="S11" s="16">
        <v>3.5655866280605159E-2</v>
      </c>
    </row>
    <row r="12" spans="1:19">
      <c r="A12" s="1" t="s">
        <v>205</v>
      </c>
      <c r="C12" s="5" t="s">
        <v>210</v>
      </c>
      <c r="D12" s="5"/>
      <c r="E12" s="5" t="s">
        <v>209</v>
      </c>
      <c r="F12" s="5"/>
      <c r="G12" s="5" t="s">
        <v>211</v>
      </c>
      <c r="H12" s="5"/>
      <c r="I12" s="8">
        <v>18</v>
      </c>
      <c r="J12" s="5"/>
      <c r="K12" s="18">
        <v>500000000000</v>
      </c>
      <c r="L12" s="18"/>
      <c r="M12" s="18">
        <v>0</v>
      </c>
      <c r="N12" s="18"/>
      <c r="O12" s="18">
        <v>0</v>
      </c>
      <c r="P12" s="18"/>
      <c r="Q12" s="18">
        <v>500000000000</v>
      </c>
      <c r="R12" s="5"/>
      <c r="S12" s="16">
        <v>1.7827933140302579E-2</v>
      </c>
    </row>
    <row r="13" spans="1:19">
      <c r="A13" s="1" t="s">
        <v>205</v>
      </c>
      <c r="C13" s="5" t="s">
        <v>212</v>
      </c>
      <c r="D13" s="5"/>
      <c r="E13" s="5" t="s">
        <v>209</v>
      </c>
      <c r="F13" s="5"/>
      <c r="G13" s="5" t="s">
        <v>213</v>
      </c>
      <c r="H13" s="5"/>
      <c r="I13" s="8">
        <v>18</v>
      </c>
      <c r="J13" s="5"/>
      <c r="K13" s="18">
        <v>1000000000000</v>
      </c>
      <c r="L13" s="18"/>
      <c r="M13" s="18">
        <v>0</v>
      </c>
      <c r="N13" s="18"/>
      <c r="O13" s="18">
        <v>0</v>
      </c>
      <c r="P13" s="18"/>
      <c r="Q13" s="18">
        <v>1000000000000</v>
      </c>
      <c r="R13" s="5"/>
      <c r="S13" s="16">
        <v>3.5655866280605159E-2</v>
      </c>
    </row>
    <row r="14" spans="1:19">
      <c r="A14" s="1" t="s">
        <v>214</v>
      </c>
      <c r="C14" s="5" t="s">
        <v>215</v>
      </c>
      <c r="D14" s="5"/>
      <c r="E14" s="5" t="s">
        <v>209</v>
      </c>
      <c r="F14" s="5"/>
      <c r="G14" s="5" t="s">
        <v>216</v>
      </c>
      <c r="H14" s="5"/>
      <c r="I14" s="8">
        <v>5</v>
      </c>
      <c r="J14" s="5"/>
      <c r="K14" s="18">
        <v>0</v>
      </c>
      <c r="L14" s="18"/>
      <c r="M14" s="18">
        <v>2500000000000</v>
      </c>
      <c r="N14" s="18"/>
      <c r="O14" s="18">
        <v>0</v>
      </c>
      <c r="P14" s="18"/>
      <c r="Q14" s="18">
        <v>2500000000000</v>
      </c>
      <c r="R14" s="5"/>
      <c r="S14" s="16">
        <v>8.9139665701512896E-2</v>
      </c>
    </row>
    <row r="15" spans="1:19">
      <c r="A15" s="1" t="s">
        <v>198</v>
      </c>
      <c r="C15" s="5" t="s">
        <v>217</v>
      </c>
      <c r="D15" s="5"/>
      <c r="E15" s="5" t="s">
        <v>218</v>
      </c>
      <c r="F15" s="5"/>
      <c r="G15" s="5" t="s">
        <v>219</v>
      </c>
      <c r="H15" s="5"/>
      <c r="I15" s="8">
        <v>5</v>
      </c>
      <c r="J15" s="5"/>
      <c r="K15" s="18">
        <v>0</v>
      </c>
      <c r="L15" s="18"/>
      <c r="M15" s="18">
        <v>1000000</v>
      </c>
      <c r="N15" s="18"/>
      <c r="O15" s="18">
        <v>670000</v>
      </c>
      <c r="P15" s="18"/>
      <c r="Q15" s="18">
        <v>330000</v>
      </c>
      <c r="R15" s="5"/>
      <c r="S15" s="16">
        <v>1.1766435872599701E-8</v>
      </c>
    </row>
    <row r="16" spans="1:19">
      <c r="A16" s="1" t="s">
        <v>220</v>
      </c>
      <c r="C16" s="5" t="s">
        <v>221</v>
      </c>
      <c r="D16" s="5"/>
      <c r="E16" s="5" t="s">
        <v>200</v>
      </c>
      <c r="F16" s="5"/>
      <c r="G16" s="5" t="s">
        <v>222</v>
      </c>
      <c r="H16" s="5"/>
      <c r="I16" s="8">
        <v>5</v>
      </c>
      <c r="J16" s="5"/>
      <c r="K16" s="18">
        <v>0</v>
      </c>
      <c r="L16" s="18"/>
      <c r="M16" s="18">
        <v>1000000200000</v>
      </c>
      <c r="N16" s="18"/>
      <c r="O16" s="18">
        <v>1000000000000</v>
      </c>
      <c r="P16" s="18"/>
      <c r="Q16" s="18">
        <v>200000</v>
      </c>
      <c r="R16" s="5"/>
      <c r="S16" s="16">
        <v>7.1311732561210316E-9</v>
      </c>
    </row>
    <row r="17" spans="1:19">
      <c r="A17" s="1" t="s">
        <v>220</v>
      </c>
      <c r="C17" s="5" t="s">
        <v>223</v>
      </c>
      <c r="D17" s="5"/>
      <c r="E17" s="5" t="s">
        <v>209</v>
      </c>
      <c r="F17" s="5"/>
      <c r="G17" s="5" t="s">
        <v>222</v>
      </c>
      <c r="H17" s="5"/>
      <c r="I17" s="8">
        <v>5</v>
      </c>
      <c r="J17" s="5"/>
      <c r="K17" s="18">
        <v>0</v>
      </c>
      <c r="L17" s="18"/>
      <c r="M17" s="18">
        <v>1000000000000</v>
      </c>
      <c r="N17" s="18"/>
      <c r="O17" s="18">
        <v>0</v>
      </c>
      <c r="P17" s="18"/>
      <c r="Q17" s="18">
        <v>1000000000000</v>
      </c>
      <c r="R17" s="5"/>
      <c r="S17" s="16">
        <v>3.5655866280605159E-2</v>
      </c>
    </row>
    <row r="18" spans="1:19" ht="24.75" thickBot="1">
      <c r="C18" s="5"/>
      <c r="D18" s="5"/>
      <c r="E18" s="5"/>
      <c r="F18" s="5"/>
      <c r="G18" s="5"/>
      <c r="H18" s="5"/>
      <c r="I18" s="5"/>
      <c r="J18" s="5"/>
      <c r="K18" s="19">
        <f>SUM(K8:K17)</f>
        <v>2915824213182</v>
      </c>
      <c r="L18" s="18"/>
      <c r="M18" s="19">
        <f>SUM(M8:M17)</f>
        <v>14610394810992</v>
      </c>
      <c r="N18" s="18"/>
      <c r="O18" s="19">
        <f>SUM(O8:O17)</f>
        <v>9716495278213</v>
      </c>
      <c r="P18" s="18"/>
      <c r="Q18" s="19">
        <f>SUM(Q8:Q17)</f>
        <v>7809723745961</v>
      </c>
      <c r="R18" s="5"/>
      <c r="S18" s="13">
        <f>SUM(S8:S17)</f>
        <v>0.2784624655744522</v>
      </c>
    </row>
    <row r="19" spans="1:19" ht="24.75" thickTop="1">
      <c r="C19" s="5"/>
      <c r="D19" s="5"/>
      <c r="E19" s="5"/>
      <c r="F19" s="5"/>
      <c r="G19" s="5"/>
      <c r="H19" s="5"/>
      <c r="I19" s="5"/>
      <c r="J19" s="5"/>
      <c r="K19" s="18"/>
      <c r="L19" s="18"/>
      <c r="M19" s="18"/>
      <c r="N19" s="18"/>
      <c r="O19" s="18"/>
      <c r="P19" s="18"/>
      <c r="Q19" s="18"/>
      <c r="R19" s="5"/>
      <c r="S19" s="5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9:C1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59"/>
  <sheetViews>
    <sheetView rightToLeft="1" workbookViewId="0">
      <selection activeCell="M54" sqref="M54:S59"/>
    </sheetView>
  </sheetViews>
  <sheetFormatPr defaultRowHeight="24"/>
  <cols>
    <col min="1" max="1" width="54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22.28515625" style="1" bestFit="1" customWidth="1"/>
    <col min="22" max="22" width="12.7109375" style="1" bestFit="1" customWidth="1"/>
    <col min="23" max="23" width="16.85546875" style="1" bestFit="1" customWidth="1"/>
    <col min="24" max="16384" width="9.140625" style="1"/>
  </cols>
  <sheetData>
    <row r="2" spans="1:19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.75">
      <c r="A3" s="2" t="s">
        <v>224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4.75">
      <c r="A6" s="7" t="s">
        <v>225</v>
      </c>
      <c r="B6" s="7" t="s">
        <v>225</v>
      </c>
      <c r="C6" s="7" t="s">
        <v>225</v>
      </c>
      <c r="D6" s="7" t="s">
        <v>225</v>
      </c>
      <c r="E6" s="7" t="s">
        <v>225</v>
      </c>
      <c r="F6" s="7" t="s">
        <v>225</v>
      </c>
      <c r="G6" s="7" t="s">
        <v>225</v>
      </c>
      <c r="I6" s="7" t="s">
        <v>226</v>
      </c>
      <c r="J6" s="7" t="s">
        <v>226</v>
      </c>
      <c r="K6" s="7" t="s">
        <v>226</v>
      </c>
      <c r="L6" s="7" t="s">
        <v>226</v>
      </c>
      <c r="M6" s="7" t="s">
        <v>226</v>
      </c>
      <c r="O6" s="7" t="s">
        <v>227</v>
      </c>
      <c r="P6" s="7" t="s">
        <v>227</v>
      </c>
      <c r="Q6" s="7" t="s">
        <v>227</v>
      </c>
      <c r="R6" s="7" t="s">
        <v>227</v>
      </c>
      <c r="S6" s="7" t="s">
        <v>227</v>
      </c>
    </row>
    <row r="7" spans="1:19" ht="24.75">
      <c r="A7" s="7" t="s">
        <v>228</v>
      </c>
      <c r="C7" s="7" t="s">
        <v>229</v>
      </c>
      <c r="E7" s="7" t="s">
        <v>33</v>
      </c>
      <c r="G7" s="7" t="s">
        <v>34</v>
      </c>
      <c r="I7" s="7" t="s">
        <v>230</v>
      </c>
      <c r="K7" s="7" t="s">
        <v>231</v>
      </c>
      <c r="L7" s="14"/>
      <c r="M7" s="7" t="s">
        <v>232</v>
      </c>
      <c r="O7" s="7" t="s">
        <v>230</v>
      </c>
      <c r="P7" s="14"/>
      <c r="Q7" s="7" t="s">
        <v>231</v>
      </c>
      <c r="S7" s="7" t="s">
        <v>232</v>
      </c>
    </row>
    <row r="8" spans="1:19">
      <c r="A8" s="1" t="s">
        <v>233</v>
      </c>
      <c r="C8" s="5" t="s">
        <v>308</v>
      </c>
      <c r="D8" s="5"/>
      <c r="E8" s="5" t="s">
        <v>235</v>
      </c>
      <c r="F8" s="5"/>
      <c r="G8" s="8">
        <v>16</v>
      </c>
      <c r="H8" s="5"/>
      <c r="I8" s="8">
        <v>0</v>
      </c>
      <c r="J8" s="5"/>
      <c r="K8" s="8">
        <v>0</v>
      </c>
      <c r="L8" s="5"/>
      <c r="M8" s="8">
        <v>0</v>
      </c>
      <c r="N8" s="5"/>
      <c r="O8" s="8">
        <v>50432996</v>
      </c>
      <c r="P8" s="5"/>
      <c r="Q8" s="5">
        <v>0</v>
      </c>
      <c r="R8" s="5"/>
      <c r="S8" s="8">
        <v>50432996</v>
      </c>
    </row>
    <row r="9" spans="1:19">
      <c r="A9" s="1" t="s">
        <v>236</v>
      </c>
      <c r="C9" s="5" t="s">
        <v>308</v>
      </c>
      <c r="D9" s="5"/>
      <c r="E9" s="5" t="s">
        <v>237</v>
      </c>
      <c r="F9" s="5"/>
      <c r="G9" s="8">
        <v>17</v>
      </c>
      <c r="H9" s="5"/>
      <c r="I9" s="8">
        <v>0</v>
      </c>
      <c r="J9" s="5"/>
      <c r="K9" s="8">
        <v>0</v>
      </c>
      <c r="L9" s="5"/>
      <c r="M9" s="8">
        <v>0</v>
      </c>
      <c r="N9" s="5"/>
      <c r="O9" s="8">
        <v>33682575518</v>
      </c>
      <c r="P9" s="5"/>
      <c r="Q9" s="5">
        <v>0</v>
      </c>
      <c r="R9" s="5"/>
      <c r="S9" s="8">
        <v>33682575518</v>
      </c>
    </row>
    <row r="10" spans="1:19">
      <c r="A10" s="1" t="s">
        <v>111</v>
      </c>
      <c r="C10" s="5" t="s">
        <v>308</v>
      </c>
      <c r="D10" s="5"/>
      <c r="E10" s="5" t="s">
        <v>112</v>
      </c>
      <c r="F10" s="5"/>
      <c r="G10" s="8">
        <v>15</v>
      </c>
      <c r="H10" s="5"/>
      <c r="I10" s="8">
        <v>3399521918</v>
      </c>
      <c r="J10" s="5"/>
      <c r="K10" s="8">
        <v>0</v>
      </c>
      <c r="L10" s="5"/>
      <c r="M10" s="8">
        <v>3399521918</v>
      </c>
      <c r="N10" s="5"/>
      <c r="O10" s="8">
        <v>14389928106</v>
      </c>
      <c r="P10" s="5"/>
      <c r="Q10" s="5">
        <v>0</v>
      </c>
      <c r="R10" s="5"/>
      <c r="S10" s="8">
        <v>14389928106</v>
      </c>
    </row>
    <row r="11" spans="1:19">
      <c r="A11" s="1" t="s">
        <v>108</v>
      </c>
      <c r="C11" s="5" t="s">
        <v>308</v>
      </c>
      <c r="D11" s="5"/>
      <c r="E11" s="5" t="s">
        <v>110</v>
      </c>
      <c r="F11" s="5"/>
      <c r="G11" s="8">
        <v>15</v>
      </c>
      <c r="H11" s="5"/>
      <c r="I11" s="8">
        <v>6780218</v>
      </c>
      <c r="J11" s="5"/>
      <c r="K11" s="8">
        <v>0</v>
      </c>
      <c r="L11" s="5"/>
      <c r="M11" s="8">
        <v>6780218</v>
      </c>
      <c r="N11" s="5"/>
      <c r="O11" s="8">
        <v>33717969</v>
      </c>
      <c r="P11" s="5"/>
      <c r="Q11" s="5">
        <v>0</v>
      </c>
      <c r="R11" s="5"/>
      <c r="S11" s="8">
        <v>33717969</v>
      </c>
    </row>
    <row r="12" spans="1:19">
      <c r="A12" s="1" t="s">
        <v>71</v>
      </c>
      <c r="C12" s="5" t="s">
        <v>308</v>
      </c>
      <c r="D12" s="5"/>
      <c r="E12" s="5" t="s">
        <v>73</v>
      </c>
      <c r="F12" s="5"/>
      <c r="G12" s="8">
        <v>18</v>
      </c>
      <c r="H12" s="5"/>
      <c r="I12" s="8">
        <v>22988014835</v>
      </c>
      <c r="J12" s="5"/>
      <c r="K12" s="8">
        <v>0</v>
      </c>
      <c r="L12" s="5"/>
      <c r="M12" s="8">
        <v>22988014835</v>
      </c>
      <c r="N12" s="5"/>
      <c r="O12" s="8">
        <v>39881371252</v>
      </c>
      <c r="P12" s="5"/>
      <c r="Q12" s="5">
        <v>0</v>
      </c>
      <c r="R12" s="5"/>
      <c r="S12" s="8">
        <v>39881371252</v>
      </c>
    </row>
    <row r="13" spans="1:19">
      <c r="A13" s="1" t="s">
        <v>125</v>
      </c>
      <c r="C13" s="5" t="s">
        <v>308</v>
      </c>
      <c r="D13" s="5"/>
      <c r="E13" s="5" t="s">
        <v>127</v>
      </c>
      <c r="F13" s="5"/>
      <c r="G13" s="8">
        <v>17</v>
      </c>
      <c r="H13" s="5"/>
      <c r="I13" s="8">
        <v>74600720</v>
      </c>
      <c r="J13" s="5"/>
      <c r="K13" s="8">
        <v>0</v>
      </c>
      <c r="L13" s="5"/>
      <c r="M13" s="8">
        <v>74600720</v>
      </c>
      <c r="N13" s="5"/>
      <c r="O13" s="8">
        <v>232684092</v>
      </c>
      <c r="P13" s="5"/>
      <c r="Q13" s="5">
        <v>0</v>
      </c>
      <c r="R13" s="5"/>
      <c r="S13" s="8">
        <v>232684092</v>
      </c>
    </row>
    <row r="14" spans="1:19">
      <c r="A14" s="1" t="s">
        <v>36</v>
      </c>
      <c r="C14" s="5" t="s">
        <v>308</v>
      </c>
      <c r="D14" s="5"/>
      <c r="E14" s="5" t="s">
        <v>39</v>
      </c>
      <c r="F14" s="5"/>
      <c r="G14" s="8">
        <v>18</v>
      </c>
      <c r="H14" s="5"/>
      <c r="I14" s="8">
        <v>24765133223</v>
      </c>
      <c r="J14" s="5"/>
      <c r="K14" s="8">
        <v>0</v>
      </c>
      <c r="L14" s="5"/>
      <c r="M14" s="8">
        <v>24765133223</v>
      </c>
      <c r="N14" s="5"/>
      <c r="O14" s="8">
        <v>194093038620</v>
      </c>
      <c r="P14" s="5"/>
      <c r="Q14" s="5">
        <v>0</v>
      </c>
      <c r="R14" s="5"/>
      <c r="S14" s="8">
        <v>194093038620</v>
      </c>
    </row>
    <row r="15" spans="1:19">
      <c r="A15" s="1" t="s">
        <v>87</v>
      </c>
      <c r="C15" s="5" t="s">
        <v>308</v>
      </c>
      <c r="D15" s="5"/>
      <c r="E15" s="5" t="s">
        <v>85</v>
      </c>
      <c r="F15" s="5"/>
      <c r="G15" s="8">
        <v>18.5</v>
      </c>
      <c r="H15" s="5"/>
      <c r="I15" s="8">
        <v>73566011</v>
      </c>
      <c r="J15" s="5"/>
      <c r="K15" s="8">
        <v>0</v>
      </c>
      <c r="L15" s="5"/>
      <c r="M15" s="8">
        <v>73566011</v>
      </c>
      <c r="N15" s="5"/>
      <c r="O15" s="8">
        <v>251077162</v>
      </c>
      <c r="P15" s="5"/>
      <c r="Q15" s="5">
        <v>0</v>
      </c>
      <c r="R15" s="5"/>
      <c r="S15" s="8">
        <v>251077162</v>
      </c>
    </row>
    <row r="16" spans="1:19">
      <c r="A16" s="1" t="s">
        <v>83</v>
      </c>
      <c r="C16" s="5" t="s">
        <v>308</v>
      </c>
      <c r="D16" s="5"/>
      <c r="E16" s="5" t="s">
        <v>85</v>
      </c>
      <c r="F16" s="5"/>
      <c r="G16" s="8">
        <v>18.5</v>
      </c>
      <c r="H16" s="5"/>
      <c r="I16" s="8">
        <v>11108467545</v>
      </c>
      <c r="J16" s="5"/>
      <c r="K16" s="8">
        <v>0</v>
      </c>
      <c r="L16" s="5"/>
      <c r="M16" s="8">
        <v>11108467545</v>
      </c>
      <c r="N16" s="5"/>
      <c r="O16" s="8">
        <v>70428921699</v>
      </c>
      <c r="P16" s="5"/>
      <c r="Q16" s="5">
        <v>0</v>
      </c>
      <c r="R16" s="5"/>
      <c r="S16" s="8">
        <v>70428921699</v>
      </c>
    </row>
    <row r="17" spans="1:19">
      <c r="A17" s="1" t="s">
        <v>122</v>
      </c>
      <c r="C17" s="5" t="s">
        <v>308</v>
      </c>
      <c r="D17" s="5"/>
      <c r="E17" s="5" t="s">
        <v>124</v>
      </c>
      <c r="F17" s="5"/>
      <c r="G17" s="8">
        <v>18</v>
      </c>
      <c r="H17" s="5"/>
      <c r="I17" s="8">
        <v>148386589</v>
      </c>
      <c r="J17" s="5"/>
      <c r="K17" s="8">
        <v>0</v>
      </c>
      <c r="L17" s="5"/>
      <c r="M17" s="8">
        <v>148386589</v>
      </c>
      <c r="N17" s="5"/>
      <c r="O17" s="8">
        <v>907638779</v>
      </c>
      <c r="P17" s="5"/>
      <c r="Q17" s="5">
        <v>0</v>
      </c>
      <c r="R17" s="5"/>
      <c r="S17" s="8">
        <v>907638779</v>
      </c>
    </row>
    <row r="18" spans="1:19">
      <c r="A18" s="1" t="s">
        <v>119</v>
      </c>
      <c r="C18" s="5" t="s">
        <v>308</v>
      </c>
      <c r="D18" s="5"/>
      <c r="E18" s="5" t="s">
        <v>121</v>
      </c>
      <c r="F18" s="5"/>
      <c r="G18" s="8">
        <v>18</v>
      </c>
      <c r="H18" s="5"/>
      <c r="I18" s="8">
        <v>298244455</v>
      </c>
      <c r="J18" s="5"/>
      <c r="K18" s="8">
        <v>0</v>
      </c>
      <c r="L18" s="5"/>
      <c r="M18" s="8">
        <v>298244455</v>
      </c>
      <c r="N18" s="5"/>
      <c r="O18" s="8">
        <v>1815356246</v>
      </c>
      <c r="P18" s="5"/>
      <c r="Q18" s="5">
        <v>0</v>
      </c>
      <c r="R18" s="5"/>
      <c r="S18" s="8">
        <v>1815356246</v>
      </c>
    </row>
    <row r="19" spans="1:19">
      <c r="A19" s="1" t="s">
        <v>116</v>
      </c>
      <c r="C19" s="5" t="s">
        <v>308</v>
      </c>
      <c r="D19" s="5"/>
      <c r="E19" s="5" t="s">
        <v>118</v>
      </c>
      <c r="F19" s="5"/>
      <c r="G19" s="8">
        <v>18</v>
      </c>
      <c r="H19" s="5"/>
      <c r="I19" s="8">
        <v>151676351</v>
      </c>
      <c r="J19" s="5"/>
      <c r="K19" s="8">
        <v>0</v>
      </c>
      <c r="L19" s="5"/>
      <c r="M19" s="8">
        <v>151676351</v>
      </c>
      <c r="N19" s="5"/>
      <c r="O19" s="8">
        <v>907556620</v>
      </c>
      <c r="P19" s="5"/>
      <c r="Q19" s="5">
        <v>0</v>
      </c>
      <c r="R19" s="5"/>
      <c r="S19" s="8">
        <v>907556620</v>
      </c>
    </row>
    <row r="20" spans="1:19">
      <c r="A20" s="1" t="s">
        <v>128</v>
      </c>
      <c r="C20" s="5" t="s">
        <v>308</v>
      </c>
      <c r="D20" s="5"/>
      <c r="E20" s="5" t="s">
        <v>130</v>
      </c>
      <c r="F20" s="5"/>
      <c r="G20" s="8">
        <v>17</v>
      </c>
      <c r="H20" s="5"/>
      <c r="I20" s="8">
        <v>71853342</v>
      </c>
      <c r="J20" s="5"/>
      <c r="K20" s="8">
        <v>0</v>
      </c>
      <c r="L20" s="5"/>
      <c r="M20" s="8">
        <v>71853342</v>
      </c>
      <c r="N20" s="5"/>
      <c r="O20" s="8">
        <v>421293181</v>
      </c>
      <c r="P20" s="5"/>
      <c r="Q20" s="5">
        <v>0</v>
      </c>
      <c r="R20" s="5"/>
      <c r="S20" s="8">
        <v>421293181</v>
      </c>
    </row>
    <row r="21" spans="1:19">
      <c r="A21" s="1" t="s">
        <v>131</v>
      </c>
      <c r="C21" s="5" t="s">
        <v>308</v>
      </c>
      <c r="D21" s="5"/>
      <c r="E21" s="5" t="s">
        <v>51</v>
      </c>
      <c r="F21" s="5"/>
      <c r="G21" s="8">
        <v>17</v>
      </c>
      <c r="H21" s="5"/>
      <c r="I21" s="8">
        <v>1940831451</v>
      </c>
      <c r="J21" s="5"/>
      <c r="K21" s="8">
        <v>0</v>
      </c>
      <c r="L21" s="5"/>
      <c r="M21" s="8">
        <v>1940831451</v>
      </c>
      <c r="N21" s="5"/>
      <c r="O21" s="8">
        <v>5855653469</v>
      </c>
      <c r="P21" s="5"/>
      <c r="Q21" s="5">
        <v>0</v>
      </c>
      <c r="R21" s="5"/>
      <c r="S21" s="8">
        <v>5855653469</v>
      </c>
    </row>
    <row r="22" spans="1:19">
      <c r="A22" s="1" t="s">
        <v>113</v>
      </c>
      <c r="C22" s="5" t="s">
        <v>308</v>
      </c>
      <c r="D22" s="5"/>
      <c r="E22" s="5" t="s">
        <v>115</v>
      </c>
      <c r="F22" s="5"/>
      <c r="G22" s="8">
        <v>17</v>
      </c>
      <c r="H22" s="5"/>
      <c r="I22" s="8">
        <v>148720367</v>
      </c>
      <c r="J22" s="5"/>
      <c r="K22" s="8">
        <v>0</v>
      </c>
      <c r="L22" s="5"/>
      <c r="M22" s="8">
        <v>148720367</v>
      </c>
      <c r="N22" s="5"/>
      <c r="O22" s="8">
        <v>858359749</v>
      </c>
      <c r="P22" s="5"/>
      <c r="Q22" s="5">
        <v>0</v>
      </c>
      <c r="R22" s="5"/>
      <c r="S22" s="8">
        <v>858359749</v>
      </c>
    </row>
    <row r="23" spans="1:19">
      <c r="A23" s="1" t="s">
        <v>74</v>
      </c>
      <c r="C23" s="5" t="s">
        <v>308</v>
      </c>
      <c r="D23" s="5"/>
      <c r="E23" s="5" t="s">
        <v>76</v>
      </c>
      <c r="F23" s="5"/>
      <c r="G23" s="8">
        <v>18</v>
      </c>
      <c r="H23" s="5"/>
      <c r="I23" s="8">
        <v>14597110778</v>
      </c>
      <c r="J23" s="5"/>
      <c r="K23" s="8">
        <v>0</v>
      </c>
      <c r="L23" s="5"/>
      <c r="M23" s="8">
        <v>14597110778</v>
      </c>
      <c r="N23" s="5"/>
      <c r="O23" s="8">
        <v>81549588322</v>
      </c>
      <c r="P23" s="5"/>
      <c r="Q23" s="5">
        <v>0</v>
      </c>
      <c r="R23" s="5"/>
      <c r="S23" s="8">
        <v>81549588322</v>
      </c>
    </row>
    <row r="24" spans="1:19">
      <c r="A24" s="1" t="s">
        <v>238</v>
      </c>
      <c r="C24" s="5" t="s">
        <v>308</v>
      </c>
      <c r="D24" s="5"/>
      <c r="E24" s="5" t="s">
        <v>239</v>
      </c>
      <c r="F24" s="5"/>
      <c r="G24" s="8">
        <v>17</v>
      </c>
      <c r="H24" s="5"/>
      <c r="I24" s="8">
        <v>0</v>
      </c>
      <c r="J24" s="5"/>
      <c r="K24" s="8">
        <v>0</v>
      </c>
      <c r="L24" s="5"/>
      <c r="M24" s="8">
        <v>0</v>
      </c>
      <c r="N24" s="5"/>
      <c r="O24" s="8">
        <v>9098736</v>
      </c>
      <c r="P24" s="5"/>
      <c r="Q24" s="5">
        <v>0</v>
      </c>
      <c r="R24" s="5"/>
      <c r="S24" s="8">
        <v>9098736</v>
      </c>
    </row>
    <row r="25" spans="1:19">
      <c r="A25" s="1" t="s">
        <v>240</v>
      </c>
      <c r="C25" s="5" t="s">
        <v>308</v>
      </c>
      <c r="D25" s="5"/>
      <c r="E25" s="5" t="s">
        <v>241</v>
      </c>
      <c r="F25" s="5"/>
      <c r="G25" s="8">
        <v>18</v>
      </c>
      <c r="H25" s="5"/>
      <c r="I25" s="8">
        <v>0</v>
      </c>
      <c r="J25" s="5"/>
      <c r="K25" s="8">
        <v>0</v>
      </c>
      <c r="L25" s="5"/>
      <c r="M25" s="8">
        <v>0</v>
      </c>
      <c r="N25" s="5"/>
      <c r="O25" s="8">
        <v>1672643972</v>
      </c>
      <c r="P25" s="5"/>
      <c r="Q25" s="5">
        <v>0</v>
      </c>
      <c r="R25" s="5"/>
      <c r="S25" s="8">
        <v>1672643972</v>
      </c>
    </row>
    <row r="26" spans="1:19">
      <c r="A26" s="1" t="s">
        <v>77</v>
      </c>
      <c r="C26" s="5" t="s">
        <v>308</v>
      </c>
      <c r="D26" s="5"/>
      <c r="E26" s="5" t="s">
        <v>79</v>
      </c>
      <c r="F26" s="5"/>
      <c r="G26" s="8">
        <v>21</v>
      </c>
      <c r="H26" s="5"/>
      <c r="I26" s="8">
        <v>7546623291</v>
      </c>
      <c r="J26" s="5"/>
      <c r="K26" s="8">
        <v>0</v>
      </c>
      <c r="L26" s="5"/>
      <c r="M26" s="8">
        <v>7546623291</v>
      </c>
      <c r="N26" s="5"/>
      <c r="O26" s="8">
        <v>15547271798</v>
      </c>
      <c r="P26" s="5"/>
      <c r="Q26" s="5">
        <v>0</v>
      </c>
      <c r="R26" s="5"/>
      <c r="S26" s="8">
        <v>15547271798</v>
      </c>
    </row>
    <row r="27" spans="1:19">
      <c r="A27" s="1" t="s">
        <v>40</v>
      </c>
      <c r="C27" s="5" t="s">
        <v>308</v>
      </c>
      <c r="D27" s="5"/>
      <c r="E27" s="5" t="s">
        <v>42</v>
      </c>
      <c r="F27" s="5"/>
      <c r="G27" s="8">
        <v>18</v>
      </c>
      <c r="H27" s="5"/>
      <c r="I27" s="8">
        <v>2349332877</v>
      </c>
      <c r="J27" s="5"/>
      <c r="K27" s="8">
        <v>0</v>
      </c>
      <c r="L27" s="5"/>
      <c r="M27" s="8">
        <v>2349332877</v>
      </c>
      <c r="N27" s="5"/>
      <c r="O27" s="8">
        <v>14144535615</v>
      </c>
      <c r="P27" s="5"/>
      <c r="Q27" s="5">
        <v>0</v>
      </c>
      <c r="R27" s="5"/>
      <c r="S27" s="8">
        <v>14144535615</v>
      </c>
    </row>
    <row r="28" spans="1:19">
      <c r="A28" s="1" t="s">
        <v>144</v>
      </c>
      <c r="C28" s="5" t="s">
        <v>308</v>
      </c>
      <c r="D28" s="5"/>
      <c r="E28" s="5" t="s">
        <v>146</v>
      </c>
      <c r="F28" s="5"/>
      <c r="G28" s="8">
        <v>18</v>
      </c>
      <c r="H28" s="5"/>
      <c r="I28" s="8">
        <v>15450519</v>
      </c>
      <c r="J28" s="5"/>
      <c r="K28" s="8">
        <v>0</v>
      </c>
      <c r="L28" s="5"/>
      <c r="M28" s="8">
        <v>15450519</v>
      </c>
      <c r="N28" s="5"/>
      <c r="O28" s="8">
        <v>15450519</v>
      </c>
      <c r="P28" s="5"/>
      <c r="Q28" s="5">
        <v>0</v>
      </c>
      <c r="R28" s="5"/>
      <c r="S28" s="8">
        <v>15450519</v>
      </c>
    </row>
    <row r="29" spans="1:19">
      <c r="A29" s="1" t="s">
        <v>141</v>
      </c>
      <c r="C29" s="5" t="s">
        <v>308</v>
      </c>
      <c r="D29" s="5"/>
      <c r="E29" s="5" t="s">
        <v>143</v>
      </c>
      <c r="F29" s="5"/>
      <c r="G29" s="8">
        <v>18</v>
      </c>
      <c r="H29" s="5"/>
      <c r="I29" s="8">
        <v>6780077593</v>
      </c>
      <c r="J29" s="5"/>
      <c r="K29" s="8">
        <v>0</v>
      </c>
      <c r="L29" s="5"/>
      <c r="M29" s="8">
        <v>6780077593</v>
      </c>
      <c r="N29" s="5"/>
      <c r="O29" s="8">
        <v>12380149097</v>
      </c>
      <c r="P29" s="5"/>
      <c r="Q29" s="5">
        <v>0</v>
      </c>
      <c r="R29" s="5"/>
      <c r="S29" s="8">
        <v>12380149097</v>
      </c>
    </row>
    <row r="30" spans="1:19">
      <c r="A30" s="1" t="s">
        <v>242</v>
      </c>
      <c r="C30" s="5" t="s">
        <v>308</v>
      </c>
      <c r="D30" s="5"/>
      <c r="E30" s="5" t="s">
        <v>243</v>
      </c>
      <c r="F30" s="5"/>
      <c r="G30" s="8">
        <v>23</v>
      </c>
      <c r="H30" s="5"/>
      <c r="I30" s="8">
        <v>8662597447</v>
      </c>
      <c r="J30" s="5"/>
      <c r="K30" s="8">
        <v>0</v>
      </c>
      <c r="L30" s="5"/>
      <c r="M30" s="8">
        <v>8662597447</v>
      </c>
      <c r="N30" s="5"/>
      <c r="O30" s="8">
        <v>8954580248</v>
      </c>
      <c r="P30" s="5"/>
      <c r="Q30" s="5">
        <v>0</v>
      </c>
      <c r="R30" s="5"/>
      <c r="S30" s="8">
        <v>8954580248</v>
      </c>
    </row>
    <row r="31" spans="1:19">
      <c r="A31" s="1" t="s">
        <v>147</v>
      </c>
      <c r="C31" s="5" t="s">
        <v>308</v>
      </c>
      <c r="D31" s="5"/>
      <c r="E31" s="5" t="s">
        <v>148</v>
      </c>
      <c r="F31" s="5"/>
      <c r="G31" s="8">
        <v>20.5</v>
      </c>
      <c r="H31" s="5"/>
      <c r="I31" s="8">
        <v>115529157</v>
      </c>
      <c r="J31" s="5"/>
      <c r="K31" s="8">
        <v>0</v>
      </c>
      <c r="L31" s="5"/>
      <c r="M31" s="8">
        <v>115529157</v>
      </c>
      <c r="N31" s="5"/>
      <c r="O31" s="8">
        <v>115529157</v>
      </c>
      <c r="P31" s="5"/>
      <c r="Q31" s="5">
        <v>0</v>
      </c>
      <c r="R31" s="5"/>
      <c r="S31" s="8">
        <v>115529157</v>
      </c>
    </row>
    <row r="32" spans="1:19">
      <c r="A32" s="1" t="s">
        <v>105</v>
      </c>
      <c r="C32" s="5" t="s">
        <v>308</v>
      </c>
      <c r="D32" s="5"/>
      <c r="E32" s="5" t="s">
        <v>107</v>
      </c>
      <c r="F32" s="5"/>
      <c r="G32" s="8">
        <v>20.5</v>
      </c>
      <c r="H32" s="5"/>
      <c r="I32" s="8">
        <v>7311404670</v>
      </c>
      <c r="J32" s="5"/>
      <c r="K32" s="8">
        <v>0</v>
      </c>
      <c r="L32" s="5"/>
      <c r="M32" s="8">
        <v>7311404670</v>
      </c>
      <c r="N32" s="5"/>
      <c r="O32" s="8">
        <v>41390439124</v>
      </c>
      <c r="P32" s="5"/>
      <c r="Q32" s="5">
        <v>0</v>
      </c>
      <c r="R32" s="5"/>
      <c r="S32" s="8">
        <v>41390439124</v>
      </c>
    </row>
    <row r="33" spans="1:23">
      <c r="A33" s="1" t="s">
        <v>99</v>
      </c>
      <c r="C33" s="5" t="s">
        <v>308</v>
      </c>
      <c r="D33" s="5"/>
      <c r="E33" s="5" t="s">
        <v>101</v>
      </c>
      <c r="F33" s="5"/>
      <c r="G33" s="8">
        <v>16</v>
      </c>
      <c r="H33" s="5"/>
      <c r="I33" s="8">
        <v>6264920793</v>
      </c>
      <c r="J33" s="5"/>
      <c r="K33" s="8">
        <v>0</v>
      </c>
      <c r="L33" s="5"/>
      <c r="M33" s="8">
        <v>6264920793</v>
      </c>
      <c r="N33" s="5"/>
      <c r="O33" s="8">
        <v>32413076718</v>
      </c>
      <c r="P33" s="5"/>
      <c r="Q33" s="5">
        <v>0</v>
      </c>
      <c r="R33" s="5"/>
      <c r="S33" s="8">
        <v>32413076718</v>
      </c>
    </row>
    <row r="34" spans="1:23">
      <c r="A34" s="1" t="s">
        <v>244</v>
      </c>
      <c r="C34" s="5" t="s">
        <v>308</v>
      </c>
      <c r="D34" s="5"/>
      <c r="E34" s="5" t="s">
        <v>245</v>
      </c>
      <c r="F34" s="5"/>
      <c r="G34" s="8">
        <v>18</v>
      </c>
      <c r="H34" s="5"/>
      <c r="I34" s="8">
        <v>0</v>
      </c>
      <c r="J34" s="5"/>
      <c r="K34" s="8">
        <v>0</v>
      </c>
      <c r="L34" s="5"/>
      <c r="M34" s="8">
        <v>0</v>
      </c>
      <c r="N34" s="5"/>
      <c r="O34" s="8">
        <v>195166404</v>
      </c>
      <c r="P34" s="5"/>
      <c r="Q34" s="5">
        <v>0</v>
      </c>
      <c r="R34" s="5"/>
      <c r="S34" s="8">
        <v>195166404</v>
      </c>
    </row>
    <row r="35" spans="1:23">
      <c r="A35" s="1" t="s">
        <v>138</v>
      </c>
      <c r="C35" s="5" t="s">
        <v>308</v>
      </c>
      <c r="D35" s="5"/>
      <c r="E35" s="5" t="s">
        <v>140</v>
      </c>
      <c r="F35" s="5"/>
      <c r="G35" s="8">
        <v>18</v>
      </c>
      <c r="H35" s="5"/>
      <c r="I35" s="8">
        <v>6707465753</v>
      </c>
      <c r="J35" s="5"/>
      <c r="K35" s="8">
        <v>0</v>
      </c>
      <c r="L35" s="5"/>
      <c r="M35" s="8">
        <v>6707465753</v>
      </c>
      <c r="N35" s="5"/>
      <c r="O35" s="8">
        <v>12573419178</v>
      </c>
      <c r="P35" s="5"/>
      <c r="Q35" s="5">
        <v>0</v>
      </c>
      <c r="R35" s="5"/>
      <c r="S35" s="8">
        <v>12573419178</v>
      </c>
    </row>
    <row r="36" spans="1:23">
      <c r="A36" s="1" t="s">
        <v>134</v>
      </c>
      <c r="C36" s="5" t="s">
        <v>308</v>
      </c>
      <c r="D36" s="5"/>
      <c r="E36" s="5" t="s">
        <v>136</v>
      </c>
      <c r="F36" s="5"/>
      <c r="G36" s="8">
        <v>18</v>
      </c>
      <c r="H36" s="5"/>
      <c r="I36" s="8">
        <v>3730068495</v>
      </c>
      <c r="J36" s="5"/>
      <c r="K36" s="8">
        <v>0</v>
      </c>
      <c r="L36" s="5"/>
      <c r="M36" s="8">
        <v>3730068495</v>
      </c>
      <c r="N36" s="5"/>
      <c r="O36" s="8">
        <v>3852493153</v>
      </c>
      <c r="P36" s="5"/>
      <c r="Q36" s="5">
        <v>0</v>
      </c>
      <c r="R36" s="5"/>
      <c r="S36" s="8">
        <v>3852493153</v>
      </c>
    </row>
    <row r="37" spans="1:23">
      <c r="A37" s="1" t="s">
        <v>152</v>
      </c>
      <c r="C37" s="5" t="s">
        <v>308</v>
      </c>
      <c r="D37" s="5"/>
      <c r="E37" s="5" t="s">
        <v>154</v>
      </c>
      <c r="F37" s="5"/>
      <c r="G37" s="8">
        <v>18</v>
      </c>
      <c r="H37" s="5"/>
      <c r="I37" s="8">
        <v>14132712329</v>
      </c>
      <c r="J37" s="5"/>
      <c r="K37" s="8">
        <v>0</v>
      </c>
      <c r="L37" s="5"/>
      <c r="M37" s="8">
        <v>14132712329</v>
      </c>
      <c r="N37" s="5"/>
      <c r="O37" s="8">
        <v>14132712329</v>
      </c>
      <c r="P37" s="5"/>
      <c r="Q37" s="5">
        <v>0</v>
      </c>
      <c r="R37" s="5"/>
      <c r="S37" s="8">
        <v>14132712329</v>
      </c>
    </row>
    <row r="38" spans="1:23">
      <c r="A38" s="1" t="s">
        <v>102</v>
      </c>
      <c r="C38" s="5" t="s">
        <v>308</v>
      </c>
      <c r="D38" s="5"/>
      <c r="E38" s="5" t="s">
        <v>104</v>
      </c>
      <c r="F38" s="5"/>
      <c r="G38" s="8">
        <v>18</v>
      </c>
      <c r="H38" s="5"/>
      <c r="I38" s="8">
        <v>1061484658</v>
      </c>
      <c r="J38" s="5"/>
      <c r="K38" s="8">
        <v>0</v>
      </c>
      <c r="L38" s="5"/>
      <c r="M38" s="8">
        <v>1061484658</v>
      </c>
      <c r="N38" s="5"/>
      <c r="O38" s="8">
        <v>6731695864</v>
      </c>
      <c r="P38" s="5"/>
      <c r="Q38" s="5">
        <v>0</v>
      </c>
      <c r="R38" s="5"/>
      <c r="S38" s="8">
        <v>6731695864</v>
      </c>
    </row>
    <row r="39" spans="1:23">
      <c r="A39" s="1" t="s">
        <v>80</v>
      </c>
      <c r="C39" s="5" t="s">
        <v>308</v>
      </c>
      <c r="D39" s="5"/>
      <c r="E39" s="5" t="s">
        <v>82</v>
      </c>
      <c r="F39" s="5"/>
      <c r="G39" s="8">
        <v>18</v>
      </c>
      <c r="H39" s="5"/>
      <c r="I39" s="8">
        <v>14256177737</v>
      </c>
      <c r="J39" s="5"/>
      <c r="K39" s="8">
        <v>0</v>
      </c>
      <c r="L39" s="5"/>
      <c r="M39" s="8">
        <v>14256177737</v>
      </c>
      <c r="N39" s="5"/>
      <c r="O39" s="8">
        <v>86220588009</v>
      </c>
      <c r="P39" s="5"/>
      <c r="Q39" s="5">
        <v>0</v>
      </c>
      <c r="R39" s="5"/>
      <c r="S39" s="8">
        <v>86220588009</v>
      </c>
    </row>
    <row r="40" spans="1:23">
      <c r="A40" s="1" t="s">
        <v>246</v>
      </c>
      <c r="C40" s="5" t="s">
        <v>308</v>
      </c>
      <c r="D40" s="5"/>
      <c r="E40" s="5" t="s">
        <v>247</v>
      </c>
      <c r="F40" s="5"/>
      <c r="G40" s="8">
        <v>18</v>
      </c>
      <c r="H40" s="5"/>
      <c r="I40" s="8">
        <v>0</v>
      </c>
      <c r="J40" s="5"/>
      <c r="K40" s="8">
        <v>0</v>
      </c>
      <c r="L40" s="5"/>
      <c r="M40" s="8">
        <f>I40-K40</f>
        <v>0</v>
      </c>
      <c r="N40" s="5"/>
      <c r="O40" s="8">
        <v>31586302</v>
      </c>
      <c r="P40" s="5"/>
      <c r="Q40" s="5">
        <v>0</v>
      </c>
      <c r="R40" s="5"/>
      <c r="S40" s="8">
        <v>31586302</v>
      </c>
    </row>
    <row r="41" spans="1:23">
      <c r="A41" s="1" t="s">
        <v>149</v>
      </c>
      <c r="C41" s="5" t="s">
        <v>308</v>
      </c>
      <c r="D41" s="5"/>
      <c r="E41" s="5" t="s">
        <v>151</v>
      </c>
      <c r="F41" s="5"/>
      <c r="G41" s="8">
        <v>19</v>
      </c>
      <c r="H41" s="5"/>
      <c r="I41" s="8">
        <v>12038191781</v>
      </c>
      <c r="J41" s="5"/>
      <c r="K41" s="8">
        <v>0</v>
      </c>
      <c r="L41" s="5"/>
      <c r="M41" s="8">
        <f t="shared" ref="M41:M52" si="0">I41-K41</f>
        <v>12038191781</v>
      </c>
      <c r="N41" s="5"/>
      <c r="O41" s="8">
        <v>12038191781</v>
      </c>
      <c r="P41" s="5"/>
      <c r="Q41" s="5">
        <v>0</v>
      </c>
      <c r="R41" s="5"/>
      <c r="S41" s="8">
        <v>12038191781</v>
      </c>
    </row>
    <row r="42" spans="1:23">
      <c r="A42" s="1" t="s">
        <v>248</v>
      </c>
      <c r="C42" s="5" t="s">
        <v>308</v>
      </c>
      <c r="D42" s="5"/>
      <c r="E42" s="5" t="s">
        <v>249</v>
      </c>
      <c r="F42" s="5"/>
      <c r="G42" s="8">
        <v>18</v>
      </c>
      <c r="H42" s="5"/>
      <c r="I42" s="8">
        <v>0</v>
      </c>
      <c r="J42" s="5"/>
      <c r="K42" s="8">
        <v>0</v>
      </c>
      <c r="L42" s="5"/>
      <c r="M42" s="8">
        <f t="shared" si="0"/>
        <v>0</v>
      </c>
      <c r="N42" s="5"/>
      <c r="O42" s="8">
        <v>477569164</v>
      </c>
      <c r="P42" s="5"/>
      <c r="Q42" s="5">
        <v>0</v>
      </c>
      <c r="R42" s="5"/>
      <c r="S42" s="8">
        <v>477569164</v>
      </c>
    </row>
    <row r="43" spans="1:23">
      <c r="A43" s="23" t="s">
        <v>18</v>
      </c>
      <c r="C43" s="5" t="s">
        <v>308</v>
      </c>
      <c r="D43" s="5"/>
      <c r="E43" s="5" t="s">
        <v>308</v>
      </c>
      <c r="F43" s="5"/>
      <c r="G43" s="8" t="s">
        <v>308</v>
      </c>
      <c r="H43" s="5"/>
      <c r="I43" s="8">
        <v>0</v>
      </c>
      <c r="J43" s="5"/>
      <c r="K43" s="8">
        <v>0</v>
      </c>
      <c r="L43" s="5"/>
      <c r="M43" s="8">
        <f t="shared" si="0"/>
        <v>0</v>
      </c>
      <c r="N43" s="5"/>
      <c r="O43" s="24">
        <v>50910000000</v>
      </c>
      <c r="P43" s="5"/>
      <c r="Q43" s="5">
        <v>0</v>
      </c>
      <c r="R43" s="5"/>
      <c r="S43" s="24">
        <v>50910000000</v>
      </c>
    </row>
    <row r="44" spans="1:23">
      <c r="A44" s="23" t="s">
        <v>309</v>
      </c>
      <c r="B44" s="29"/>
      <c r="C44" s="5" t="s">
        <v>308</v>
      </c>
      <c r="D44" s="5"/>
      <c r="E44" s="5" t="s">
        <v>308</v>
      </c>
      <c r="F44" s="5"/>
      <c r="G44" s="8" t="s">
        <v>308</v>
      </c>
      <c r="H44" s="30"/>
      <c r="I44" s="8">
        <v>8370000000</v>
      </c>
      <c r="J44" s="5"/>
      <c r="K44" s="8">
        <v>0</v>
      </c>
      <c r="L44" s="5"/>
      <c r="M44" s="8">
        <f t="shared" si="0"/>
        <v>8370000000</v>
      </c>
      <c r="N44" s="5"/>
      <c r="O44" s="24">
        <v>8370000000</v>
      </c>
      <c r="P44" s="5"/>
      <c r="Q44" s="5">
        <v>0</v>
      </c>
      <c r="R44" s="5"/>
      <c r="S44" s="24">
        <v>8370000000</v>
      </c>
    </row>
    <row r="45" spans="1:23">
      <c r="A45" s="23" t="s">
        <v>310</v>
      </c>
      <c r="B45" s="29"/>
      <c r="C45" s="5" t="s">
        <v>308</v>
      </c>
      <c r="D45" s="5"/>
      <c r="E45" s="5" t="s">
        <v>308</v>
      </c>
      <c r="F45" s="5"/>
      <c r="G45" s="8" t="s">
        <v>308</v>
      </c>
      <c r="H45" s="30"/>
      <c r="I45" s="8">
        <v>2656302531</v>
      </c>
      <c r="J45" s="5"/>
      <c r="K45" s="8">
        <v>0</v>
      </c>
      <c r="L45" s="5"/>
      <c r="M45" s="8">
        <f t="shared" si="0"/>
        <v>2656302531</v>
      </c>
      <c r="N45" s="5"/>
      <c r="O45" s="24">
        <v>2656302531</v>
      </c>
      <c r="P45" s="5"/>
      <c r="Q45" s="5">
        <v>0</v>
      </c>
      <c r="R45" s="5"/>
      <c r="S45" s="24">
        <v>2656302531</v>
      </c>
    </row>
    <row r="46" spans="1:23">
      <c r="A46" s="1" t="s">
        <v>198</v>
      </c>
      <c r="C46" s="8">
        <v>17</v>
      </c>
      <c r="D46" s="5"/>
      <c r="E46" s="5" t="s">
        <v>308</v>
      </c>
      <c r="F46" s="5"/>
      <c r="G46" s="8">
        <v>5</v>
      </c>
      <c r="H46" s="5"/>
      <c r="I46" s="8">
        <v>273702</v>
      </c>
      <c r="J46" s="5"/>
      <c r="K46" s="8">
        <v>0</v>
      </c>
      <c r="L46" s="5"/>
      <c r="M46" s="8">
        <f t="shared" si="0"/>
        <v>273702</v>
      </c>
      <c r="N46" s="5"/>
      <c r="O46" s="8">
        <v>1954630</v>
      </c>
      <c r="P46" s="5"/>
      <c r="Q46" s="5">
        <v>0</v>
      </c>
      <c r="R46" s="5"/>
      <c r="S46" s="8">
        <f>O46-Q46</f>
        <v>1954630</v>
      </c>
      <c r="U46" s="21"/>
      <c r="V46" s="22"/>
    </row>
    <row r="47" spans="1:23">
      <c r="A47" s="1" t="s">
        <v>202</v>
      </c>
      <c r="C47" s="8">
        <v>1</v>
      </c>
      <c r="D47" s="5"/>
      <c r="E47" s="5" t="s">
        <v>308</v>
      </c>
      <c r="F47" s="5"/>
      <c r="G47" s="8">
        <v>5</v>
      </c>
      <c r="H47" s="5"/>
      <c r="I47" s="8">
        <v>16690925790</v>
      </c>
      <c r="J47" s="5"/>
      <c r="K47" s="8">
        <v>0</v>
      </c>
      <c r="L47" s="5"/>
      <c r="M47" s="8">
        <f t="shared" si="0"/>
        <v>16690925790</v>
      </c>
      <c r="N47" s="5"/>
      <c r="O47" s="8">
        <v>16695672852</v>
      </c>
      <c r="P47" s="5"/>
      <c r="Q47" s="5">
        <v>0</v>
      </c>
      <c r="R47" s="5"/>
      <c r="S47" s="8">
        <f t="shared" ref="S47:S52" si="1">O47-Q47</f>
        <v>16695672852</v>
      </c>
      <c r="U47" s="21"/>
      <c r="V47" s="22"/>
    </row>
    <row r="48" spans="1:23">
      <c r="A48" s="1" t="s">
        <v>205</v>
      </c>
      <c r="C48" s="8">
        <v>5</v>
      </c>
      <c r="D48" s="5"/>
      <c r="E48" s="5" t="s">
        <v>308</v>
      </c>
      <c r="F48" s="5"/>
      <c r="G48" s="8">
        <v>18</v>
      </c>
      <c r="H48" s="5"/>
      <c r="I48" s="8">
        <v>16148068498</v>
      </c>
      <c r="J48" s="5"/>
      <c r="K48" s="8">
        <v>0</v>
      </c>
      <c r="L48" s="5"/>
      <c r="M48" s="8">
        <f t="shared" si="0"/>
        <v>16148068498</v>
      </c>
      <c r="N48" s="5"/>
      <c r="O48" s="8">
        <v>43307746052</v>
      </c>
      <c r="P48" s="5"/>
      <c r="Q48" s="8">
        <v>36389911</v>
      </c>
      <c r="R48" s="5"/>
      <c r="S48" s="8">
        <f>O48-Q48</f>
        <v>43271356141</v>
      </c>
      <c r="U48" s="21"/>
      <c r="V48" s="22"/>
      <c r="W48" s="22"/>
    </row>
    <row r="49" spans="1:23">
      <c r="A49" s="1" t="s">
        <v>205</v>
      </c>
      <c r="C49" s="8">
        <v>5</v>
      </c>
      <c r="D49" s="5"/>
      <c r="E49" s="5" t="s">
        <v>308</v>
      </c>
      <c r="F49" s="5"/>
      <c r="G49" s="8">
        <v>18</v>
      </c>
      <c r="H49" s="5"/>
      <c r="I49" s="8">
        <v>7955548074</v>
      </c>
      <c r="J49" s="5"/>
      <c r="K49" s="8">
        <v>0</v>
      </c>
      <c r="L49" s="5"/>
      <c r="M49" s="8">
        <f t="shared" si="0"/>
        <v>7955548074</v>
      </c>
      <c r="N49" s="5"/>
      <c r="O49" s="8">
        <v>19809359454</v>
      </c>
      <c r="P49" s="5"/>
      <c r="Q49" s="8">
        <v>18194956</v>
      </c>
      <c r="R49" s="5"/>
      <c r="S49" s="8">
        <f t="shared" si="1"/>
        <v>19791164498</v>
      </c>
      <c r="U49" s="21"/>
      <c r="V49" s="22"/>
      <c r="W49" s="22"/>
    </row>
    <row r="50" spans="1:23">
      <c r="A50" s="1" t="s">
        <v>205</v>
      </c>
      <c r="C50" s="8">
        <v>5</v>
      </c>
      <c r="D50" s="5"/>
      <c r="E50" s="5" t="s">
        <v>308</v>
      </c>
      <c r="F50" s="5"/>
      <c r="G50" s="8">
        <v>18</v>
      </c>
      <c r="H50" s="5"/>
      <c r="I50" s="8">
        <v>14794520545</v>
      </c>
      <c r="J50" s="5"/>
      <c r="K50" s="8">
        <v>3638991</v>
      </c>
      <c r="L50" s="5"/>
      <c r="M50" s="8">
        <f t="shared" si="0"/>
        <v>14790881554</v>
      </c>
      <c r="N50" s="5"/>
      <c r="O50" s="8">
        <v>27651615243</v>
      </c>
      <c r="P50" s="5"/>
      <c r="Q50" s="8">
        <v>35176914</v>
      </c>
      <c r="R50" s="5"/>
      <c r="S50" s="8">
        <f t="shared" si="1"/>
        <v>27616438329</v>
      </c>
      <c r="U50" s="21"/>
      <c r="V50" s="22"/>
      <c r="W50" s="22"/>
    </row>
    <row r="51" spans="1:23">
      <c r="A51" s="1" t="s">
        <v>214</v>
      </c>
      <c r="C51" s="8">
        <v>30</v>
      </c>
      <c r="D51" s="5"/>
      <c r="E51" s="5" t="s">
        <v>308</v>
      </c>
      <c r="F51" s="5"/>
      <c r="G51" s="8">
        <v>26</v>
      </c>
      <c r="H51" s="5"/>
      <c r="I51" s="8">
        <v>16027397253</v>
      </c>
      <c r="J51" s="5"/>
      <c r="K51" s="8">
        <v>0</v>
      </c>
      <c r="L51" s="5"/>
      <c r="M51" s="8">
        <f t="shared" si="0"/>
        <v>16027397253</v>
      </c>
      <c r="N51" s="5"/>
      <c r="O51" s="8">
        <v>16027397253</v>
      </c>
      <c r="P51" s="5"/>
      <c r="Q51" s="8">
        <v>0</v>
      </c>
      <c r="R51" s="5"/>
      <c r="S51" s="8">
        <f t="shared" si="1"/>
        <v>16027397253</v>
      </c>
      <c r="U51" s="21"/>
      <c r="V51" s="22"/>
      <c r="W51" s="22"/>
    </row>
    <row r="52" spans="1:23">
      <c r="A52" s="1" t="s">
        <v>220</v>
      </c>
      <c r="C52" s="8">
        <v>1</v>
      </c>
      <c r="D52" s="5"/>
      <c r="E52" s="5" t="s">
        <v>308</v>
      </c>
      <c r="F52" s="5"/>
      <c r="G52" s="8">
        <v>26</v>
      </c>
      <c r="H52" s="5"/>
      <c r="I52" s="8">
        <v>712328767</v>
      </c>
      <c r="J52" s="5"/>
      <c r="K52" s="8">
        <v>507051</v>
      </c>
      <c r="L52" s="5"/>
      <c r="M52" s="8">
        <f>I52-K52</f>
        <v>711821716</v>
      </c>
      <c r="N52" s="5"/>
      <c r="O52" s="8">
        <v>712835818</v>
      </c>
      <c r="P52" s="5"/>
      <c r="Q52" s="8">
        <v>507051</v>
      </c>
      <c r="R52" s="5"/>
      <c r="S52" s="8">
        <f t="shared" si="1"/>
        <v>712328767</v>
      </c>
      <c r="U52" s="21"/>
      <c r="V52" s="22"/>
      <c r="W52" s="22"/>
    </row>
    <row r="53" spans="1:23" ht="24.75" thickBot="1">
      <c r="I53" s="15">
        <f>SUM(I8:I52)</f>
        <v>254100310063</v>
      </c>
      <c r="J53" s="5"/>
      <c r="K53" s="15">
        <f>SUM(K8:K52)</f>
        <v>4146042</v>
      </c>
      <c r="L53" s="5"/>
      <c r="M53" s="15">
        <f>SUM(M8:M52)</f>
        <v>254096164021</v>
      </c>
      <c r="N53" s="5"/>
      <c r="O53" s="15">
        <f>SUM(O8:O52)</f>
        <v>894398274781</v>
      </c>
      <c r="P53" s="5"/>
      <c r="Q53" s="11">
        <f>SUM(Q8:Q52)</f>
        <v>90268832</v>
      </c>
      <c r="R53" s="5"/>
      <c r="S53" s="15">
        <f>SUM(S8:S52)</f>
        <v>894308005949</v>
      </c>
    </row>
    <row r="54" spans="1:23" ht="24.75" thickTop="1">
      <c r="K54" s="4"/>
      <c r="M54" s="4"/>
      <c r="N54" s="4"/>
      <c r="O54" s="4"/>
      <c r="P54" s="4"/>
      <c r="Q54" s="4"/>
      <c r="R54" s="4"/>
      <c r="S54" s="4"/>
      <c r="U54" s="21"/>
    </row>
    <row r="55" spans="1:23">
      <c r="U55" s="21"/>
    </row>
    <row r="56" spans="1:23">
      <c r="U56" s="21"/>
    </row>
    <row r="57" spans="1:23">
      <c r="U57" s="21"/>
    </row>
    <row r="58" spans="1:23">
      <c r="M58" s="4"/>
      <c r="N58" s="4"/>
      <c r="O58" s="4"/>
      <c r="P58" s="4"/>
      <c r="Q58" s="4"/>
      <c r="R58" s="4"/>
      <c r="S58" s="4"/>
    </row>
    <row r="59" spans="1:23">
      <c r="M59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19"/>
  <sheetViews>
    <sheetView rightToLeft="1" tabSelected="1" workbookViewId="0">
      <selection activeCell="I20" sqref="I20"/>
    </sheetView>
  </sheetViews>
  <sheetFormatPr defaultRowHeight="24"/>
  <cols>
    <col min="1" max="1" width="20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3" ht="24.75">
      <c r="A3" s="2" t="s">
        <v>224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3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23" ht="24.75">
      <c r="A6" s="6" t="s">
        <v>3</v>
      </c>
      <c r="C6" s="7" t="s">
        <v>250</v>
      </c>
      <c r="D6" s="7" t="s">
        <v>250</v>
      </c>
      <c r="E6" s="7" t="s">
        <v>250</v>
      </c>
      <c r="F6" s="7" t="s">
        <v>250</v>
      </c>
      <c r="G6" s="7" t="s">
        <v>250</v>
      </c>
      <c r="I6" s="7" t="s">
        <v>226</v>
      </c>
      <c r="J6" s="7" t="s">
        <v>226</v>
      </c>
      <c r="K6" s="7" t="s">
        <v>226</v>
      </c>
      <c r="L6" s="7" t="s">
        <v>226</v>
      </c>
      <c r="M6" s="7" t="s">
        <v>226</v>
      </c>
      <c r="O6" s="7" t="s">
        <v>227</v>
      </c>
      <c r="P6" s="7" t="s">
        <v>227</v>
      </c>
      <c r="Q6" s="7" t="s">
        <v>227</v>
      </c>
      <c r="R6" s="7" t="s">
        <v>227</v>
      </c>
      <c r="S6" s="7" t="s">
        <v>227</v>
      </c>
    </row>
    <row r="7" spans="1:23" ht="24.75">
      <c r="A7" s="7" t="s">
        <v>3</v>
      </c>
      <c r="C7" s="25" t="s">
        <v>251</v>
      </c>
      <c r="D7" s="26"/>
      <c r="E7" s="25" t="s">
        <v>252</v>
      </c>
      <c r="F7" s="26"/>
      <c r="G7" s="25" t="s">
        <v>253</v>
      </c>
      <c r="H7" s="26"/>
      <c r="I7" s="25" t="s">
        <v>254</v>
      </c>
      <c r="J7" s="26"/>
      <c r="K7" s="25" t="s">
        <v>231</v>
      </c>
      <c r="L7" s="26"/>
      <c r="M7" s="25" t="s">
        <v>255</v>
      </c>
      <c r="N7" s="26"/>
      <c r="O7" s="25" t="s">
        <v>254</v>
      </c>
      <c r="P7" s="26"/>
      <c r="Q7" s="25" t="s">
        <v>231</v>
      </c>
      <c r="R7" s="26"/>
      <c r="S7" s="25" t="s">
        <v>255</v>
      </c>
    </row>
    <row r="8" spans="1:23">
      <c r="A8" s="1" t="s">
        <v>256</v>
      </c>
      <c r="C8" s="26" t="s">
        <v>257</v>
      </c>
      <c r="D8" s="26"/>
      <c r="E8" s="8">
        <v>15090</v>
      </c>
      <c r="F8" s="5"/>
      <c r="G8" s="8">
        <v>500</v>
      </c>
      <c r="H8" s="5"/>
      <c r="I8" s="8">
        <v>0</v>
      </c>
      <c r="J8" s="5"/>
      <c r="K8" s="8">
        <v>0</v>
      </c>
      <c r="L8" s="5"/>
      <c r="M8" s="8">
        <v>0</v>
      </c>
      <c r="N8" s="5"/>
      <c r="O8" s="8">
        <v>7545000</v>
      </c>
      <c r="P8" s="5"/>
      <c r="Q8" s="8">
        <v>0</v>
      </c>
      <c r="R8" s="5"/>
      <c r="S8" s="8">
        <v>7545000</v>
      </c>
      <c r="T8" s="5"/>
      <c r="U8" s="5"/>
      <c r="V8" s="5"/>
      <c r="W8" s="5"/>
    </row>
    <row r="9" spans="1:23">
      <c r="A9" s="1" t="s">
        <v>258</v>
      </c>
      <c r="C9" s="26" t="s">
        <v>259</v>
      </c>
      <c r="D9" s="26"/>
      <c r="E9" s="8">
        <v>250000</v>
      </c>
      <c r="F9" s="5"/>
      <c r="G9" s="8">
        <v>130</v>
      </c>
      <c r="H9" s="5"/>
      <c r="I9" s="8">
        <v>0</v>
      </c>
      <c r="J9" s="5"/>
      <c r="K9" s="8">
        <v>0</v>
      </c>
      <c r="L9" s="5"/>
      <c r="M9" s="8">
        <v>0</v>
      </c>
      <c r="N9" s="5"/>
      <c r="O9" s="8">
        <v>32500000</v>
      </c>
      <c r="P9" s="5"/>
      <c r="Q9" s="8">
        <v>0</v>
      </c>
      <c r="R9" s="5"/>
      <c r="S9" s="8">
        <v>32500000</v>
      </c>
      <c r="T9" s="5"/>
      <c r="U9" s="5"/>
      <c r="V9" s="5"/>
      <c r="W9" s="5"/>
    </row>
    <row r="10" spans="1:23">
      <c r="A10" s="1" t="s">
        <v>15</v>
      </c>
      <c r="C10" s="26" t="s">
        <v>259</v>
      </c>
      <c r="D10" s="26"/>
      <c r="E10" s="8">
        <v>3742000</v>
      </c>
      <c r="F10" s="5"/>
      <c r="G10" s="8">
        <v>3</v>
      </c>
      <c r="H10" s="5"/>
      <c r="I10" s="8">
        <v>0</v>
      </c>
      <c r="J10" s="5"/>
      <c r="K10" s="8">
        <v>0</v>
      </c>
      <c r="L10" s="5"/>
      <c r="M10" s="8">
        <v>0</v>
      </c>
      <c r="N10" s="5"/>
      <c r="O10" s="8">
        <v>11226000</v>
      </c>
      <c r="P10" s="5"/>
      <c r="Q10" s="8">
        <v>0</v>
      </c>
      <c r="R10" s="5"/>
      <c r="S10" s="8">
        <v>11226000</v>
      </c>
      <c r="T10" s="5"/>
      <c r="U10" s="5"/>
      <c r="V10" s="5"/>
      <c r="W10" s="5"/>
    </row>
    <row r="11" spans="1:23">
      <c r="A11" s="1" t="s">
        <v>260</v>
      </c>
      <c r="C11" s="26" t="s">
        <v>261</v>
      </c>
      <c r="D11" s="26"/>
      <c r="E11" s="8">
        <v>1401000</v>
      </c>
      <c r="F11" s="5"/>
      <c r="G11" s="8">
        <v>2000</v>
      </c>
      <c r="H11" s="5"/>
      <c r="I11" s="8">
        <v>0</v>
      </c>
      <c r="J11" s="5"/>
      <c r="K11" s="8">
        <v>0</v>
      </c>
      <c r="L11" s="5"/>
      <c r="M11" s="8">
        <v>0</v>
      </c>
      <c r="N11" s="5"/>
      <c r="O11" s="8">
        <v>2802000000</v>
      </c>
      <c r="P11" s="5"/>
      <c r="Q11" s="8">
        <v>0</v>
      </c>
      <c r="R11" s="5"/>
      <c r="S11" s="8">
        <v>2802000000</v>
      </c>
      <c r="T11" s="5"/>
      <c r="U11" s="5"/>
      <c r="V11" s="5"/>
      <c r="W11" s="5"/>
    </row>
    <row r="12" spans="1:23">
      <c r="A12" s="1" t="s">
        <v>262</v>
      </c>
      <c r="C12" s="26" t="s">
        <v>263</v>
      </c>
      <c r="D12" s="26"/>
      <c r="E12" s="8">
        <v>10000</v>
      </c>
      <c r="F12" s="5"/>
      <c r="G12" s="8">
        <v>4332</v>
      </c>
      <c r="H12" s="5"/>
      <c r="I12" s="8">
        <v>0</v>
      </c>
      <c r="J12" s="5"/>
      <c r="K12" s="8">
        <v>0</v>
      </c>
      <c r="L12" s="5"/>
      <c r="M12" s="8">
        <v>0</v>
      </c>
      <c r="N12" s="5"/>
      <c r="O12" s="8">
        <v>43320000</v>
      </c>
      <c r="P12" s="5"/>
      <c r="Q12" s="8">
        <v>0</v>
      </c>
      <c r="R12" s="5"/>
      <c r="S12" s="8">
        <v>43320000</v>
      </c>
      <c r="T12" s="5"/>
      <c r="U12" s="5"/>
      <c r="V12" s="5"/>
      <c r="W12" s="5"/>
    </row>
    <row r="13" spans="1:23" ht="24.75" thickBot="1">
      <c r="C13" s="26"/>
      <c r="D13" s="26"/>
      <c r="E13" s="5"/>
      <c r="F13" s="5"/>
      <c r="G13" s="5"/>
      <c r="H13" s="5"/>
      <c r="I13" s="15">
        <f>SUM(I8:I12)</f>
        <v>0</v>
      </c>
      <c r="J13" s="5"/>
      <c r="K13" s="15">
        <f>SUM(K8:K12)</f>
        <v>0</v>
      </c>
      <c r="L13" s="5"/>
      <c r="M13" s="15">
        <f>SUM(M8:M12)</f>
        <v>0</v>
      </c>
      <c r="N13" s="5"/>
      <c r="O13" s="15">
        <f>SUM(O8:O12)</f>
        <v>2896591000</v>
      </c>
      <c r="P13" s="5"/>
      <c r="Q13" s="15">
        <f>SUM(Q8:Q12)</f>
        <v>0</v>
      </c>
      <c r="R13" s="5"/>
      <c r="S13" s="15">
        <f>SUM(S8:S12)</f>
        <v>2896591000</v>
      </c>
      <c r="T13" s="5"/>
      <c r="U13" s="5"/>
      <c r="V13" s="5"/>
      <c r="W13" s="5"/>
    </row>
    <row r="14" spans="1:23" ht="24.75" thickTop="1">
      <c r="C14" s="26"/>
      <c r="D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5:23"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5:23"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5:23"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5"/>
  <sheetViews>
    <sheetView rightToLeft="1" workbookViewId="0">
      <selection activeCell="I51" sqref="I51:Q57"/>
    </sheetView>
  </sheetViews>
  <sheetFormatPr defaultRowHeight="24"/>
  <cols>
    <col min="1" max="1" width="35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4.75">
      <c r="A3" s="2" t="s">
        <v>224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4.75">
      <c r="A6" s="6" t="s">
        <v>3</v>
      </c>
      <c r="C6" s="7" t="s">
        <v>226</v>
      </c>
      <c r="D6" s="7" t="s">
        <v>226</v>
      </c>
      <c r="E6" s="7" t="s">
        <v>226</v>
      </c>
      <c r="F6" s="7" t="s">
        <v>226</v>
      </c>
      <c r="G6" s="7" t="s">
        <v>226</v>
      </c>
      <c r="H6" s="7" t="s">
        <v>226</v>
      </c>
      <c r="I6" s="7" t="s">
        <v>226</v>
      </c>
      <c r="K6" s="7" t="s">
        <v>227</v>
      </c>
      <c r="L6" s="7" t="s">
        <v>227</v>
      </c>
      <c r="M6" s="7" t="s">
        <v>227</v>
      </c>
      <c r="N6" s="7" t="s">
        <v>227</v>
      </c>
      <c r="O6" s="7" t="s">
        <v>227</v>
      </c>
      <c r="P6" s="7" t="s">
        <v>227</v>
      </c>
      <c r="Q6" s="7" t="s">
        <v>227</v>
      </c>
    </row>
    <row r="7" spans="1:17" ht="24.75">
      <c r="A7" s="7" t="s">
        <v>3</v>
      </c>
      <c r="C7" s="7" t="s">
        <v>7</v>
      </c>
      <c r="E7" s="7" t="s">
        <v>264</v>
      </c>
      <c r="G7" s="7" t="s">
        <v>265</v>
      </c>
      <c r="I7" s="7" t="s">
        <v>266</v>
      </c>
      <c r="K7" s="7" t="s">
        <v>7</v>
      </c>
      <c r="M7" s="7" t="s">
        <v>264</v>
      </c>
      <c r="O7" s="7" t="s">
        <v>265</v>
      </c>
      <c r="Q7" s="7" t="s">
        <v>266</v>
      </c>
    </row>
    <row r="8" spans="1:17">
      <c r="A8" s="1" t="s">
        <v>17</v>
      </c>
      <c r="C8" s="9">
        <v>119000000</v>
      </c>
      <c r="D8" s="9"/>
      <c r="E8" s="9">
        <v>520881490458</v>
      </c>
      <c r="F8" s="9"/>
      <c r="G8" s="9">
        <v>511413069818</v>
      </c>
      <c r="H8" s="9"/>
      <c r="I8" s="9">
        <f>E8-G8</f>
        <v>9468420640</v>
      </c>
      <c r="K8" s="4">
        <v>119000000</v>
      </c>
      <c r="M8" s="4">
        <v>520881490458</v>
      </c>
      <c r="O8" s="4">
        <v>511803013500</v>
      </c>
      <c r="Q8" s="9">
        <f>M8-O8</f>
        <v>9078476958</v>
      </c>
    </row>
    <row r="9" spans="1:17">
      <c r="A9" s="1" t="s">
        <v>18</v>
      </c>
      <c r="C9" s="9">
        <v>17240000</v>
      </c>
      <c r="D9" s="9"/>
      <c r="E9" s="9">
        <v>525937467946</v>
      </c>
      <c r="F9" s="9"/>
      <c r="G9" s="9">
        <v>516644014172</v>
      </c>
      <c r="H9" s="9"/>
      <c r="I9" s="9">
        <f t="shared" ref="I9:I49" si="0">E9-G9</f>
        <v>9293453774</v>
      </c>
      <c r="K9" s="4">
        <v>17240000</v>
      </c>
      <c r="M9" s="4">
        <v>525937467946</v>
      </c>
      <c r="O9" s="4">
        <v>500073736060</v>
      </c>
      <c r="Q9" s="9">
        <f t="shared" ref="Q9:Q49" si="1">M9-O9</f>
        <v>25863731886</v>
      </c>
    </row>
    <row r="10" spans="1:17">
      <c r="A10" s="1" t="s">
        <v>16</v>
      </c>
      <c r="C10" s="9">
        <v>200000</v>
      </c>
      <c r="D10" s="9"/>
      <c r="E10" s="9">
        <v>1416284768</v>
      </c>
      <c r="F10" s="9"/>
      <c r="G10" s="9">
        <v>1450100556</v>
      </c>
      <c r="H10" s="9"/>
      <c r="I10" s="9">
        <f t="shared" si="0"/>
        <v>-33815788</v>
      </c>
      <c r="K10" s="4">
        <v>200000</v>
      </c>
      <c r="M10" s="4">
        <v>1416284768</v>
      </c>
      <c r="O10" s="4">
        <v>1718679651</v>
      </c>
      <c r="Q10" s="9">
        <f t="shared" si="1"/>
        <v>-302394883</v>
      </c>
    </row>
    <row r="11" spans="1:17">
      <c r="A11" s="1" t="s">
        <v>40</v>
      </c>
      <c r="C11" s="9">
        <v>155000</v>
      </c>
      <c r="D11" s="9"/>
      <c r="E11" s="9">
        <v>151934914079</v>
      </c>
      <c r="F11" s="9"/>
      <c r="G11" s="9">
        <v>149873571268</v>
      </c>
      <c r="H11" s="9"/>
      <c r="I11" s="9">
        <f t="shared" si="0"/>
        <v>2061342811</v>
      </c>
      <c r="K11" s="4">
        <v>155000</v>
      </c>
      <c r="M11" s="4">
        <v>151934914079</v>
      </c>
      <c r="O11" s="4">
        <v>145998866737</v>
      </c>
      <c r="Q11" s="9">
        <f t="shared" si="1"/>
        <v>5936047342</v>
      </c>
    </row>
    <row r="12" spans="1:17">
      <c r="A12" s="1" t="s">
        <v>77</v>
      </c>
      <c r="C12" s="9">
        <v>700000</v>
      </c>
      <c r="D12" s="9"/>
      <c r="E12" s="9">
        <v>691304912270</v>
      </c>
      <c r="F12" s="9"/>
      <c r="G12" s="9">
        <v>688823946198</v>
      </c>
      <c r="H12" s="9"/>
      <c r="I12" s="9">
        <f t="shared" si="0"/>
        <v>2480966072</v>
      </c>
      <c r="K12" s="4">
        <v>700000</v>
      </c>
      <c r="M12" s="4">
        <v>691304912270</v>
      </c>
      <c r="O12" s="4">
        <v>687061091250</v>
      </c>
      <c r="Q12" s="9">
        <f t="shared" si="1"/>
        <v>4243821020</v>
      </c>
    </row>
    <row r="13" spans="1:17">
      <c r="A13" s="1" t="s">
        <v>55</v>
      </c>
      <c r="C13" s="9">
        <v>206200</v>
      </c>
      <c r="D13" s="9"/>
      <c r="E13" s="9">
        <v>200268850335</v>
      </c>
      <c r="F13" s="9"/>
      <c r="G13" s="9">
        <v>201536883640</v>
      </c>
      <c r="H13" s="9"/>
      <c r="I13" s="9">
        <f t="shared" si="0"/>
        <v>-1268033305</v>
      </c>
      <c r="K13" s="4">
        <v>206200</v>
      </c>
      <c r="M13" s="4">
        <v>200268850335</v>
      </c>
      <c r="O13" s="4">
        <v>182419477454</v>
      </c>
      <c r="Q13" s="9">
        <f t="shared" si="1"/>
        <v>17849372881</v>
      </c>
    </row>
    <row r="14" spans="1:17">
      <c r="A14" s="1" t="s">
        <v>111</v>
      </c>
      <c r="C14" s="9">
        <v>261995</v>
      </c>
      <c r="D14" s="9"/>
      <c r="E14" s="9">
        <v>252963082094</v>
      </c>
      <c r="F14" s="9"/>
      <c r="G14" s="9">
        <v>252963082094</v>
      </c>
      <c r="H14" s="9"/>
      <c r="I14" s="9">
        <f t="shared" si="0"/>
        <v>0</v>
      </c>
      <c r="K14" s="4">
        <v>261995</v>
      </c>
      <c r="M14" s="4">
        <v>252963082094</v>
      </c>
      <c r="O14" s="4">
        <v>250500395893</v>
      </c>
      <c r="Q14" s="9">
        <f t="shared" si="1"/>
        <v>2462686201</v>
      </c>
    </row>
    <row r="15" spans="1:17">
      <c r="A15" s="1" t="s">
        <v>74</v>
      </c>
      <c r="C15" s="9">
        <v>999800</v>
      </c>
      <c r="D15" s="9"/>
      <c r="E15" s="9">
        <v>943245662875</v>
      </c>
      <c r="F15" s="9"/>
      <c r="G15" s="9">
        <v>938231318094</v>
      </c>
      <c r="H15" s="9"/>
      <c r="I15" s="9">
        <f t="shared" si="0"/>
        <v>5014344781</v>
      </c>
      <c r="K15" s="4">
        <v>999800</v>
      </c>
      <c r="M15" s="4">
        <v>943245662875</v>
      </c>
      <c r="O15" s="4">
        <v>930825047750</v>
      </c>
      <c r="Q15" s="9">
        <f t="shared" si="1"/>
        <v>12420615125</v>
      </c>
    </row>
    <row r="16" spans="1:17">
      <c r="A16" s="1" t="s">
        <v>113</v>
      </c>
      <c r="C16" s="9">
        <v>10000</v>
      </c>
      <c r="D16" s="9"/>
      <c r="E16" s="9">
        <v>9606067481</v>
      </c>
      <c r="F16" s="9"/>
      <c r="G16" s="9">
        <v>9606067481</v>
      </c>
      <c r="H16" s="9"/>
      <c r="I16" s="9">
        <f t="shared" si="0"/>
        <v>0</v>
      </c>
      <c r="K16" s="4">
        <v>10000</v>
      </c>
      <c r="M16" s="4">
        <v>9606067481</v>
      </c>
      <c r="O16" s="4">
        <v>9606067481</v>
      </c>
      <c r="Q16" s="9">
        <f t="shared" si="1"/>
        <v>0</v>
      </c>
    </row>
    <row r="17" spans="1:17">
      <c r="A17" s="1" t="s">
        <v>131</v>
      </c>
      <c r="C17" s="9">
        <v>132502</v>
      </c>
      <c r="D17" s="9"/>
      <c r="E17" s="9">
        <v>128473417494</v>
      </c>
      <c r="F17" s="9"/>
      <c r="G17" s="9">
        <v>128473417494</v>
      </c>
      <c r="H17" s="9"/>
      <c r="I17" s="9">
        <f t="shared" si="0"/>
        <v>0</v>
      </c>
      <c r="K17" s="4">
        <v>132502</v>
      </c>
      <c r="M17" s="4">
        <v>128473417494</v>
      </c>
      <c r="O17" s="4">
        <v>129019051288</v>
      </c>
      <c r="Q17" s="9">
        <f t="shared" si="1"/>
        <v>-545633794</v>
      </c>
    </row>
    <row r="18" spans="1:17">
      <c r="A18" s="1" t="s">
        <v>128</v>
      </c>
      <c r="C18" s="9">
        <v>5000</v>
      </c>
      <c r="D18" s="9"/>
      <c r="E18" s="9">
        <v>4761736889</v>
      </c>
      <c r="F18" s="9"/>
      <c r="G18" s="9">
        <v>4761736889</v>
      </c>
      <c r="H18" s="9"/>
      <c r="I18" s="9">
        <f t="shared" si="0"/>
        <v>0</v>
      </c>
      <c r="K18" s="4">
        <v>5000</v>
      </c>
      <c r="M18" s="4">
        <v>4761736889</v>
      </c>
      <c r="O18" s="4">
        <v>4762463108</v>
      </c>
      <c r="Q18" s="9">
        <f t="shared" si="1"/>
        <v>-726219</v>
      </c>
    </row>
    <row r="19" spans="1:17">
      <c r="A19" s="1" t="s">
        <v>116</v>
      </c>
      <c r="C19" s="9">
        <v>10000</v>
      </c>
      <c r="D19" s="9"/>
      <c r="E19" s="9">
        <v>9103465807</v>
      </c>
      <c r="F19" s="9"/>
      <c r="G19" s="9">
        <v>9103465807</v>
      </c>
      <c r="H19" s="9"/>
      <c r="I19" s="9">
        <f t="shared" si="0"/>
        <v>0</v>
      </c>
      <c r="K19" s="4">
        <v>10000</v>
      </c>
      <c r="M19" s="4">
        <v>9103465807</v>
      </c>
      <c r="O19" s="4">
        <v>9103465807</v>
      </c>
      <c r="Q19" s="9">
        <f t="shared" si="1"/>
        <v>0</v>
      </c>
    </row>
    <row r="20" spans="1:17">
      <c r="A20" s="1" t="s">
        <v>119</v>
      </c>
      <c r="C20" s="9">
        <v>20000</v>
      </c>
      <c r="D20" s="9"/>
      <c r="E20" s="9">
        <v>18167554618</v>
      </c>
      <c r="F20" s="9"/>
      <c r="G20" s="9">
        <v>18167554618</v>
      </c>
      <c r="H20" s="9"/>
      <c r="I20" s="9">
        <f t="shared" si="0"/>
        <v>0</v>
      </c>
      <c r="K20" s="4">
        <v>20000</v>
      </c>
      <c r="M20" s="4">
        <v>18167554618</v>
      </c>
      <c r="O20" s="4">
        <v>18167554618</v>
      </c>
      <c r="Q20" s="9">
        <f t="shared" si="1"/>
        <v>0</v>
      </c>
    </row>
    <row r="21" spans="1:17">
      <c r="A21" s="1" t="s">
        <v>122</v>
      </c>
      <c r="C21" s="9">
        <v>10000</v>
      </c>
      <c r="D21" s="9"/>
      <c r="E21" s="9">
        <v>9077907756</v>
      </c>
      <c r="F21" s="9"/>
      <c r="G21" s="9">
        <v>9077907756</v>
      </c>
      <c r="H21" s="9"/>
      <c r="I21" s="9">
        <f t="shared" si="0"/>
        <v>0</v>
      </c>
      <c r="K21" s="4">
        <v>10000</v>
      </c>
      <c r="M21" s="4">
        <v>9077907756</v>
      </c>
      <c r="O21" s="4">
        <v>9077907756</v>
      </c>
      <c r="Q21" s="9">
        <f t="shared" si="1"/>
        <v>0</v>
      </c>
    </row>
    <row r="22" spans="1:17">
      <c r="A22" s="1" t="s">
        <v>46</v>
      </c>
      <c r="C22" s="9">
        <v>1007289</v>
      </c>
      <c r="D22" s="9"/>
      <c r="E22" s="9">
        <v>1004277842136</v>
      </c>
      <c r="F22" s="9"/>
      <c r="G22" s="9">
        <v>986274706969</v>
      </c>
      <c r="H22" s="9"/>
      <c r="I22" s="9">
        <f t="shared" si="0"/>
        <v>18003135167</v>
      </c>
      <c r="K22" s="4">
        <v>1007289</v>
      </c>
      <c r="M22" s="4">
        <v>1004277842136</v>
      </c>
      <c r="O22" s="4">
        <v>902037948571</v>
      </c>
      <c r="Q22" s="9">
        <f t="shared" si="1"/>
        <v>102239893565</v>
      </c>
    </row>
    <row r="23" spans="1:17">
      <c r="A23" s="1" t="s">
        <v>83</v>
      </c>
      <c r="C23" s="9">
        <v>755000</v>
      </c>
      <c r="D23" s="9"/>
      <c r="E23" s="9">
        <v>694257781161</v>
      </c>
      <c r="F23" s="9"/>
      <c r="G23" s="9">
        <v>690804449281</v>
      </c>
      <c r="H23" s="9"/>
      <c r="I23" s="9">
        <f t="shared" si="0"/>
        <v>3453331880</v>
      </c>
      <c r="K23" s="4">
        <v>755000</v>
      </c>
      <c r="M23" s="4">
        <v>694257781161</v>
      </c>
      <c r="O23" s="4">
        <v>675507609907</v>
      </c>
      <c r="Q23" s="9">
        <f t="shared" si="1"/>
        <v>18750171254</v>
      </c>
    </row>
    <row r="24" spans="1:17">
      <c r="A24" s="1" t="s">
        <v>87</v>
      </c>
      <c r="C24" s="9">
        <v>5000</v>
      </c>
      <c r="D24" s="9"/>
      <c r="E24" s="9">
        <v>4750637736</v>
      </c>
      <c r="F24" s="9"/>
      <c r="G24" s="9">
        <v>4526254846</v>
      </c>
      <c r="H24" s="9"/>
      <c r="I24" s="9">
        <f t="shared" si="0"/>
        <v>224382890</v>
      </c>
      <c r="K24" s="4">
        <v>5000</v>
      </c>
      <c r="M24" s="4">
        <v>4750637736</v>
      </c>
      <c r="O24" s="4">
        <v>4526945152</v>
      </c>
      <c r="Q24" s="9">
        <f t="shared" si="1"/>
        <v>223692584</v>
      </c>
    </row>
    <row r="25" spans="1:17">
      <c r="A25" s="1" t="s">
        <v>49</v>
      </c>
      <c r="C25" s="9">
        <v>777993</v>
      </c>
      <c r="D25" s="9"/>
      <c r="E25" s="9">
        <v>755330840612</v>
      </c>
      <c r="F25" s="9"/>
      <c r="G25" s="9">
        <v>742653094287</v>
      </c>
      <c r="H25" s="9"/>
      <c r="I25" s="9">
        <f t="shared" si="0"/>
        <v>12677746325</v>
      </c>
      <c r="K25" s="4">
        <v>777993</v>
      </c>
      <c r="M25" s="4">
        <v>755330840612</v>
      </c>
      <c r="O25" s="4">
        <v>683131251830</v>
      </c>
      <c r="Q25" s="9">
        <f t="shared" si="1"/>
        <v>72199588782</v>
      </c>
    </row>
    <row r="26" spans="1:17">
      <c r="A26" s="1" t="s">
        <v>36</v>
      </c>
      <c r="C26" s="9">
        <v>1700000</v>
      </c>
      <c r="D26" s="9"/>
      <c r="E26" s="9">
        <v>1529883337500</v>
      </c>
      <c r="F26" s="9"/>
      <c r="G26" s="9">
        <v>1529883337500</v>
      </c>
      <c r="H26" s="9"/>
      <c r="I26" s="9">
        <f t="shared" si="0"/>
        <v>0</v>
      </c>
      <c r="K26" s="4">
        <v>1700000</v>
      </c>
      <c r="M26" s="4">
        <v>1529883337500</v>
      </c>
      <c r="O26" s="4">
        <v>1537547945375</v>
      </c>
      <c r="Q26" s="9">
        <f t="shared" si="1"/>
        <v>-7664607875</v>
      </c>
    </row>
    <row r="27" spans="1:17">
      <c r="A27" s="1" t="s">
        <v>125</v>
      </c>
      <c r="C27" s="9">
        <v>5000</v>
      </c>
      <c r="D27" s="9"/>
      <c r="E27" s="9">
        <v>4774635906</v>
      </c>
      <c r="F27" s="9"/>
      <c r="G27" s="9">
        <v>4774635906</v>
      </c>
      <c r="H27" s="9"/>
      <c r="I27" s="9">
        <f t="shared" si="0"/>
        <v>0</v>
      </c>
      <c r="K27" s="4">
        <v>5000</v>
      </c>
      <c r="M27" s="4">
        <v>4774635906</v>
      </c>
      <c r="O27" s="4">
        <v>4775364093</v>
      </c>
      <c r="Q27" s="9">
        <f t="shared" si="1"/>
        <v>-728187</v>
      </c>
    </row>
    <row r="28" spans="1:17">
      <c r="A28" s="1" t="s">
        <v>52</v>
      </c>
      <c r="C28" s="9">
        <v>515613</v>
      </c>
      <c r="D28" s="9"/>
      <c r="E28" s="9">
        <v>413412758923</v>
      </c>
      <c r="F28" s="9"/>
      <c r="G28" s="9">
        <v>406768722086</v>
      </c>
      <c r="H28" s="9"/>
      <c r="I28" s="9">
        <f t="shared" si="0"/>
        <v>6644036837</v>
      </c>
      <c r="K28" s="4">
        <v>515613</v>
      </c>
      <c r="M28" s="4">
        <v>413412758923</v>
      </c>
      <c r="O28" s="4">
        <v>384662303954</v>
      </c>
      <c r="Q28" s="9">
        <f t="shared" si="1"/>
        <v>28750454969</v>
      </c>
    </row>
    <row r="29" spans="1:17">
      <c r="A29" s="1" t="s">
        <v>61</v>
      </c>
      <c r="C29" s="9">
        <v>5952</v>
      </c>
      <c r="D29" s="9"/>
      <c r="E29" s="9">
        <v>4930855993</v>
      </c>
      <c r="F29" s="9"/>
      <c r="G29" s="9">
        <v>4843189718</v>
      </c>
      <c r="H29" s="9"/>
      <c r="I29" s="9">
        <f t="shared" si="0"/>
        <v>87666275</v>
      </c>
      <c r="K29" s="4">
        <v>5952</v>
      </c>
      <c r="M29" s="4">
        <v>4930855993</v>
      </c>
      <c r="O29" s="4">
        <v>4375576737</v>
      </c>
      <c r="Q29" s="9">
        <f t="shared" si="1"/>
        <v>555279256</v>
      </c>
    </row>
    <row r="30" spans="1:17">
      <c r="A30" s="1" t="s">
        <v>59</v>
      </c>
      <c r="C30" s="9">
        <v>536</v>
      </c>
      <c r="D30" s="9"/>
      <c r="E30" s="9">
        <v>462800708</v>
      </c>
      <c r="F30" s="9"/>
      <c r="G30" s="9">
        <v>456095860</v>
      </c>
      <c r="H30" s="9"/>
      <c r="I30" s="9">
        <f t="shared" si="0"/>
        <v>6704848</v>
      </c>
      <c r="K30" s="4">
        <v>536</v>
      </c>
      <c r="M30" s="4">
        <v>462800708</v>
      </c>
      <c r="O30" s="4">
        <v>411348633</v>
      </c>
      <c r="Q30" s="9">
        <f t="shared" si="1"/>
        <v>51452075</v>
      </c>
    </row>
    <row r="31" spans="1:17">
      <c r="A31" s="1" t="s">
        <v>57</v>
      </c>
      <c r="C31" s="9">
        <v>730900</v>
      </c>
      <c r="D31" s="9"/>
      <c r="E31" s="9">
        <v>573913685078</v>
      </c>
      <c r="F31" s="9"/>
      <c r="G31" s="9">
        <v>563716973099</v>
      </c>
      <c r="H31" s="9"/>
      <c r="I31" s="9">
        <f t="shared" si="0"/>
        <v>10196711979</v>
      </c>
      <c r="K31" s="4">
        <v>730900</v>
      </c>
      <c r="M31" s="4">
        <v>573913685078</v>
      </c>
      <c r="O31" s="4">
        <v>515983783380</v>
      </c>
      <c r="Q31" s="9">
        <f t="shared" si="1"/>
        <v>57929901698</v>
      </c>
    </row>
    <row r="32" spans="1:17">
      <c r="A32" s="1" t="s">
        <v>71</v>
      </c>
      <c r="C32" s="9">
        <v>2000000</v>
      </c>
      <c r="D32" s="9"/>
      <c r="E32" s="9">
        <v>1767674576135</v>
      </c>
      <c r="F32" s="9"/>
      <c r="G32" s="9">
        <v>1757475266971</v>
      </c>
      <c r="H32" s="9"/>
      <c r="I32" s="9">
        <f t="shared" si="0"/>
        <v>10199309164</v>
      </c>
      <c r="K32" s="4">
        <v>2000000</v>
      </c>
      <c r="M32" s="4">
        <v>1767674576135</v>
      </c>
      <c r="O32" s="4">
        <v>1751278170567</v>
      </c>
      <c r="Q32" s="9">
        <f t="shared" si="1"/>
        <v>16396405568</v>
      </c>
    </row>
    <row r="33" spans="1:17">
      <c r="A33" s="1" t="s">
        <v>65</v>
      </c>
      <c r="C33" s="9">
        <v>337500</v>
      </c>
      <c r="D33" s="9"/>
      <c r="E33" s="9">
        <v>265855476974</v>
      </c>
      <c r="F33" s="9"/>
      <c r="G33" s="9">
        <v>262781086414</v>
      </c>
      <c r="H33" s="9"/>
      <c r="I33" s="9">
        <f t="shared" si="0"/>
        <v>3074390560</v>
      </c>
      <c r="K33" s="4">
        <v>337500</v>
      </c>
      <c r="M33" s="4">
        <v>265855476974</v>
      </c>
      <c r="O33" s="4">
        <v>236468217923</v>
      </c>
      <c r="Q33" s="9">
        <f t="shared" si="1"/>
        <v>29387259051</v>
      </c>
    </row>
    <row r="34" spans="1:17">
      <c r="A34" s="1" t="s">
        <v>68</v>
      </c>
      <c r="C34" s="9">
        <v>179600</v>
      </c>
      <c r="D34" s="9"/>
      <c r="E34" s="9">
        <v>141298505167</v>
      </c>
      <c r="F34" s="9"/>
      <c r="G34" s="9">
        <v>138277863508</v>
      </c>
      <c r="H34" s="9"/>
      <c r="I34" s="9">
        <f t="shared" si="0"/>
        <v>3020641659</v>
      </c>
      <c r="K34" s="4">
        <v>179600</v>
      </c>
      <c r="M34" s="4">
        <v>141298505167</v>
      </c>
      <c r="O34" s="4">
        <v>125279406716</v>
      </c>
      <c r="Q34" s="9">
        <f t="shared" si="1"/>
        <v>16019098451</v>
      </c>
    </row>
    <row r="35" spans="1:17">
      <c r="A35" s="1" t="s">
        <v>99</v>
      </c>
      <c r="C35" s="9">
        <v>1098100</v>
      </c>
      <c r="D35" s="9"/>
      <c r="E35" s="9">
        <v>1058465723834</v>
      </c>
      <c r="F35" s="9"/>
      <c r="G35" s="9">
        <v>1071127432355</v>
      </c>
      <c r="H35" s="9"/>
      <c r="I35" s="9">
        <f t="shared" si="0"/>
        <v>-12661708521</v>
      </c>
      <c r="K35" s="4">
        <v>1098100</v>
      </c>
      <c r="M35" s="4">
        <v>1058465723834</v>
      </c>
      <c r="O35" s="4">
        <v>1062459048370</v>
      </c>
      <c r="Q35" s="9">
        <f t="shared" si="1"/>
        <v>-3993324536</v>
      </c>
    </row>
    <row r="36" spans="1:17">
      <c r="A36" s="1" t="s">
        <v>149</v>
      </c>
      <c r="C36" s="9">
        <v>1000000</v>
      </c>
      <c r="D36" s="9"/>
      <c r="E36" s="9">
        <v>857162636365</v>
      </c>
      <c r="F36" s="9"/>
      <c r="G36" s="9">
        <v>857228250000</v>
      </c>
      <c r="H36" s="9"/>
      <c r="I36" s="9">
        <f t="shared" si="0"/>
        <v>-65613635</v>
      </c>
      <c r="K36" s="4">
        <v>1000000</v>
      </c>
      <c r="M36" s="4">
        <v>857162636365</v>
      </c>
      <c r="O36" s="4">
        <v>857228250000</v>
      </c>
      <c r="Q36" s="9">
        <f t="shared" si="1"/>
        <v>-65613635</v>
      </c>
    </row>
    <row r="37" spans="1:17">
      <c r="A37" s="1" t="s">
        <v>80</v>
      </c>
      <c r="C37" s="9">
        <v>950000</v>
      </c>
      <c r="D37" s="9"/>
      <c r="E37" s="9">
        <v>882192977655</v>
      </c>
      <c r="F37" s="9"/>
      <c r="G37" s="9">
        <v>900068714527</v>
      </c>
      <c r="H37" s="9"/>
      <c r="I37" s="9">
        <f t="shared" si="0"/>
        <v>-17875736872</v>
      </c>
      <c r="K37" s="4">
        <v>950000</v>
      </c>
      <c r="M37" s="4">
        <v>882192977655</v>
      </c>
      <c r="O37" s="4">
        <v>915104167986</v>
      </c>
      <c r="Q37" s="9">
        <f t="shared" si="1"/>
        <v>-32911190331</v>
      </c>
    </row>
    <row r="38" spans="1:17">
      <c r="A38" s="1" t="s">
        <v>102</v>
      </c>
      <c r="C38" s="9">
        <v>73400</v>
      </c>
      <c r="D38" s="9"/>
      <c r="E38" s="9">
        <v>69874554458</v>
      </c>
      <c r="F38" s="9"/>
      <c r="G38" s="9">
        <v>69874554458</v>
      </c>
      <c r="H38" s="9"/>
      <c r="I38" s="9">
        <f t="shared" si="0"/>
        <v>0</v>
      </c>
      <c r="K38" s="4">
        <v>73400</v>
      </c>
      <c r="M38" s="4">
        <v>69874554458</v>
      </c>
      <c r="O38" s="4">
        <v>69874554459</v>
      </c>
      <c r="Q38" s="9">
        <f t="shared" si="1"/>
        <v>-1</v>
      </c>
    </row>
    <row r="39" spans="1:17">
      <c r="A39" s="1" t="s">
        <v>152</v>
      </c>
      <c r="C39" s="9">
        <v>1000000</v>
      </c>
      <c r="D39" s="9"/>
      <c r="E39" s="9">
        <v>843252064327</v>
      </c>
      <c r="F39" s="9"/>
      <c r="G39" s="9">
        <v>857386250000</v>
      </c>
      <c r="H39" s="9"/>
      <c r="I39" s="9">
        <f t="shared" si="0"/>
        <v>-14134185673</v>
      </c>
      <c r="K39" s="4">
        <v>1000000</v>
      </c>
      <c r="M39" s="4">
        <v>843252064327</v>
      </c>
      <c r="O39" s="4">
        <v>857386250000</v>
      </c>
      <c r="Q39" s="9">
        <f t="shared" si="1"/>
        <v>-14134185673</v>
      </c>
    </row>
    <row r="40" spans="1:17">
      <c r="A40" s="1" t="s">
        <v>96</v>
      </c>
      <c r="C40" s="9">
        <v>782195</v>
      </c>
      <c r="D40" s="9"/>
      <c r="E40" s="9">
        <v>766234974577</v>
      </c>
      <c r="F40" s="9"/>
      <c r="G40" s="9">
        <v>749595299506</v>
      </c>
      <c r="H40" s="9"/>
      <c r="I40" s="9">
        <f t="shared" si="0"/>
        <v>16639675071</v>
      </c>
      <c r="K40" s="4">
        <v>782195</v>
      </c>
      <c r="M40" s="4">
        <v>766234974577</v>
      </c>
      <c r="O40" s="4">
        <v>709727262397</v>
      </c>
      <c r="Q40" s="9">
        <f t="shared" si="1"/>
        <v>56507712180</v>
      </c>
    </row>
    <row r="41" spans="1:17">
      <c r="A41" s="1" t="s">
        <v>134</v>
      </c>
      <c r="C41" s="9">
        <v>250000</v>
      </c>
      <c r="D41" s="9"/>
      <c r="E41" s="9">
        <v>241019876158</v>
      </c>
      <c r="F41" s="9"/>
      <c r="G41" s="9">
        <v>241945550245</v>
      </c>
      <c r="H41" s="9"/>
      <c r="I41" s="9">
        <f t="shared" si="0"/>
        <v>-925674087</v>
      </c>
      <c r="K41" s="4">
        <v>250000</v>
      </c>
      <c r="M41" s="4">
        <v>241019876158</v>
      </c>
      <c r="O41" s="4">
        <v>243602772452</v>
      </c>
      <c r="Q41" s="9">
        <f t="shared" si="1"/>
        <v>-2582896294</v>
      </c>
    </row>
    <row r="42" spans="1:17">
      <c r="A42" s="1" t="s">
        <v>138</v>
      </c>
      <c r="C42" s="9">
        <v>450000</v>
      </c>
      <c r="D42" s="9"/>
      <c r="E42" s="9">
        <v>431866775022</v>
      </c>
      <c r="F42" s="9"/>
      <c r="G42" s="9">
        <v>429524099989</v>
      </c>
      <c r="H42" s="9"/>
      <c r="I42" s="9">
        <f t="shared" si="0"/>
        <v>2342675033</v>
      </c>
      <c r="K42" s="4">
        <v>450000</v>
      </c>
      <c r="M42" s="4">
        <v>431866775022</v>
      </c>
      <c r="O42" s="4">
        <v>427511250000</v>
      </c>
      <c r="Q42" s="9">
        <f t="shared" si="1"/>
        <v>4355525022</v>
      </c>
    </row>
    <row r="43" spans="1:17">
      <c r="A43" s="1" t="s">
        <v>62</v>
      </c>
      <c r="C43" s="9">
        <v>592670</v>
      </c>
      <c r="D43" s="9"/>
      <c r="E43" s="9">
        <v>475462884190</v>
      </c>
      <c r="F43" s="9"/>
      <c r="G43" s="9">
        <v>467201694354</v>
      </c>
      <c r="H43" s="9"/>
      <c r="I43" s="9">
        <f t="shared" si="0"/>
        <v>8261189836</v>
      </c>
      <c r="K43" s="4">
        <v>592670</v>
      </c>
      <c r="M43" s="4">
        <v>475462884190</v>
      </c>
      <c r="O43" s="4">
        <v>449061426151</v>
      </c>
      <c r="Q43" s="9">
        <f t="shared" si="1"/>
        <v>26401458039</v>
      </c>
    </row>
    <row r="44" spans="1:17">
      <c r="A44" s="1" t="s">
        <v>90</v>
      </c>
      <c r="C44" s="9">
        <v>2111467</v>
      </c>
      <c r="D44" s="9"/>
      <c r="E44" s="9">
        <v>1979153942561</v>
      </c>
      <c r="F44" s="9"/>
      <c r="G44" s="9">
        <v>1935092926195</v>
      </c>
      <c r="H44" s="9"/>
      <c r="I44" s="9">
        <f t="shared" si="0"/>
        <v>44061016366</v>
      </c>
      <c r="K44" s="4">
        <v>2111467</v>
      </c>
      <c r="M44" s="4">
        <v>1979153942561</v>
      </c>
      <c r="O44" s="4">
        <v>1818534826736</v>
      </c>
      <c r="Q44" s="9">
        <f t="shared" si="1"/>
        <v>160619115825</v>
      </c>
    </row>
    <row r="45" spans="1:17">
      <c r="A45" s="1" t="s">
        <v>105</v>
      </c>
      <c r="C45" s="9">
        <v>431000</v>
      </c>
      <c r="D45" s="9"/>
      <c r="E45" s="9">
        <v>406679552319</v>
      </c>
      <c r="F45" s="9"/>
      <c r="G45" s="9">
        <v>374690585664</v>
      </c>
      <c r="H45" s="9"/>
      <c r="I45" s="9">
        <f t="shared" si="0"/>
        <v>31988966655</v>
      </c>
      <c r="K45" s="4">
        <v>431000</v>
      </c>
      <c r="M45" s="4">
        <v>406679552319</v>
      </c>
      <c r="O45" s="4">
        <v>415699500000</v>
      </c>
      <c r="Q45" s="9">
        <f t="shared" si="1"/>
        <v>-9019947681</v>
      </c>
    </row>
    <row r="46" spans="1:17">
      <c r="A46" s="1" t="s">
        <v>147</v>
      </c>
      <c r="C46" s="9">
        <v>100571</v>
      </c>
      <c r="D46" s="9"/>
      <c r="E46" s="9">
        <v>93812615583</v>
      </c>
      <c r="F46" s="9"/>
      <c r="G46" s="9">
        <v>93819782010</v>
      </c>
      <c r="H46" s="9"/>
      <c r="I46" s="9">
        <f t="shared" si="0"/>
        <v>-7166427</v>
      </c>
      <c r="K46" s="4">
        <v>100571</v>
      </c>
      <c r="M46" s="4">
        <v>93812615583</v>
      </c>
      <c r="O46" s="4">
        <v>93819782010</v>
      </c>
      <c r="Q46" s="9">
        <f t="shared" si="1"/>
        <v>-7166427</v>
      </c>
    </row>
    <row r="47" spans="1:17">
      <c r="A47" s="1" t="s">
        <v>185</v>
      </c>
      <c r="C47" s="9">
        <v>450000</v>
      </c>
      <c r="D47" s="9"/>
      <c r="E47" s="9">
        <v>439245646960</v>
      </c>
      <c r="F47" s="9"/>
      <c r="G47" s="9">
        <v>443173455447</v>
      </c>
      <c r="H47" s="9"/>
      <c r="I47" s="9">
        <f t="shared" si="0"/>
        <v>-3927808487</v>
      </c>
      <c r="K47" s="4">
        <v>450000</v>
      </c>
      <c r="M47" s="4">
        <v>439245646960</v>
      </c>
      <c r="O47" s="4">
        <v>446208750000</v>
      </c>
      <c r="Q47" s="9">
        <f t="shared" si="1"/>
        <v>-6963103040</v>
      </c>
    </row>
    <row r="48" spans="1:17">
      <c r="A48" s="1" t="s">
        <v>141</v>
      </c>
      <c r="C48" s="9">
        <v>450000</v>
      </c>
      <c r="D48" s="9"/>
      <c r="E48" s="9">
        <v>440396665578</v>
      </c>
      <c r="F48" s="9"/>
      <c r="G48" s="9">
        <v>437892118854</v>
      </c>
      <c r="H48" s="9"/>
      <c r="I48" s="9">
        <f t="shared" si="0"/>
        <v>2504546724</v>
      </c>
      <c r="K48" s="4">
        <v>450000</v>
      </c>
      <c r="M48" s="4">
        <v>440396665578</v>
      </c>
      <c r="O48" s="4">
        <v>435944250000</v>
      </c>
      <c r="Q48" s="9">
        <f t="shared" si="1"/>
        <v>4452415578</v>
      </c>
    </row>
    <row r="49" spans="1:17">
      <c r="A49" s="1" t="s">
        <v>144</v>
      </c>
      <c r="C49" s="9">
        <v>20000</v>
      </c>
      <c r="D49" s="9"/>
      <c r="E49" s="9">
        <v>17146292495</v>
      </c>
      <c r="F49" s="9"/>
      <c r="G49" s="9">
        <v>17623343672</v>
      </c>
      <c r="H49" s="9"/>
      <c r="I49" s="9">
        <f t="shared" si="0"/>
        <v>-477051177</v>
      </c>
      <c r="K49" s="4">
        <v>20000</v>
      </c>
      <c r="M49" s="4">
        <v>17146292495</v>
      </c>
      <c r="O49" s="4">
        <v>17623343672</v>
      </c>
      <c r="Q49" s="9">
        <f t="shared" si="1"/>
        <v>-477051177</v>
      </c>
    </row>
    <row r="50" spans="1:17" ht="24.75" thickBot="1">
      <c r="C50" s="9"/>
      <c r="D50" s="9"/>
      <c r="E50" s="10">
        <f>SUM(E8:E49)</f>
        <v>19629933730981</v>
      </c>
      <c r="F50" s="9"/>
      <c r="G50" s="10">
        <f>SUM(G8:G49)</f>
        <v>19479605869606</v>
      </c>
      <c r="H50" s="9"/>
      <c r="I50" s="10">
        <f>SUM(I8:I49)</f>
        <v>150327861375</v>
      </c>
      <c r="M50" s="20">
        <f>SUM(M8:M49)</f>
        <v>19629933730981</v>
      </c>
      <c r="O50" s="20">
        <f>SUM(O8:O49)</f>
        <v>19035908125424</v>
      </c>
      <c r="Q50" s="10">
        <f>SUM(Q8:Q49)</f>
        <v>594025605557</v>
      </c>
    </row>
    <row r="51" spans="1:17" ht="24.75" thickTop="1">
      <c r="I51" s="27"/>
      <c r="J51" s="27"/>
      <c r="K51" s="27"/>
      <c r="L51" s="27"/>
      <c r="M51" s="27"/>
      <c r="N51" s="27"/>
      <c r="O51" s="27"/>
      <c r="P51" s="27"/>
      <c r="Q51" s="27"/>
    </row>
    <row r="55" spans="1:17">
      <c r="I55" s="27"/>
      <c r="J55" s="27"/>
      <c r="K55" s="27"/>
      <c r="L55" s="27"/>
      <c r="M55" s="27"/>
      <c r="N55" s="27"/>
      <c r="O55" s="27"/>
      <c r="P55" s="27"/>
      <c r="Q55" s="2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77"/>
  <sheetViews>
    <sheetView rightToLeft="1" workbookViewId="0">
      <selection activeCell="I73" sqref="I73:T81"/>
    </sheetView>
  </sheetViews>
  <sheetFormatPr defaultRowHeight="24"/>
  <cols>
    <col min="1" max="1" width="32.7109375" style="1" bestFit="1" customWidth="1"/>
    <col min="2" max="2" width="1" style="1" customWidth="1"/>
    <col min="3" max="3" width="14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20" width="25.42578125" style="1" customWidth="1"/>
    <col min="21" max="16384" width="9.140625" style="1"/>
  </cols>
  <sheetData>
    <row r="2" spans="1:17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4.75">
      <c r="A3" s="2" t="s">
        <v>224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4.75">
      <c r="A6" s="6" t="s">
        <v>3</v>
      </c>
      <c r="C6" s="7" t="s">
        <v>226</v>
      </c>
      <c r="D6" s="7" t="s">
        <v>226</v>
      </c>
      <c r="E6" s="7" t="s">
        <v>226</v>
      </c>
      <c r="F6" s="7" t="s">
        <v>226</v>
      </c>
      <c r="G6" s="7" t="s">
        <v>226</v>
      </c>
      <c r="H6" s="7" t="s">
        <v>226</v>
      </c>
      <c r="I6" s="7" t="s">
        <v>226</v>
      </c>
      <c r="K6" s="7" t="s">
        <v>227</v>
      </c>
      <c r="L6" s="7" t="s">
        <v>227</v>
      </c>
      <c r="M6" s="7" t="s">
        <v>227</v>
      </c>
      <c r="N6" s="7" t="s">
        <v>227</v>
      </c>
      <c r="O6" s="7" t="s">
        <v>227</v>
      </c>
      <c r="P6" s="7" t="s">
        <v>227</v>
      </c>
      <c r="Q6" s="7" t="s">
        <v>227</v>
      </c>
    </row>
    <row r="7" spans="1:17" ht="24.75">
      <c r="A7" s="7" t="s">
        <v>3</v>
      </c>
      <c r="C7" s="7" t="s">
        <v>7</v>
      </c>
      <c r="E7" s="7" t="s">
        <v>264</v>
      </c>
      <c r="F7" s="14"/>
      <c r="G7" s="7" t="s">
        <v>265</v>
      </c>
      <c r="I7" s="7" t="s">
        <v>267</v>
      </c>
      <c r="K7" s="7" t="s">
        <v>7</v>
      </c>
      <c r="M7" s="7" t="s">
        <v>264</v>
      </c>
      <c r="O7" s="7" t="s">
        <v>265</v>
      </c>
      <c r="Q7" s="7" t="s">
        <v>267</v>
      </c>
    </row>
    <row r="8" spans="1:17">
      <c r="A8" s="1" t="s">
        <v>15</v>
      </c>
      <c r="C8" s="9">
        <v>3803000</v>
      </c>
      <c r="D8" s="9"/>
      <c r="E8" s="9">
        <v>7516986542</v>
      </c>
      <c r="G8" s="9">
        <v>9505886002</v>
      </c>
      <c r="H8" s="17"/>
      <c r="I8" s="9">
        <v>-1988899460</v>
      </c>
      <c r="J8" s="17"/>
      <c r="K8" s="9">
        <v>3803000</v>
      </c>
      <c r="L8" s="17"/>
      <c r="M8" s="9">
        <v>7516986542</v>
      </c>
      <c r="N8" s="9"/>
      <c r="O8" s="9">
        <v>9505886002</v>
      </c>
      <c r="Q8" s="28">
        <v>-1988899460</v>
      </c>
    </row>
    <row r="9" spans="1:17">
      <c r="A9" s="1" t="s">
        <v>19</v>
      </c>
      <c r="C9" s="9">
        <v>16685</v>
      </c>
      <c r="D9" s="9"/>
      <c r="E9" s="9">
        <v>17106500316</v>
      </c>
      <c r="G9" s="9">
        <v>16685</v>
      </c>
      <c r="H9" s="17"/>
      <c r="I9" s="9">
        <v>17106483631</v>
      </c>
      <c r="J9" s="17"/>
      <c r="K9" s="9">
        <v>27520</v>
      </c>
      <c r="L9" s="17"/>
      <c r="M9" s="9">
        <v>27651360000</v>
      </c>
      <c r="N9" s="9"/>
      <c r="O9" s="9">
        <v>27520</v>
      </c>
      <c r="Q9" s="28">
        <v>27651332480</v>
      </c>
    </row>
    <row r="10" spans="1:17">
      <c r="A10" s="1" t="s">
        <v>260</v>
      </c>
      <c r="C10" s="9">
        <v>0</v>
      </c>
      <c r="D10" s="9"/>
      <c r="E10" s="9">
        <v>0</v>
      </c>
      <c r="G10" s="9">
        <v>0</v>
      </c>
      <c r="H10" s="17"/>
      <c r="I10" s="9">
        <v>0</v>
      </c>
      <c r="J10" s="17"/>
      <c r="K10" s="9">
        <v>586000</v>
      </c>
      <c r="L10" s="17"/>
      <c r="M10" s="9">
        <v>5322429739</v>
      </c>
      <c r="N10" s="9"/>
      <c r="O10" s="9">
        <v>7731577280</v>
      </c>
      <c r="Q10" s="28">
        <v>-2409147541</v>
      </c>
    </row>
    <row r="11" spans="1:17">
      <c r="A11" s="1" t="s">
        <v>262</v>
      </c>
      <c r="C11" s="9">
        <v>0</v>
      </c>
      <c r="D11" s="9"/>
      <c r="E11" s="9">
        <v>0</v>
      </c>
      <c r="G11" s="9">
        <v>0</v>
      </c>
      <c r="H11" s="17"/>
      <c r="I11" s="9">
        <v>0</v>
      </c>
      <c r="J11" s="17"/>
      <c r="K11" s="9">
        <v>10000</v>
      </c>
      <c r="L11" s="17"/>
      <c r="M11" s="9">
        <v>1010793754</v>
      </c>
      <c r="N11" s="9"/>
      <c r="O11" s="9">
        <v>1015380588</v>
      </c>
      <c r="Q11" s="28">
        <v>-4586834</v>
      </c>
    </row>
    <row r="12" spans="1:17">
      <c r="A12" s="1" t="s">
        <v>256</v>
      </c>
      <c r="C12" s="9">
        <v>0</v>
      </c>
      <c r="D12" s="9"/>
      <c r="E12" s="9">
        <v>0</v>
      </c>
      <c r="G12" s="9">
        <v>0</v>
      </c>
      <c r="H12" s="17"/>
      <c r="I12" s="9">
        <v>0</v>
      </c>
      <c r="J12" s="17"/>
      <c r="K12" s="9">
        <v>15090</v>
      </c>
      <c r="L12" s="17"/>
      <c r="M12" s="9">
        <v>83250730</v>
      </c>
      <c r="N12" s="9"/>
      <c r="O12" s="9">
        <v>85563978</v>
      </c>
      <c r="Q12" s="28">
        <v>-2313248</v>
      </c>
    </row>
    <row r="13" spans="1:17">
      <c r="A13" s="1" t="s">
        <v>268</v>
      </c>
      <c r="C13" s="9">
        <v>0</v>
      </c>
      <c r="D13" s="9"/>
      <c r="E13" s="9">
        <v>0</v>
      </c>
      <c r="G13" s="9">
        <v>0</v>
      </c>
      <c r="H13" s="17"/>
      <c r="I13" s="9">
        <v>0</v>
      </c>
      <c r="J13" s="17"/>
      <c r="K13" s="9">
        <v>21942000</v>
      </c>
      <c r="L13" s="17"/>
      <c r="M13" s="9">
        <v>50516075123</v>
      </c>
      <c r="N13" s="9"/>
      <c r="O13" s="9">
        <v>63426861631</v>
      </c>
      <c r="Q13" s="28">
        <v>-12910786508</v>
      </c>
    </row>
    <row r="14" spans="1:17">
      <c r="A14" s="1" t="s">
        <v>269</v>
      </c>
      <c r="C14" s="9">
        <v>0</v>
      </c>
      <c r="D14" s="9"/>
      <c r="E14" s="9">
        <v>0</v>
      </c>
      <c r="G14" s="9">
        <v>0</v>
      </c>
      <c r="H14" s="17"/>
      <c r="I14" s="9">
        <v>0</v>
      </c>
      <c r="J14" s="17"/>
      <c r="K14" s="9">
        <v>96000000</v>
      </c>
      <c r="L14" s="17"/>
      <c r="M14" s="9">
        <v>116218723787</v>
      </c>
      <c r="N14" s="9"/>
      <c r="O14" s="9">
        <v>122594601059</v>
      </c>
      <c r="Q14" s="28">
        <v>-6375877272</v>
      </c>
    </row>
    <row r="15" spans="1:17">
      <c r="A15" s="1" t="s">
        <v>258</v>
      </c>
      <c r="C15" s="9">
        <v>0</v>
      </c>
      <c r="D15" s="9"/>
      <c r="E15" s="9">
        <v>0</v>
      </c>
      <c r="G15" s="9">
        <v>0</v>
      </c>
      <c r="H15" s="17"/>
      <c r="I15" s="9">
        <v>0</v>
      </c>
      <c r="J15" s="17"/>
      <c r="K15" s="9">
        <v>8000</v>
      </c>
      <c r="L15" s="17"/>
      <c r="M15" s="9">
        <v>35104770</v>
      </c>
      <c r="N15" s="9"/>
      <c r="O15" s="9">
        <v>41500588</v>
      </c>
      <c r="Q15" s="28">
        <v>-6395818</v>
      </c>
    </row>
    <row r="16" spans="1:17">
      <c r="A16" s="1" t="s">
        <v>270</v>
      </c>
      <c r="C16" s="9">
        <v>0</v>
      </c>
      <c r="D16" s="9"/>
      <c r="E16" s="9">
        <v>0</v>
      </c>
      <c r="G16" s="9">
        <v>0</v>
      </c>
      <c r="H16" s="17"/>
      <c r="I16" s="9">
        <v>0</v>
      </c>
      <c r="J16" s="17"/>
      <c r="K16" s="9">
        <v>130000</v>
      </c>
      <c r="L16" s="17"/>
      <c r="M16" s="9">
        <v>2134053655</v>
      </c>
      <c r="N16" s="9"/>
      <c r="O16" s="9">
        <v>2344648183</v>
      </c>
      <c r="Q16" s="28">
        <v>-210594528</v>
      </c>
    </row>
    <row r="17" spans="1:17">
      <c r="A17" s="1" t="s">
        <v>271</v>
      </c>
      <c r="C17" s="9">
        <v>0</v>
      </c>
      <c r="D17" s="9"/>
      <c r="E17" s="9">
        <v>0</v>
      </c>
      <c r="G17" s="9">
        <v>0</v>
      </c>
      <c r="H17" s="17"/>
      <c r="I17" s="9">
        <v>0</v>
      </c>
      <c r="J17" s="17"/>
      <c r="K17" s="9">
        <v>5097000</v>
      </c>
      <c r="L17" s="17"/>
      <c r="M17" s="9">
        <v>5726666114</v>
      </c>
      <c r="N17" s="9"/>
      <c r="O17" s="9">
        <v>7412416925</v>
      </c>
      <c r="Q17" s="28">
        <v>-1685750811</v>
      </c>
    </row>
    <row r="18" spans="1:17">
      <c r="A18" s="1" t="s">
        <v>43</v>
      </c>
      <c r="C18" s="9">
        <v>313425</v>
      </c>
      <c r="D18" s="9"/>
      <c r="E18" s="9">
        <v>313425000000</v>
      </c>
      <c r="G18" s="9">
        <v>306123663891</v>
      </c>
      <c r="H18" s="17"/>
      <c r="I18" s="9">
        <v>7301336109</v>
      </c>
      <c r="J18" s="17"/>
      <c r="K18" s="9">
        <v>313425</v>
      </c>
      <c r="L18" s="17"/>
      <c r="M18" s="9">
        <v>313425000000</v>
      </c>
      <c r="N18" s="9"/>
      <c r="O18" s="9">
        <v>306123663891</v>
      </c>
      <c r="Q18" s="28">
        <v>7301336109</v>
      </c>
    </row>
    <row r="19" spans="1:17">
      <c r="A19" s="1" t="s">
        <v>108</v>
      </c>
      <c r="C19" s="9">
        <v>1200</v>
      </c>
      <c r="D19" s="9"/>
      <c r="E19" s="9">
        <v>1200000000</v>
      </c>
      <c r="G19" s="9">
        <v>1158364316</v>
      </c>
      <c r="H19" s="17"/>
      <c r="I19" s="9">
        <v>41635684</v>
      </c>
      <c r="J19" s="17"/>
      <c r="K19" s="9">
        <v>1200</v>
      </c>
      <c r="L19" s="17"/>
      <c r="M19" s="9">
        <v>1200000000</v>
      </c>
      <c r="N19" s="9"/>
      <c r="O19" s="9">
        <v>1158364316</v>
      </c>
      <c r="Q19" s="28">
        <v>41635684</v>
      </c>
    </row>
    <row r="20" spans="1:17">
      <c r="A20" s="1" t="s">
        <v>88</v>
      </c>
      <c r="C20" s="9">
        <v>1241010</v>
      </c>
      <c r="D20" s="9"/>
      <c r="E20" s="9">
        <v>1232758443600</v>
      </c>
      <c r="G20" s="9">
        <v>1094774380659</v>
      </c>
      <c r="H20" s="17"/>
      <c r="I20" s="9">
        <v>137984062941</v>
      </c>
      <c r="J20" s="17"/>
      <c r="K20" s="9">
        <v>1241010</v>
      </c>
      <c r="L20" s="17"/>
      <c r="M20" s="9">
        <v>1232758443600</v>
      </c>
      <c r="N20" s="9"/>
      <c r="O20" s="9">
        <v>1094774380659</v>
      </c>
      <c r="Q20" s="28">
        <v>137984062941</v>
      </c>
    </row>
    <row r="21" spans="1:17">
      <c r="A21" s="1" t="s">
        <v>94</v>
      </c>
      <c r="C21" s="9">
        <v>886845</v>
      </c>
      <c r="D21" s="9"/>
      <c r="E21" s="9">
        <v>886845000000</v>
      </c>
      <c r="G21" s="9">
        <v>786361666522</v>
      </c>
      <c r="H21" s="17"/>
      <c r="I21" s="9">
        <v>100483333478</v>
      </c>
      <c r="J21" s="17"/>
      <c r="K21" s="9">
        <v>886845</v>
      </c>
      <c r="L21" s="17"/>
      <c r="M21" s="9">
        <v>886845000000</v>
      </c>
      <c r="N21" s="9"/>
      <c r="O21" s="9">
        <v>786361666522</v>
      </c>
      <c r="Q21" s="9">
        <v>100483333478</v>
      </c>
    </row>
    <row r="22" spans="1:17">
      <c r="A22" s="1" t="s">
        <v>92</v>
      </c>
      <c r="C22" s="9">
        <v>366329</v>
      </c>
      <c r="D22" s="9"/>
      <c r="E22" s="9">
        <v>366329000000</v>
      </c>
      <c r="G22" s="9">
        <v>333795872214</v>
      </c>
      <c r="H22" s="17"/>
      <c r="I22" s="9">
        <v>32533127786</v>
      </c>
      <c r="J22" s="17"/>
      <c r="K22" s="9">
        <v>366329</v>
      </c>
      <c r="L22" s="17"/>
      <c r="M22" s="9">
        <v>366329000000</v>
      </c>
      <c r="N22" s="9"/>
      <c r="O22" s="9">
        <v>333795872214</v>
      </c>
      <c r="Q22" s="9">
        <v>32533127786</v>
      </c>
    </row>
    <row r="23" spans="1:17">
      <c r="A23" s="1" t="s">
        <v>95</v>
      </c>
      <c r="C23" s="9">
        <v>2146969</v>
      </c>
      <c r="D23" s="9"/>
      <c r="E23" s="9">
        <v>2140689406706</v>
      </c>
      <c r="G23" s="9">
        <v>1957973035912</v>
      </c>
      <c r="H23" s="17"/>
      <c r="I23" s="9">
        <v>182716370794</v>
      </c>
      <c r="J23" s="17"/>
      <c r="K23" s="9">
        <v>2791969</v>
      </c>
      <c r="L23" s="17"/>
      <c r="M23" s="9">
        <v>2736383864849</v>
      </c>
      <c r="N23" s="9"/>
      <c r="O23" s="9">
        <v>2532328367311</v>
      </c>
      <c r="Q23" s="9">
        <v>204055497538</v>
      </c>
    </row>
    <row r="24" spans="1:17">
      <c r="A24" s="1" t="s">
        <v>74</v>
      </c>
      <c r="C24" s="9">
        <v>0</v>
      </c>
      <c r="D24" s="9"/>
      <c r="E24" s="9">
        <v>0</v>
      </c>
      <c r="G24" s="9">
        <v>0</v>
      </c>
      <c r="H24" s="17"/>
      <c r="I24" s="9">
        <v>0</v>
      </c>
      <c r="J24" s="17"/>
      <c r="K24" s="9">
        <v>200</v>
      </c>
      <c r="L24" s="17"/>
      <c r="M24" s="9">
        <v>189985513</v>
      </c>
      <c r="N24" s="9"/>
      <c r="O24" s="9">
        <v>186202250</v>
      </c>
      <c r="Q24" s="9">
        <v>3783263</v>
      </c>
    </row>
    <row r="25" spans="1:17">
      <c r="A25" s="1" t="s">
        <v>272</v>
      </c>
      <c r="C25" s="9">
        <v>0</v>
      </c>
      <c r="D25" s="9"/>
      <c r="E25" s="9">
        <v>0</v>
      </c>
      <c r="G25" s="9">
        <v>0</v>
      </c>
      <c r="H25" s="17"/>
      <c r="I25" s="9">
        <v>0</v>
      </c>
      <c r="J25" s="17"/>
      <c r="K25" s="9">
        <v>11800</v>
      </c>
      <c r="L25" s="17"/>
      <c r="M25" s="9">
        <v>11800000000</v>
      </c>
      <c r="N25" s="9"/>
      <c r="O25" s="9">
        <v>11675091706</v>
      </c>
      <c r="Q25" s="9">
        <v>124908294</v>
      </c>
    </row>
    <row r="26" spans="1:17">
      <c r="A26" s="1" t="s">
        <v>46</v>
      </c>
      <c r="C26" s="9">
        <v>0</v>
      </c>
      <c r="D26" s="9"/>
      <c r="E26" s="9">
        <v>0</v>
      </c>
      <c r="G26" s="9">
        <v>0</v>
      </c>
      <c r="H26" s="17"/>
      <c r="I26" s="9">
        <v>0</v>
      </c>
      <c r="J26" s="17"/>
      <c r="K26" s="9">
        <v>132400</v>
      </c>
      <c r="L26" s="17"/>
      <c r="M26" s="9">
        <v>120138542742</v>
      </c>
      <c r="N26" s="9"/>
      <c r="O26" s="9">
        <v>118565599734</v>
      </c>
      <c r="Q26" s="9">
        <v>1572943008</v>
      </c>
    </row>
    <row r="27" spans="1:17">
      <c r="A27" s="1" t="s">
        <v>273</v>
      </c>
      <c r="C27" s="9">
        <v>0</v>
      </c>
      <c r="D27" s="9"/>
      <c r="E27" s="9">
        <v>0</v>
      </c>
      <c r="G27" s="9">
        <v>0</v>
      </c>
      <c r="H27" s="17"/>
      <c r="I27" s="9">
        <v>0</v>
      </c>
      <c r="J27" s="17"/>
      <c r="K27" s="9">
        <v>11300</v>
      </c>
      <c r="L27" s="17"/>
      <c r="M27" s="9">
        <v>11300000000</v>
      </c>
      <c r="N27" s="9"/>
      <c r="O27" s="9">
        <v>10406506443</v>
      </c>
      <c r="Q27" s="9">
        <v>893493557</v>
      </c>
    </row>
    <row r="28" spans="1:17">
      <c r="A28" s="1" t="s">
        <v>274</v>
      </c>
      <c r="C28" s="9">
        <v>0</v>
      </c>
      <c r="D28" s="9"/>
      <c r="E28" s="9">
        <v>0</v>
      </c>
      <c r="G28" s="9">
        <v>0</v>
      </c>
      <c r="H28" s="17"/>
      <c r="I28" s="9">
        <v>0</v>
      </c>
      <c r="J28" s="17"/>
      <c r="K28" s="9">
        <v>689156</v>
      </c>
      <c r="L28" s="17"/>
      <c r="M28" s="9">
        <v>499006609600</v>
      </c>
      <c r="N28" s="9"/>
      <c r="O28" s="9">
        <v>480643133030</v>
      </c>
      <c r="Q28" s="9">
        <v>18363476570</v>
      </c>
    </row>
    <row r="29" spans="1:17">
      <c r="A29" s="1" t="s">
        <v>275</v>
      </c>
      <c r="C29" s="9">
        <v>0</v>
      </c>
      <c r="D29" s="9"/>
      <c r="E29" s="9">
        <v>0</v>
      </c>
      <c r="G29" s="9">
        <v>0</v>
      </c>
      <c r="H29" s="17"/>
      <c r="I29" s="9">
        <v>0</v>
      </c>
      <c r="J29" s="17"/>
      <c r="K29" s="9">
        <v>398400</v>
      </c>
      <c r="L29" s="17"/>
      <c r="M29" s="9">
        <v>290829400252</v>
      </c>
      <c r="N29" s="9"/>
      <c r="O29" s="9">
        <v>270652321186</v>
      </c>
      <c r="Q29" s="9">
        <v>20177079066</v>
      </c>
    </row>
    <row r="30" spans="1:17">
      <c r="A30" s="1" t="s">
        <v>276</v>
      </c>
      <c r="C30" s="9">
        <v>0</v>
      </c>
      <c r="D30" s="9"/>
      <c r="E30" s="9">
        <v>0</v>
      </c>
      <c r="G30" s="9">
        <v>0</v>
      </c>
      <c r="H30" s="17"/>
      <c r="I30" s="9">
        <v>0</v>
      </c>
      <c r="J30" s="17"/>
      <c r="K30" s="9">
        <v>753026</v>
      </c>
      <c r="L30" s="17"/>
      <c r="M30" s="9">
        <v>575207047575</v>
      </c>
      <c r="N30" s="9"/>
      <c r="O30" s="9">
        <v>560328437873</v>
      </c>
      <c r="Q30" s="9">
        <v>14878609702</v>
      </c>
    </row>
    <row r="31" spans="1:17">
      <c r="A31" s="1" t="s">
        <v>59</v>
      </c>
      <c r="C31" s="9">
        <v>0</v>
      </c>
      <c r="D31" s="9"/>
      <c r="E31" s="9">
        <v>0</v>
      </c>
      <c r="G31" s="9">
        <v>0</v>
      </c>
      <c r="H31" s="17"/>
      <c r="I31" s="9">
        <v>0</v>
      </c>
      <c r="J31" s="17"/>
      <c r="K31" s="9">
        <v>145064</v>
      </c>
      <c r="L31" s="17"/>
      <c r="M31" s="9">
        <v>114011611546</v>
      </c>
      <c r="N31" s="9"/>
      <c r="O31" s="9">
        <v>111328130582</v>
      </c>
      <c r="Q31" s="9">
        <v>2683480964</v>
      </c>
    </row>
    <row r="32" spans="1:17">
      <c r="A32" s="1" t="s">
        <v>62</v>
      </c>
      <c r="C32" s="9">
        <v>0</v>
      </c>
      <c r="D32" s="9"/>
      <c r="E32" s="9">
        <v>0</v>
      </c>
      <c r="G32" s="9">
        <v>0</v>
      </c>
      <c r="H32" s="17"/>
      <c r="I32" s="9">
        <v>0</v>
      </c>
      <c r="J32" s="17"/>
      <c r="K32" s="9">
        <v>568952</v>
      </c>
      <c r="L32" s="17"/>
      <c r="M32" s="9">
        <v>446234371733</v>
      </c>
      <c r="N32" s="9"/>
      <c r="O32" s="9">
        <v>431090482950</v>
      </c>
      <c r="Q32" s="9">
        <v>15143888783</v>
      </c>
    </row>
    <row r="33" spans="1:17">
      <c r="A33" s="1" t="s">
        <v>61</v>
      </c>
      <c r="C33" s="9">
        <v>0</v>
      </c>
      <c r="D33" s="9"/>
      <c r="E33" s="9">
        <v>0</v>
      </c>
      <c r="G33" s="9">
        <v>0</v>
      </c>
      <c r="H33" s="17"/>
      <c r="I33" s="9">
        <v>0</v>
      </c>
      <c r="J33" s="17"/>
      <c r="K33" s="9">
        <v>134234</v>
      </c>
      <c r="L33" s="17"/>
      <c r="M33" s="9">
        <v>99993427972</v>
      </c>
      <c r="N33" s="9"/>
      <c r="O33" s="9">
        <v>98681311776</v>
      </c>
      <c r="Q33" s="9">
        <v>1312116196</v>
      </c>
    </row>
    <row r="34" spans="1:17">
      <c r="A34" s="1" t="s">
        <v>233</v>
      </c>
      <c r="C34" s="9">
        <v>0</v>
      </c>
      <c r="D34" s="9"/>
      <c r="E34" s="9">
        <v>0</v>
      </c>
      <c r="G34" s="9">
        <v>0</v>
      </c>
      <c r="H34" s="17"/>
      <c r="I34" s="9">
        <v>0</v>
      </c>
      <c r="J34" s="17"/>
      <c r="K34" s="9">
        <v>5000</v>
      </c>
      <c r="L34" s="17"/>
      <c r="M34" s="9">
        <v>4945672865</v>
      </c>
      <c r="N34" s="9"/>
      <c r="O34" s="9">
        <v>4842869239</v>
      </c>
      <c r="Q34" s="9">
        <v>102803626</v>
      </c>
    </row>
    <row r="35" spans="1:17">
      <c r="A35" s="1" t="s">
        <v>99</v>
      </c>
      <c r="C35" s="9">
        <v>0</v>
      </c>
      <c r="D35" s="9"/>
      <c r="E35" s="9">
        <v>0</v>
      </c>
      <c r="G35" s="9">
        <v>0</v>
      </c>
      <c r="H35" s="17"/>
      <c r="I35" s="9">
        <v>0</v>
      </c>
      <c r="J35" s="17"/>
      <c r="K35" s="9">
        <v>15000</v>
      </c>
      <c r="L35" s="17"/>
      <c r="M35" s="9">
        <v>14561939574</v>
      </c>
      <c r="N35" s="9"/>
      <c r="O35" s="9">
        <v>14120868201</v>
      </c>
      <c r="Q35" s="9">
        <v>441071373</v>
      </c>
    </row>
    <row r="36" spans="1:17">
      <c r="A36" s="1" t="s">
        <v>105</v>
      </c>
      <c r="C36" s="9">
        <v>0</v>
      </c>
      <c r="D36" s="9"/>
      <c r="E36" s="9">
        <v>0</v>
      </c>
      <c r="G36" s="9">
        <v>0</v>
      </c>
      <c r="H36" s="17"/>
      <c r="I36" s="9">
        <v>0</v>
      </c>
      <c r="J36" s="17"/>
      <c r="K36" s="9">
        <v>388000</v>
      </c>
      <c r="L36" s="17"/>
      <c r="M36" s="9">
        <v>374497946622</v>
      </c>
      <c r="N36" s="9"/>
      <c r="O36" s="9">
        <v>374226000000</v>
      </c>
      <c r="Q36" s="9">
        <v>271946622</v>
      </c>
    </row>
    <row r="37" spans="1:17">
      <c r="A37" s="1" t="s">
        <v>238</v>
      </c>
      <c r="C37" s="9">
        <v>0</v>
      </c>
      <c r="D37" s="9"/>
      <c r="E37" s="9">
        <v>0</v>
      </c>
      <c r="G37" s="9">
        <v>0</v>
      </c>
      <c r="H37" s="17"/>
      <c r="I37" s="9">
        <v>0</v>
      </c>
      <c r="J37" s="17"/>
      <c r="K37" s="9">
        <v>10000</v>
      </c>
      <c r="L37" s="17"/>
      <c r="M37" s="9">
        <v>9738657372</v>
      </c>
      <c r="N37" s="9"/>
      <c r="O37" s="9">
        <v>9703930018</v>
      </c>
      <c r="Q37" s="9">
        <v>34727354</v>
      </c>
    </row>
    <row r="38" spans="1:17">
      <c r="A38" s="1" t="s">
        <v>236</v>
      </c>
      <c r="C38" s="9">
        <v>0</v>
      </c>
      <c r="D38" s="9"/>
      <c r="E38" s="9">
        <v>0</v>
      </c>
      <c r="G38" s="9">
        <v>0</v>
      </c>
      <c r="H38" s="17"/>
      <c r="I38" s="9">
        <v>0</v>
      </c>
      <c r="J38" s="17"/>
      <c r="K38" s="9">
        <v>860000</v>
      </c>
      <c r="L38" s="17"/>
      <c r="M38" s="9">
        <v>803368843013</v>
      </c>
      <c r="N38" s="9"/>
      <c r="O38" s="9">
        <v>826797711865</v>
      </c>
      <c r="Q38" s="9">
        <v>-23428868852</v>
      </c>
    </row>
    <row r="39" spans="1:17">
      <c r="A39" s="1" t="s">
        <v>246</v>
      </c>
      <c r="C39" s="9">
        <v>0</v>
      </c>
      <c r="D39" s="9"/>
      <c r="E39" s="9">
        <v>0</v>
      </c>
      <c r="G39" s="9">
        <v>0</v>
      </c>
      <c r="H39" s="17"/>
      <c r="I39" s="9">
        <v>0</v>
      </c>
      <c r="J39" s="17"/>
      <c r="K39" s="9">
        <v>30000</v>
      </c>
      <c r="L39" s="17"/>
      <c r="M39" s="9">
        <v>29484451641</v>
      </c>
      <c r="N39" s="9"/>
      <c r="O39" s="9">
        <v>29363260880</v>
      </c>
      <c r="Q39" s="9">
        <v>121190761</v>
      </c>
    </row>
    <row r="40" spans="1:17">
      <c r="A40" s="1" t="s">
        <v>102</v>
      </c>
      <c r="C40" s="9">
        <v>0</v>
      </c>
      <c r="D40" s="9"/>
      <c r="E40" s="9">
        <v>0</v>
      </c>
      <c r="G40" s="9">
        <v>0</v>
      </c>
      <c r="H40" s="17"/>
      <c r="I40" s="9">
        <v>0</v>
      </c>
      <c r="J40" s="17"/>
      <c r="K40" s="9">
        <v>5000</v>
      </c>
      <c r="L40" s="17"/>
      <c r="M40" s="9">
        <v>4775535840</v>
      </c>
      <c r="N40" s="9"/>
      <c r="O40" s="9">
        <v>4759847033</v>
      </c>
      <c r="Q40" s="9">
        <v>15688807</v>
      </c>
    </row>
    <row r="41" spans="1:17">
      <c r="A41" s="1" t="s">
        <v>248</v>
      </c>
      <c r="C41" s="9">
        <v>0</v>
      </c>
      <c r="D41" s="9"/>
      <c r="E41" s="9">
        <v>0</v>
      </c>
      <c r="G41" s="9">
        <v>0</v>
      </c>
      <c r="H41" s="17"/>
      <c r="I41" s="9">
        <v>0</v>
      </c>
      <c r="J41" s="17"/>
      <c r="K41" s="9">
        <v>296420</v>
      </c>
      <c r="L41" s="17"/>
      <c r="M41" s="9">
        <v>296420000000</v>
      </c>
      <c r="N41" s="9"/>
      <c r="O41" s="9">
        <v>293211125946</v>
      </c>
      <c r="Q41" s="9">
        <v>3208874054</v>
      </c>
    </row>
    <row r="42" spans="1:17">
      <c r="A42" s="1" t="s">
        <v>244</v>
      </c>
      <c r="C42" s="9">
        <v>0</v>
      </c>
      <c r="D42" s="9"/>
      <c r="E42" s="9">
        <v>0</v>
      </c>
      <c r="G42" s="9">
        <v>0</v>
      </c>
      <c r="H42" s="17"/>
      <c r="I42" s="9">
        <v>0</v>
      </c>
      <c r="J42" s="17"/>
      <c r="K42" s="9">
        <v>5000</v>
      </c>
      <c r="L42" s="17"/>
      <c r="M42" s="9">
        <v>4799683997</v>
      </c>
      <c r="N42" s="9"/>
      <c r="O42" s="9">
        <v>4412513520</v>
      </c>
      <c r="Q42" s="9">
        <v>387170477</v>
      </c>
    </row>
    <row r="43" spans="1:17">
      <c r="A43" s="1" t="s">
        <v>125</v>
      </c>
      <c r="C43" s="9">
        <v>0</v>
      </c>
      <c r="D43" s="9"/>
      <c r="E43" s="9">
        <v>0</v>
      </c>
      <c r="G43" s="9">
        <v>0</v>
      </c>
      <c r="H43" s="17"/>
      <c r="I43" s="9">
        <v>0</v>
      </c>
      <c r="J43" s="17"/>
      <c r="K43" s="9">
        <v>5000</v>
      </c>
      <c r="L43" s="17"/>
      <c r="M43" s="9">
        <v>4843430661</v>
      </c>
      <c r="N43" s="9"/>
      <c r="O43" s="9">
        <v>4657034874</v>
      </c>
      <c r="Q43" s="9">
        <v>186395787</v>
      </c>
    </row>
    <row r="44" spans="1:17">
      <c r="A44" s="1" t="s">
        <v>240</v>
      </c>
      <c r="C44" s="9">
        <v>0</v>
      </c>
      <c r="D44" s="9"/>
      <c r="E44" s="9">
        <v>0</v>
      </c>
      <c r="G44" s="9">
        <v>0</v>
      </c>
      <c r="H44" s="17"/>
      <c r="I44" s="9">
        <v>0</v>
      </c>
      <c r="J44" s="17"/>
      <c r="K44" s="9">
        <v>78000</v>
      </c>
      <c r="L44" s="17"/>
      <c r="M44" s="9">
        <v>75768102246</v>
      </c>
      <c r="N44" s="9"/>
      <c r="O44" s="9">
        <v>74885709600</v>
      </c>
      <c r="Q44" s="9">
        <v>882392646</v>
      </c>
    </row>
    <row r="45" spans="1:17">
      <c r="A45" s="1" t="s">
        <v>277</v>
      </c>
      <c r="C45" s="9">
        <v>0</v>
      </c>
      <c r="D45" s="9"/>
      <c r="E45" s="9">
        <v>0</v>
      </c>
      <c r="G45" s="9">
        <v>0</v>
      </c>
      <c r="H45" s="17"/>
      <c r="I45" s="9">
        <v>0</v>
      </c>
      <c r="J45" s="17"/>
      <c r="K45" s="9">
        <v>216696</v>
      </c>
      <c r="L45" s="17"/>
      <c r="M45" s="9">
        <v>208013383617</v>
      </c>
      <c r="N45" s="9"/>
      <c r="O45" s="9">
        <v>199236779037</v>
      </c>
      <c r="Q45" s="9">
        <v>8776604580</v>
      </c>
    </row>
    <row r="46" spans="1:17">
      <c r="A46" s="1" t="s">
        <v>278</v>
      </c>
      <c r="C46" s="9">
        <v>0</v>
      </c>
      <c r="D46" s="9"/>
      <c r="E46" s="9">
        <v>0</v>
      </c>
      <c r="G46" s="9">
        <v>0</v>
      </c>
      <c r="H46" s="17"/>
      <c r="I46" s="9">
        <v>0</v>
      </c>
      <c r="J46" s="17"/>
      <c r="K46" s="9">
        <v>33708</v>
      </c>
      <c r="L46" s="17"/>
      <c r="M46" s="9">
        <v>33708000000</v>
      </c>
      <c r="N46" s="9"/>
      <c r="O46" s="9">
        <v>30677621799</v>
      </c>
      <c r="Q46" s="9">
        <v>3030378201</v>
      </c>
    </row>
    <row r="47" spans="1:17">
      <c r="A47" s="1" t="s">
        <v>279</v>
      </c>
      <c r="C47" s="9">
        <v>0</v>
      </c>
      <c r="D47" s="9"/>
      <c r="E47" s="9">
        <v>0</v>
      </c>
      <c r="G47" s="9">
        <v>0</v>
      </c>
      <c r="H47" s="17"/>
      <c r="I47" s="9">
        <v>0</v>
      </c>
      <c r="J47" s="17"/>
      <c r="K47" s="9">
        <v>822479</v>
      </c>
      <c r="L47" s="17"/>
      <c r="M47" s="9">
        <v>822479000000</v>
      </c>
      <c r="N47" s="9"/>
      <c r="O47" s="9">
        <v>808245641009</v>
      </c>
      <c r="Q47" s="9">
        <v>14233358991</v>
      </c>
    </row>
    <row r="48" spans="1:17">
      <c r="A48" s="1" t="s">
        <v>280</v>
      </c>
      <c r="C48" s="9">
        <v>0</v>
      </c>
      <c r="D48" s="9"/>
      <c r="E48" s="9">
        <v>0</v>
      </c>
      <c r="G48" s="9">
        <v>0</v>
      </c>
      <c r="H48" s="17"/>
      <c r="I48" s="9">
        <v>0</v>
      </c>
      <c r="J48" s="17"/>
      <c r="K48" s="9">
        <v>870155</v>
      </c>
      <c r="L48" s="17"/>
      <c r="M48" s="9">
        <v>870155000000</v>
      </c>
      <c r="N48" s="9"/>
      <c r="O48" s="9">
        <v>824256671579</v>
      </c>
      <c r="Q48" s="9">
        <v>45898328421</v>
      </c>
    </row>
    <row r="49" spans="1:17">
      <c r="A49" s="1" t="s">
        <v>281</v>
      </c>
      <c r="C49" s="9">
        <v>0</v>
      </c>
      <c r="D49" s="9"/>
      <c r="E49" s="9">
        <v>0</v>
      </c>
      <c r="G49" s="9">
        <v>0</v>
      </c>
      <c r="H49" s="17"/>
      <c r="I49" s="9">
        <v>0</v>
      </c>
      <c r="J49" s="17"/>
      <c r="K49" s="9">
        <v>40000</v>
      </c>
      <c r="L49" s="17"/>
      <c r="M49" s="9">
        <v>40000000000</v>
      </c>
      <c r="N49" s="9"/>
      <c r="O49" s="9">
        <v>35917261100</v>
      </c>
      <c r="Q49" s="9">
        <v>4082738900</v>
      </c>
    </row>
    <row r="50" spans="1:17">
      <c r="A50" s="1" t="s">
        <v>282</v>
      </c>
      <c r="C50" s="9">
        <v>0</v>
      </c>
      <c r="D50" s="9"/>
      <c r="E50" s="9">
        <v>0</v>
      </c>
      <c r="G50" s="9">
        <v>0</v>
      </c>
      <c r="H50" s="17"/>
      <c r="I50" s="9">
        <v>0</v>
      </c>
      <c r="J50" s="17"/>
      <c r="K50" s="9">
        <v>273022</v>
      </c>
      <c r="L50" s="17"/>
      <c r="M50" s="9">
        <v>273022000000</v>
      </c>
      <c r="N50" s="9"/>
      <c r="O50" s="9">
        <v>246415605684</v>
      </c>
      <c r="Q50" s="9">
        <v>26606394316</v>
      </c>
    </row>
    <row r="51" spans="1:17">
      <c r="A51" s="1" t="s">
        <v>283</v>
      </c>
      <c r="C51" s="9">
        <v>0</v>
      </c>
      <c r="D51" s="9"/>
      <c r="E51" s="9">
        <v>0</v>
      </c>
      <c r="G51" s="9">
        <v>0</v>
      </c>
      <c r="H51" s="17"/>
      <c r="I51" s="9">
        <v>0</v>
      </c>
      <c r="J51" s="17"/>
      <c r="K51" s="9">
        <v>83081</v>
      </c>
      <c r="L51" s="17"/>
      <c r="M51" s="9">
        <v>83081000000</v>
      </c>
      <c r="N51" s="9"/>
      <c r="O51" s="9">
        <v>76682882019</v>
      </c>
      <c r="Q51" s="9">
        <v>6398117981</v>
      </c>
    </row>
    <row r="52" spans="1:17">
      <c r="A52" s="1" t="s">
        <v>284</v>
      </c>
      <c r="C52" s="9">
        <v>0</v>
      </c>
      <c r="D52" s="9"/>
      <c r="E52" s="9">
        <v>0</v>
      </c>
      <c r="G52" s="9">
        <v>0</v>
      </c>
      <c r="H52" s="17"/>
      <c r="I52" s="9">
        <v>0</v>
      </c>
      <c r="J52" s="17"/>
      <c r="K52" s="9">
        <v>19100</v>
      </c>
      <c r="L52" s="17"/>
      <c r="M52" s="9">
        <v>19100000000</v>
      </c>
      <c r="N52" s="9"/>
      <c r="O52" s="9">
        <v>18008145010</v>
      </c>
      <c r="Q52" s="9">
        <v>1091854990</v>
      </c>
    </row>
    <row r="53" spans="1:17">
      <c r="A53" s="1" t="s">
        <v>285</v>
      </c>
      <c r="C53" s="9">
        <v>0</v>
      </c>
      <c r="D53" s="9"/>
      <c r="E53" s="9">
        <v>0</v>
      </c>
      <c r="G53" s="9">
        <v>0</v>
      </c>
      <c r="H53" s="17"/>
      <c r="I53" s="9">
        <v>0</v>
      </c>
      <c r="J53" s="17"/>
      <c r="K53" s="9">
        <v>1546615</v>
      </c>
      <c r="L53" s="17"/>
      <c r="M53" s="9">
        <v>1533310182346</v>
      </c>
      <c r="N53" s="9"/>
      <c r="O53" s="9">
        <v>1387882836093</v>
      </c>
      <c r="Q53" s="9">
        <v>145427346253</v>
      </c>
    </row>
    <row r="54" spans="1:17">
      <c r="A54" s="1" t="s">
        <v>286</v>
      </c>
      <c r="C54" s="9">
        <v>0</v>
      </c>
      <c r="D54" s="9"/>
      <c r="E54" s="9">
        <v>0</v>
      </c>
      <c r="G54" s="9">
        <v>0</v>
      </c>
      <c r="H54" s="17"/>
      <c r="I54" s="9">
        <v>0</v>
      </c>
      <c r="J54" s="17"/>
      <c r="K54" s="9">
        <v>150000</v>
      </c>
      <c r="L54" s="17"/>
      <c r="M54" s="9">
        <v>150000000000</v>
      </c>
      <c r="N54" s="9"/>
      <c r="O54" s="9">
        <v>143464060031</v>
      </c>
      <c r="Q54" s="9">
        <v>6535939969</v>
      </c>
    </row>
    <row r="55" spans="1:17">
      <c r="A55" s="1" t="s">
        <v>287</v>
      </c>
      <c r="C55" s="9">
        <v>0</v>
      </c>
      <c r="D55" s="9"/>
      <c r="E55" s="9">
        <v>0</v>
      </c>
      <c r="G55" s="9">
        <v>0</v>
      </c>
      <c r="H55" s="17"/>
      <c r="I55" s="9">
        <v>0</v>
      </c>
      <c r="J55" s="17"/>
      <c r="K55" s="9">
        <v>1439583</v>
      </c>
      <c r="L55" s="17"/>
      <c r="M55" s="9">
        <v>1434843850800</v>
      </c>
      <c r="N55" s="9"/>
      <c r="O55" s="9">
        <v>1383805535326</v>
      </c>
      <c r="Q55" s="9">
        <v>51038315474</v>
      </c>
    </row>
    <row r="56" spans="1:17">
      <c r="A56" s="1" t="s">
        <v>288</v>
      </c>
      <c r="C56" s="9">
        <v>0</v>
      </c>
      <c r="D56" s="9"/>
      <c r="E56" s="9">
        <v>0</v>
      </c>
      <c r="G56" s="9">
        <v>0</v>
      </c>
      <c r="H56" s="17"/>
      <c r="I56" s="9">
        <v>0</v>
      </c>
      <c r="J56" s="17"/>
      <c r="K56" s="9">
        <v>822700</v>
      </c>
      <c r="L56" s="17"/>
      <c r="M56" s="9">
        <v>822700000000</v>
      </c>
      <c r="N56" s="9"/>
      <c r="O56" s="9">
        <v>790724572636</v>
      </c>
      <c r="Q56" s="9">
        <v>31975427364</v>
      </c>
    </row>
    <row r="57" spans="1:17">
      <c r="A57" s="1" t="s">
        <v>289</v>
      </c>
      <c r="C57" s="9">
        <v>0</v>
      </c>
      <c r="D57" s="9"/>
      <c r="E57" s="9">
        <v>0</v>
      </c>
      <c r="G57" s="9">
        <v>0</v>
      </c>
      <c r="H57" s="17"/>
      <c r="I57" s="9">
        <v>0</v>
      </c>
      <c r="J57" s="17"/>
      <c r="K57" s="9">
        <v>2768095</v>
      </c>
      <c r="L57" s="17"/>
      <c r="M57" s="9">
        <v>2706200079313</v>
      </c>
      <c r="N57" s="9"/>
      <c r="O57" s="9">
        <v>2508143438551</v>
      </c>
      <c r="Q57" s="9">
        <v>198056640762</v>
      </c>
    </row>
    <row r="58" spans="1:17">
      <c r="A58" s="1" t="s">
        <v>311</v>
      </c>
      <c r="C58" s="9">
        <v>0</v>
      </c>
      <c r="D58" s="9"/>
      <c r="E58" s="9">
        <v>0</v>
      </c>
      <c r="G58" s="9">
        <v>0</v>
      </c>
      <c r="H58" s="17"/>
      <c r="I58" s="9">
        <v>0</v>
      </c>
      <c r="J58" s="17"/>
      <c r="K58" s="9">
        <v>0</v>
      </c>
      <c r="L58" s="17"/>
      <c r="M58" s="9">
        <v>0</v>
      </c>
      <c r="N58" s="9"/>
      <c r="O58" s="9">
        <v>0</v>
      </c>
      <c r="Q58" s="9">
        <v>31933300</v>
      </c>
    </row>
    <row r="59" spans="1:17">
      <c r="A59" s="1" t="s">
        <v>312</v>
      </c>
      <c r="C59" s="9">
        <v>0</v>
      </c>
      <c r="D59" s="9"/>
      <c r="E59" s="9">
        <v>0</v>
      </c>
      <c r="G59" s="9">
        <v>0</v>
      </c>
      <c r="H59" s="17"/>
      <c r="I59" s="9">
        <v>0</v>
      </c>
      <c r="J59" s="17"/>
      <c r="K59" s="9">
        <v>0</v>
      </c>
      <c r="L59" s="17"/>
      <c r="M59" s="9">
        <v>0</v>
      </c>
      <c r="N59" s="9"/>
      <c r="O59" s="9">
        <v>0</v>
      </c>
      <c r="Q59" s="9">
        <v>52107313</v>
      </c>
    </row>
    <row r="60" spans="1:17">
      <c r="A60" s="1" t="s">
        <v>313</v>
      </c>
      <c r="C60" s="9">
        <v>0</v>
      </c>
      <c r="D60" s="9"/>
      <c r="E60" s="9">
        <v>0</v>
      </c>
      <c r="G60" s="9">
        <v>0</v>
      </c>
      <c r="H60" s="17"/>
      <c r="I60" s="9">
        <v>0</v>
      </c>
      <c r="J60" s="17"/>
      <c r="K60" s="9">
        <v>0</v>
      </c>
      <c r="L60" s="17"/>
      <c r="M60" s="9">
        <v>0</v>
      </c>
      <c r="N60" s="9"/>
      <c r="O60" s="9">
        <v>0</v>
      </c>
      <c r="Q60" s="9">
        <v>0</v>
      </c>
    </row>
    <row r="61" spans="1:17">
      <c r="A61" s="1" t="s">
        <v>314</v>
      </c>
      <c r="C61" s="9">
        <v>0</v>
      </c>
      <c r="D61" s="9"/>
      <c r="E61" s="9">
        <v>0</v>
      </c>
      <c r="G61" s="9">
        <v>0</v>
      </c>
      <c r="H61" s="17"/>
      <c r="I61" s="9">
        <v>0</v>
      </c>
      <c r="J61" s="17"/>
      <c r="K61" s="9">
        <v>0</v>
      </c>
      <c r="L61" s="17"/>
      <c r="M61" s="9">
        <v>0</v>
      </c>
      <c r="N61" s="9"/>
      <c r="O61" s="9">
        <v>0</v>
      </c>
      <c r="Q61" s="9">
        <v>11953080022</v>
      </c>
    </row>
    <row r="62" spans="1:17">
      <c r="A62" s="1" t="s">
        <v>315</v>
      </c>
      <c r="C62" s="9">
        <v>0</v>
      </c>
      <c r="D62" s="9"/>
      <c r="E62" s="9">
        <v>0</v>
      </c>
      <c r="G62" s="9">
        <v>0</v>
      </c>
      <c r="H62" s="17"/>
      <c r="I62" s="9">
        <v>0</v>
      </c>
      <c r="J62" s="17"/>
      <c r="K62" s="9">
        <v>0</v>
      </c>
      <c r="L62" s="17"/>
      <c r="M62" s="9">
        <v>0</v>
      </c>
      <c r="N62" s="9"/>
      <c r="O62" s="9">
        <v>0</v>
      </c>
      <c r="Q62" s="9">
        <v>9599808761</v>
      </c>
    </row>
    <row r="63" spans="1:17">
      <c r="A63" s="1" t="s">
        <v>316</v>
      </c>
      <c r="C63" s="9">
        <v>0</v>
      </c>
      <c r="D63" s="9"/>
      <c r="E63" s="9">
        <v>0</v>
      </c>
      <c r="G63" s="9">
        <v>0</v>
      </c>
      <c r="H63" s="17"/>
      <c r="I63" s="9">
        <v>0</v>
      </c>
      <c r="J63" s="17"/>
      <c r="K63" s="9">
        <v>0</v>
      </c>
      <c r="L63" s="17"/>
      <c r="M63" s="9">
        <v>0</v>
      </c>
      <c r="N63" s="9"/>
      <c r="O63" s="9">
        <v>0</v>
      </c>
      <c r="Q63" s="9">
        <v>0</v>
      </c>
    </row>
    <row r="64" spans="1:17">
      <c r="A64" s="1" t="s">
        <v>317</v>
      </c>
      <c r="C64" s="9">
        <v>0</v>
      </c>
      <c r="D64" s="9"/>
      <c r="E64" s="9">
        <v>0</v>
      </c>
      <c r="G64" s="9">
        <v>0</v>
      </c>
      <c r="H64" s="17"/>
      <c r="I64" s="9">
        <v>0</v>
      </c>
      <c r="J64" s="17"/>
      <c r="K64" s="9">
        <v>0</v>
      </c>
      <c r="L64" s="17"/>
      <c r="M64" s="9">
        <v>0</v>
      </c>
      <c r="N64" s="9"/>
      <c r="O64" s="9">
        <v>0</v>
      </c>
      <c r="Q64" s="9">
        <v>935118</v>
      </c>
    </row>
    <row r="65" spans="1:20">
      <c r="A65" s="1" t="s">
        <v>318</v>
      </c>
      <c r="C65" s="9">
        <v>0</v>
      </c>
      <c r="D65" s="9"/>
      <c r="E65" s="9">
        <v>0</v>
      </c>
      <c r="G65" s="9">
        <v>0</v>
      </c>
      <c r="H65" s="17"/>
      <c r="I65" s="9">
        <v>0</v>
      </c>
      <c r="J65" s="17"/>
      <c r="K65" s="9">
        <v>0</v>
      </c>
      <c r="L65" s="17"/>
      <c r="M65" s="9">
        <v>0</v>
      </c>
      <c r="N65" s="9"/>
      <c r="O65" s="9">
        <v>0</v>
      </c>
      <c r="Q65" s="9">
        <v>17243068473</v>
      </c>
    </row>
    <row r="66" spans="1:20">
      <c r="A66" s="1" t="s">
        <v>319</v>
      </c>
      <c r="C66" s="9">
        <v>0</v>
      </c>
      <c r="D66" s="9"/>
      <c r="E66" s="9">
        <v>0</v>
      </c>
      <c r="G66" s="9">
        <v>0</v>
      </c>
      <c r="H66" s="17"/>
      <c r="I66" s="9">
        <v>0</v>
      </c>
      <c r="J66" s="17"/>
      <c r="K66" s="9">
        <v>0</v>
      </c>
      <c r="L66" s="17"/>
      <c r="M66" s="9">
        <v>0</v>
      </c>
      <c r="N66" s="9"/>
      <c r="O66" s="9">
        <v>0</v>
      </c>
      <c r="Q66" s="9">
        <v>2120865770</v>
      </c>
    </row>
    <row r="67" spans="1:20">
      <c r="A67" s="1" t="s">
        <v>320</v>
      </c>
      <c r="C67" s="9">
        <v>0</v>
      </c>
      <c r="D67" s="9"/>
      <c r="E67" s="9">
        <v>0</v>
      </c>
      <c r="G67" s="9">
        <v>0</v>
      </c>
      <c r="H67" s="17"/>
      <c r="I67" s="9">
        <v>0</v>
      </c>
      <c r="J67" s="17"/>
      <c r="K67" s="9">
        <v>0</v>
      </c>
      <c r="L67" s="17"/>
      <c r="M67" s="9">
        <v>0</v>
      </c>
      <c r="N67" s="9"/>
      <c r="O67" s="9">
        <v>0</v>
      </c>
      <c r="Q67" s="9">
        <v>367264466</v>
      </c>
    </row>
    <row r="68" spans="1:20">
      <c r="A68" s="1" t="s">
        <v>321</v>
      </c>
      <c r="C68" s="9">
        <v>0</v>
      </c>
      <c r="D68" s="9"/>
      <c r="E68" s="9">
        <v>0</v>
      </c>
      <c r="G68" s="9">
        <v>0</v>
      </c>
      <c r="H68" s="17"/>
      <c r="I68" s="9">
        <v>0</v>
      </c>
      <c r="J68" s="17"/>
      <c r="K68" s="9">
        <v>0</v>
      </c>
      <c r="L68" s="17"/>
      <c r="M68" s="9">
        <v>0</v>
      </c>
      <c r="N68" s="9"/>
      <c r="O68" s="9">
        <v>0</v>
      </c>
      <c r="Q68" s="9">
        <v>71152812</v>
      </c>
    </row>
    <row r="69" spans="1:20">
      <c r="A69" s="1" t="s">
        <v>322</v>
      </c>
      <c r="C69" s="9">
        <v>0</v>
      </c>
      <c r="D69" s="9"/>
      <c r="E69" s="9">
        <v>0</v>
      </c>
      <c r="G69" s="9">
        <v>0</v>
      </c>
      <c r="H69" s="17"/>
      <c r="I69" s="9">
        <v>0</v>
      </c>
      <c r="J69" s="17"/>
      <c r="K69" s="9">
        <v>0</v>
      </c>
      <c r="L69" s="17"/>
      <c r="M69" s="9">
        <v>0</v>
      </c>
      <c r="N69" s="9"/>
      <c r="O69" s="9">
        <v>0</v>
      </c>
      <c r="Q69" s="9">
        <v>2316786358</v>
      </c>
      <c r="T69" s="27"/>
    </row>
    <row r="70" spans="1:20">
      <c r="A70" s="1" t="s">
        <v>323</v>
      </c>
      <c r="C70" s="9">
        <v>0</v>
      </c>
      <c r="D70" s="9"/>
      <c r="E70" s="9">
        <v>0</v>
      </c>
      <c r="G70" s="9">
        <v>0</v>
      </c>
      <c r="H70" s="17"/>
      <c r="I70" s="9">
        <v>0</v>
      </c>
      <c r="J70" s="17"/>
      <c r="K70" s="9">
        <v>0</v>
      </c>
      <c r="L70" s="17"/>
      <c r="M70" s="9">
        <v>0</v>
      </c>
      <c r="N70" s="9"/>
      <c r="O70" s="9">
        <v>0</v>
      </c>
      <c r="Q70" s="9">
        <v>329528726</v>
      </c>
    </row>
    <row r="71" spans="1:20">
      <c r="A71" s="1" t="s">
        <v>324</v>
      </c>
      <c r="C71" s="9">
        <v>0</v>
      </c>
      <c r="D71" s="9"/>
      <c r="E71" s="9">
        <v>0</v>
      </c>
      <c r="G71" s="9">
        <v>0</v>
      </c>
      <c r="H71" s="17"/>
      <c r="I71" s="9">
        <v>0</v>
      </c>
      <c r="J71" s="17"/>
      <c r="K71" s="9">
        <v>0</v>
      </c>
      <c r="L71" s="17"/>
      <c r="M71" s="9">
        <v>0</v>
      </c>
      <c r="N71" s="9"/>
      <c r="O71" s="9">
        <v>0</v>
      </c>
      <c r="Q71" s="9">
        <v>115536707</v>
      </c>
    </row>
    <row r="72" spans="1:20" ht="24.75" thickBot="1">
      <c r="C72" s="9"/>
      <c r="D72" s="9"/>
      <c r="E72" s="10">
        <f>SUM(E8:E71)</f>
        <v>4965870337164</v>
      </c>
      <c r="F72" s="5"/>
      <c r="G72" s="10">
        <f>SUM(G8:G71)</f>
        <v>4489692886201</v>
      </c>
      <c r="H72" s="17"/>
      <c r="I72" s="10">
        <f>SUM(I8:I71)</f>
        <v>476177450963</v>
      </c>
      <c r="J72" s="17"/>
      <c r="K72" s="9"/>
      <c r="L72" s="17"/>
      <c r="M72" s="10">
        <f>SUM(M8:M71)</f>
        <v>18541684509503</v>
      </c>
      <c r="N72" s="5"/>
      <c r="O72" s="10">
        <f>SUM(O8:O71)</f>
        <v>17456699917247</v>
      </c>
      <c r="P72" s="17"/>
      <c r="Q72" s="10">
        <f>SUM(Q8:Q71)</f>
        <v>1129186660082</v>
      </c>
      <c r="T72" s="9"/>
    </row>
    <row r="73" spans="1:20" ht="24.75" thickTop="1">
      <c r="C73" s="9"/>
      <c r="D73" s="9"/>
      <c r="E73" s="9"/>
      <c r="G73" s="9"/>
      <c r="H73" s="17"/>
      <c r="I73" s="9"/>
      <c r="J73" s="17"/>
      <c r="K73" s="9"/>
      <c r="L73" s="17"/>
      <c r="M73" s="17"/>
      <c r="N73" s="17"/>
      <c r="O73" s="17"/>
      <c r="P73" s="17"/>
      <c r="Q73" s="17"/>
      <c r="T73" s="17"/>
    </row>
    <row r="74" spans="1:20">
      <c r="C74" s="17"/>
      <c r="D74" s="17"/>
      <c r="E74" s="17"/>
      <c r="F74" s="17"/>
      <c r="G74" s="17"/>
      <c r="H74" s="17"/>
      <c r="I74" s="17"/>
      <c r="J74" s="17"/>
      <c r="K74" s="9"/>
      <c r="L74" s="17"/>
      <c r="M74" s="17"/>
      <c r="N74" s="17"/>
      <c r="O74" s="17"/>
      <c r="P74" s="17"/>
      <c r="Q74" s="17"/>
      <c r="T74" s="17"/>
    </row>
    <row r="75" spans="1:20">
      <c r="C75" s="17"/>
      <c r="D75" s="17"/>
      <c r="E75" s="17"/>
      <c r="F75" s="17"/>
      <c r="G75" s="17"/>
      <c r="H75" s="17"/>
      <c r="I75" s="17"/>
      <c r="J75" s="17"/>
      <c r="K75" s="9"/>
      <c r="L75" s="17"/>
      <c r="M75" s="17"/>
      <c r="N75" s="17"/>
      <c r="O75" s="17"/>
      <c r="P75" s="17"/>
      <c r="Q75" s="17"/>
      <c r="T75" s="27"/>
    </row>
    <row r="76" spans="1:20">
      <c r="Q76" s="27"/>
      <c r="T76" s="27"/>
    </row>
    <row r="77" spans="1:20">
      <c r="I77" s="27"/>
      <c r="T77" s="2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2023-11-29T10:17:55Z</dcterms:modified>
</cp:coreProperties>
</file>