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\"/>
    </mc:Choice>
  </mc:AlternateContent>
  <xr:revisionPtr revIDLastSave="0" documentId="13_ncr:1_{E1DEB500-2685-490F-B3B0-86458E8FB88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7" l="1"/>
  <c r="S50" i="7"/>
  <c r="C10" i="15"/>
  <c r="C9" i="15"/>
  <c r="C8" i="15"/>
  <c r="C7" i="15"/>
  <c r="I86" i="12"/>
  <c r="G86" i="12"/>
  <c r="E86" i="12"/>
  <c r="C86" i="12"/>
  <c r="I79" i="12"/>
  <c r="I80" i="12"/>
  <c r="I81" i="12"/>
  <c r="I82" i="12"/>
  <c r="I83" i="12"/>
  <c r="I84" i="12"/>
  <c r="I85" i="12"/>
  <c r="K86" i="12"/>
  <c r="M86" i="12"/>
  <c r="O86" i="12"/>
  <c r="Q86" i="12"/>
  <c r="Q81" i="12"/>
  <c r="Q82" i="12"/>
  <c r="Q83" i="12"/>
  <c r="Q84" i="12"/>
  <c r="Q85" i="12"/>
  <c r="Q80" i="12"/>
  <c r="G11" i="15"/>
  <c r="G17" i="13"/>
  <c r="K17" i="13"/>
  <c r="K9" i="13"/>
  <c r="K10" i="13"/>
  <c r="K11" i="13"/>
  <c r="K12" i="13"/>
  <c r="K13" i="13"/>
  <c r="K14" i="13"/>
  <c r="K15" i="13"/>
  <c r="K16" i="13"/>
  <c r="K8" i="13"/>
  <c r="G9" i="13"/>
  <c r="G10" i="13"/>
  <c r="G11" i="13"/>
  <c r="G12" i="13"/>
  <c r="G13" i="13"/>
  <c r="G14" i="13"/>
  <c r="G15" i="13"/>
  <c r="G16" i="13"/>
  <c r="G8" i="13"/>
  <c r="I17" i="13"/>
  <c r="E17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8" i="12"/>
  <c r="U33" i="11"/>
  <c r="U22" i="11"/>
  <c r="U23" i="11"/>
  <c r="U24" i="11"/>
  <c r="U25" i="11"/>
  <c r="U26" i="11"/>
  <c r="U27" i="11"/>
  <c r="U28" i="11"/>
  <c r="U29" i="11"/>
  <c r="U30" i="11"/>
  <c r="U31" i="11"/>
  <c r="U32" i="11"/>
  <c r="S33" i="11"/>
  <c r="S22" i="11"/>
  <c r="S23" i="11"/>
  <c r="S24" i="11"/>
  <c r="S25" i="11"/>
  <c r="S26" i="11"/>
  <c r="S27" i="11"/>
  <c r="S28" i="11"/>
  <c r="S29" i="11"/>
  <c r="S30" i="11"/>
  <c r="S31" i="11"/>
  <c r="S32" i="11"/>
  <c r="Q33" i="11"/>
  <c r="O33" i="11"/>
  <c r="M33" i="11"/>
  <c r="K33" i="11"/>
  <c r="I33" i="11"/>
  <c r="K28" i="11" s="1"/>
  <c r="G33" i="11"/>
  <c r="E33" i="11"/>
  <c r="C33" i="11"/>
  <c r="I22" i="11"/>
  <c r="I23" i="11"/>
  <c r="I24" i="11"/>
  <c r="I25" i="11"/>
  <c r="K25" i="11"/>
  <c r="I26" i="11"/>
  <c r="I27" i="11"/>
  <c r="I28" i="11"/>
  <c r="I29" i="11"/>
  <c r="K29" i="11"/>
  <c r="I30" i="11"/>
  <c r="I31" i="11"/>
  <c r="K31" i="11" s="1"/>
  <c r="I32" i="11"/>
  <c r="K32" i="11"/>
  <c r="S21" i="11"/>
  <c r="I21" i="11"/>
  <c r="S17" i="11"/>
  <c r="S18" i="11"/>
  <c r="S9" i="11"/>
  <c r="S10" i="11"/>
  <c r="S11" i="11"/>
  <c r="S12" i="11"/>
  <c r="S13" i="11"/>
  <c r="S14" i="11"/>
  <c r="S15" i="11"/>
  <c r="S16" i="11"/>
  <c r="S19" i="11"/>
  <c r="S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8" i="11"/>
  <c r="C11" i="15" l="1"/>
  <c r="E8" i="15" s="1"/>
  <c r="E7" i="15"/>
  <c r="U21" i="11"/>
  <c r="K30" i="11"/>
  <c r="K24" i="11"/>
  <c r="K23" i="11"/>
  <c r="K22" i="11"/>
  <c r="K27" i="11"/>
  <c r="K26" i="11"/>
  <c r="K21" i="11"/>
  <c r="K12" i="11"/>
  <c r="Q78" i="10"/>
  <c r="E78" i="10"/>
  <c r="G78" i="10"/>
  <c r="I78" i="10"/>
  <c r="M78" i="10"/>
  <c r="O78" i="10"/>
  <c r="Q47" i="9"/>
  <c r="Q34" i="9"/>
  <c r="Q39" i="9"/>
  <c r="I39" i="9"/>
  <c r="O47" i="9"/>
  <c r="N47" i="9"/>
  <c r="M47" i="9"/>
  <c r="E47" i="9"/>
  <c r="I47" i="9"/>
  <c r="G4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5" i="9"/>
  <c r="Q36" i="9"/>
  <c r="Q37" i="9"/>
  <c r="Q38" i="9"/>
  <c r="Q40" i="9"/>
  <c r="Q41" i="9"/>
  <c r="Q42" i="9"/>
  <c r="Q43" i="9"/>
  <c r="Q44" i="9"/>
  <c r="Q45" i="9"/>
  <c r="Q46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40" i="9"/>
  <c r="I41" i="9"/>
  <c r="I42" i="9"/>
  <c r="I43" i="9"/>
  <c r="I44" i="9"/>
  <c r="I45" i="9"/>
  <c r="I46" i="9"/>
  <c r="Q8" i="9"/>
  <c r="I8" i="9"/>
  <c r="I13" i="8"/>
  <c r="K13" i="8"/>
  <c r="M13" i="8"/>
  <c r="O13" i="8"/>
  <c r="Q13" i="8"/>
  <c r="S13" i="8"/>
  <c r="S14" i="7"/>
  <c r="S9" i="7"/>
  <c r="S10" i="7"/>
  <c r="S11" i="7"/>
  <c r="S12" i="7"/>
  <c r="S13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51" i="7"/>
  <c r="S52" i="7"/>
  <c r="S53" i="7"/>
  <c r="S54" i="7"/>
  <c r="S55" i="7"/>
  <c r="S56" i="7"/>
  <c r="S57" i="7"/>
  <c r="S58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51" i="7"/>
  <c r="M52" i="7"/>
  <c r="M53" i="7"/>
  <c r="M54" i="7"/>
  <c r="M55" i="7"/>
  <c r="M56" i="7"/>
  <c r="M57" i="7"/>
  <c r="M58" i="7"/>
  <c r="M8" i="7"/>
  <c r="Q59" i="7"/>
  <c r="O59" i="7"/>
  <c r="K59" i="7"/>
  <c r="I59" i="7"/>
  <c r="S19" i="6"/>
  <c r="Q19" i="6"/>
  <c r="O19" i="6"/>
  <c r="M19" i="6"/>
  <c r="K19" i="6"/>
  <c r="K35" i="4"/>
  <c r="AK49" i="3"/>
  <c r="Q49" i="3"/>
  <c r="S49" i="3"/>
  <c r="W49" i="3"/>
  <c r="AA49" i="3"/>
  <c r="AG49" i="3"/>
  <c r="AI49" i="3"/>
  <c r="W13" i="1"/>
  <c r="Y13" i="1"/>
  <c r="E13" i="1"/>
  <c r="G13" i="1"/>
  <c r="K13" i="1"/>
  <c r="O13" i="1"/>
  <c r="U13" i="1"/>
  <c r="E9" i="15" l="1"/>
  <c r="E11" i="15" s="1"/>
  <c r="E10" i="15"/>
  <c r="M59" i="7"/>
  <c r="K13" i="11"/>
  <c r="K9" i="11"/>
  <c r="K10" i="11"/>
  <c r="K11" i="11"/>
  <c r="K18" i="11"/>
  <c r="K20" i="11"/>
  <c r="K8" i="11"/>
  <c r="K14" i="11"/>
  <c r="K15" i="11"/>
  <c r="K19" i="11"/>
  <c r="K16" i="11"/>
  <c r="K17" i="11"/>
  <c r="U13" i="11"/>
  <c r="U14" i="11"/>
  <c r="U15" i="11"/>
  <c r="U16" i="11"/>
  <c r="U11" i="11"/>
  <c r="U12" i="11"/>
  <c r="U9" i="11"/>
  <c r="U17" i="11"/>
  <c r="U10" i="11"/>
  <c r="U18" i="11"/>
  <c r="U19" i="11"/>
  <c r="U20" i="11"/>
  <c r="U8" i="11"/>
  <c r="S59" i="7"/>
</calcChain>
</file>

<file path=xl/sharedStrings.xml><?xml version="1.0" encoding="utf-8"?>
<sst xmlns="http://schemas.openxmlformats.org/spreadsheetml/2006/main" count="1141" uniqueCount="323">
  <si>
    <t>صندوق سرمایه‌گذاری ثابت آوند مفید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</si>
  <si>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</si>
  <si>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</si>
  <si>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</si>
  <si>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</si>
  <si>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</si>
  <si>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</si>
  <si>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</si>
  <si>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</si>
  <si>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</si>
  <si>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</si>
  <si>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</si>
  <si>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</si>
  <si>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</si>
  <si>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</si>
  <si>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</si>
  <si>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سرمایه‌گذاری‌بهمن‌</t>
  </si>
  <si>
    <t>گروه انتخاب الکترونیک آرمان</t>
  </si>
  <si>
    <t>امتیازتسهیلات مسکن سال1402</t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</si>
  <si>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</si>
  <si>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</si>
  <si>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</si>
  <si>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</si>
  <si>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</si>
  <si>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</si>
  <si>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اختیار ف.ت.انتخاب-40032-031123</t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</si>
  <si>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</si>
  <si>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</si>
  <si>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</si>
  <si>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</si>
  <si>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</si>
  <si>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</si>
  <si>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</si>
  <si>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</si>
  <si>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</si>
  <si>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</si>
  <si>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</si>
  <si>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</si>
  <si>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</si>
  <si>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</si>
  <si>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</si>
  <si>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</si>
  <si>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</si>
  <si>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</si>
  <si>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</si>
  <si>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</si>
  <si>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</si>
  <si>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</si>
  <si>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</si>
  <si>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</si>
  <si>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</si>
  <si>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</si>
  <si>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</si>
  <si>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</si>
  <si>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</si>
  <si>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</si>
  <si>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</si>
  <si>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</si>
  <si>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</si>
  <si>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</si>
  <si>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</si>
  <si>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</si>
  <si>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</si>
  <si>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</si>
  <si>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</si>
  <si>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</si>
  <si>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</si>
  <si>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</si>
  <si>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</si>
  <si>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</si>
  <si>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</si>
  <si>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</si>
  <si>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</si>
  <si>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</si>
  <si>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</si>
  <si>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</si>
  <si>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</si>
  <si>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</si>
  <si>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</si>
  <si>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فخوز412-بدون ضامن</t>
  </si>
  <si>
    <t>1401/12/08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</si>
  <si>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</si>
  <si>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</si>
  <si>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</si>
  <si>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</si>
  <si>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</si>
  <si>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</si>
  <si>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</si>
  <si>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</si>
  <si>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گام بانک ملت0211</t>
  </si>
  <si>
    <t>1402/02/16</t>
  </si>
  <si>
    <t>1402/11/30</t>
  </si>
  <si>
    <t>گواهی اعتبارمولد صنعت020930</t>
  </si>
  <si>
    <t>1401/10/01</t>
  </si>
  <si>
    <t>مرابحه زاگرس داروپارسیان060530</t>
  </si>
  <si>
    <t>1402/05/30</t>
  </si>
  <si>
    <t>1406/05/30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</si>
  <si>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</si>
  <si>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</si>
  <si>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</si>
  <si>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</si>
  <si>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</si>
  <si>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</si>
  <si>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</si>
  <si>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</si>
  <si>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</si>
  <si>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</si>
  <si>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</si>
  <si>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</si>
  <si>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</si>
  <si>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</si>
  <si>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</si>
  <si>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</si>
  <si>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</si>
  <si>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</si>
  <si>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</si>
  <si>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</si>
  <si>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</si>
  <si>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</si>
  <si>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</si>
  <si>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</si>
  <si>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</si>
  <si>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</si>
  <si>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</si>
  <si>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</si>
  <si>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</si>
  <si>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دولتی65-ش.خ0210</t>
  </si>
  <si>
    <t>1399/10/16</t>
  </si>
  <si>
    <t>1402/10/16</t>
  </si>
  <si>
    <t>مرابحه عام دولتی6-ش.خ0210</t>
  </si>
  <si>
    <t>1399/09/25</t>
  </si>
  <si>
    <t>مرابحه قطعات صنایع14051222</t>
  </si>
  <si>
    <t>1401/12/22</t>
  </si>
  <si>
    <t>1405/12/22</t>
  </si>
  <si>
    <t>مرابحه مطهرضمیر14061223</t>
  </si>
  <si>
    <t>1401/12/23</t>
  </si>
  <si>
    <t>1406/12/23</t>
  </si>
  <si>
    <t>مرابحه کارنوتجارت یاسین041124</t>
  </si>
  <si>
    <t>1402/05/24</t>
  </si>
  <si>
    <t>1404/11/23</t>
  </si>
  <si>
    <t>گام بانک پارسیان0210</t>
  </si>
  <si>
    <t>1401/11/25</t>
  </si>
  <si>
    <t>1402/10/30</t>
  </si>
  <si>
    <t>صکوک مرابحه دعبید69-3ماهه23%</t>
  </si>
  <si>
    <t>1402/09/07</t>
  </si>
  <si>
    <t>1406/09/07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</si>
  <si>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</si>
  <si>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</si>
  <si>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</si>
  <si>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</si>
  <si>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</si>
  <si>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-1.56%</t>
  </si>
  <si>
    <t>4.38%</t>
  </si>
  <si>
    <t>-1.35%</t>
  </si>
  <si>
    <t>-5.15%</t>
  </si>
  <si>
    <t>-1.61%</t>
  </si>
  <si>
    <t>-3.63%</t>
  </si>
  <si>
    <t>-3.60%</t>
  </si>
  <si>
    <t>-3.36%</t>
  </si>
  <si>
    <t>-8.05%</t>
  </si>
  <si>
    <t>-2.72%</t>
  </si>
  <si>
    <t>0.61%</t>
  </si>
  <si>
    <t>-2.37%</t>
  </si>
  <si>
    <t>1.17%</t>
  </si>
  <si>
    <t>-2.68%</t>
  </si>
  <si>
    <t>-0.51%</t>
  </si>
  <si>
    <t>-2.85%</t>
  </si>
  <si>
    <t>-4.80%</t>
  </si>
  <si>
    <t>-6.07%</t>
  </si>
  <si>
    <t>0.01%</t>
  </si>
  <si>
    <t>-3.49%</t>
  </si>
  <si>
    <t>1.05%</t>
  </si>
  <si>
    <t>0.11%</t>
  </si>
  <si>
    <t>-1.62%</t>
  </si>
  <si>
    <t>صکوک اجاره فولاد65-بدون ضامن</t>
  </si>
  <si>
    <t>-0.69%</t>
  </si>
  <si>
    <t>1.64%</t>
  </si>
  <si>
    <t>0.44%</t>
  </si>
  <si>
    <t>-5.67%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</si>
  <si>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</si>
  <si>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</si>
  <si>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</si>
  <si>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</si>
  <si>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</si>
  <si>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</si>
  <si>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</si>
  <si>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</si>
  <si>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</si>
  <si>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</si>
  <si>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</si>
  <si>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</si>
  <si>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</si>
  <si>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</si>
  <si>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</si>
  <si>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</si>
  <si>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</si>
  <si>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</si>
  <si>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</si>
  <si>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5600928335068</t>
  </si>
  <si>
    <t>سپرده بلند مدت</t>
  </si>
  <si>
    <t>5600928335225</t>
  </si>
  <si>
    <t>1402/06/14</t>
  </si>
  <si>
    <t>5600928335357</t>
  </si>
  <si>
    <t>1402/07/04</t>
  </si>
  <si>
    <t>بانک خاورمیانه آفریقا</t>
  </si>
  <si>
    <t>100960935000000267</t>
  </si>
  <si>
    <t>1402/08/21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</si>
  <si>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</si>
  <si>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</si>
  <si>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</si>
  <si>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</si>
  <si>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</si>
  <si>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</si>
  <si>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9974113610</t>
  </si>
  <si>
    <t>207-307-16111111-1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</si>
  <si>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</si>
  <si>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</si>
  <si>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</si>
  <si>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</si>
  <si>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</si>
  <si>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</si>
  <si>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</si>
  <si>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</si>
  <si>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</si>
  <si>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</si>
  <si>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/>
  </si>
  <si>
    <t>1402/07/11</t>
  </si>
  <si>
    <t>مرابحه عام دولت94-ش.خ030816</t>
  </si>
  <si>
    <t>1403/08/16</t>
  </si>
  <si>
    <t>مرابحه عام دولت3-ش.خ 0208</t>
  </si>
  <si>
    <t>1402/08/13</t>
  </si>
  <si>
    <t>مرابحه عام دولت5-ش.خ 0207</t>
  </si>
  <si>
    <t>1402/07/25</t>
  </si>
  <si>
    <t>مرابحه عام دولت4-ش.خ 0302</t>
  </si>
  <si>
    <t>1403/02/26</t>
  </si>
  <si>
    <t>صکوک مرابحه فولاد65-بدون ضامن</t>
  </si>
  <si>
    <t>1406/05/22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</si>
  <si>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</si>
  <si>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</si>
  <si>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</si>
  <si>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</si>
  <si>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</si>
  <si>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</si>
  <si>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</si>
  <si>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</si>
  <si>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</si>
  <si>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</si>
  <si>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</si>
  <si>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</si>
  <si>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</si>
  <si>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</si>
  <si>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</si>
  <si>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</si>
  <si>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</si>
  <si>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</si>
  <si>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</si>
  <si>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</si>
  <si>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</si>
  <si>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</si>
  <si>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</si>
  <si>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</si>
  <si>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</si>
  <si>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سایپا</t>
  </si>
  <si>
    <t>سرمایه گذاری تامین اجتماعی</t>
  </si>
  <si>
    <t>صندوق س. اهرمی مفید-س</t>
  </si>
  <si>
    <t>س. توسعه و عمران استان کرمان</t>
  </si>
  <si>
    <t>اسنادخزانه-م7بودجه99-020704</t>
  </si>
  <si>
    <t>اسنادخزانه-م10بودجه99-020807</t>
  </si>
  <si>
    <t>اسناد خزانه-م10بودجه00-031115</t>
  </si>
  <si>
    <t>اسناد خزانه-م9بودجه00-031101</t>
  </si>
  <si>
    <t>اسنادخزانه-م6بودجه00-030723</t>
  </si>
  <si>
    <t>اسنادخزانه-م9بودجه99-020316</t>
  </si>
  <si>
    <t>گام بانک صادرات ایران0206</t>
  </si>
  <si>
    <t>گام بانک تجارت0203</t>
  </si>
  <si>
    <t>گام بانک تجارت0206</t>
  </si>
  <si>
    <t>گواهی اعتبار مولد رفاه0204</t>
  </si>
  <si>
    <t>گام بانک صادرات ایران0207</t>
  </si>
  <si>
    <t>گواهی اعتبار مولد سامان0204</t>
  </si>
  <si>
    <t>گام بانک سینا0206</t>
  </si>
  <si>
    <t>گواهی اعتبار مولد سامان0208</t>
  </si>
  <si>
    <t>گواهی اعتبار مولد سامان0207</t>
  </si>
  <si>
    <t>گواهی اعتبارمولد رفاه0208</t>
  </si>
  <si>
    <t>گام بانک اقتصاد نوین0205</t>
  </si>
  <si>
    <t>گواهی اعتبار مولد رفاه0203</t>
  </si>
  <si>
    <t>گام بانک تجارت0204</t>
  </si>
  <si>
    <t>گام بانک ملت0208</t>
  </si>
  <si>
    <t>گواهی اعتبار مولد رفاه0207</t>
  </si>
  <si>
    <t>گواهی اعتبار مولد سپه0208</t>
  </si>
  <si>
    <t>گواهی اعتبار مولد شهر0206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</si>
  <si>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</si>
  <si>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</si>
  <si>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</si>
  <si>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</si>
  <si>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</si>
  <si>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</si>
  <si>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</si>
  <si>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</si>
  <si>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</si>
  <si>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</si>
  <si>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</si>
  <si>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</si>
  <si>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</si>
  <si>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</si>
  <si>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1402/09/01</t>
  </si>
  <si>
    <t>جلوگیری از نوسانات ناگهانی</t>
  </si>
  <si>
    <t>-</t>
  </si>
  <si>
    <t>سود اوراق با درآمد ثابت صکوک مرابحه فخوز412-بدون ضامن</t>
  </si>
  <si>
    <t>سود اوراق مشارکت سرمایه‌ گذاری‌ بهمن‌</t>
  </si>
  <si>
    <t>سود اوراق امتیازتسهیلات مسکن سال1402</t>
  </si>
  <si>
    <t>اختیارخ شستا-765-1402/06/08</t>
  </si>
  <si>
    <t>اختیارخ شستا-865-1402/06/08</t>
  </si>
  <si>
    <t>اختیارخ شستا-1465-1402/06/08</t>
  </si>
  <si>
    <t>اختیارف شستا-1465-1402/06/08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</si>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</sst>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0_);\(0\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0" xfId="0" applyNumberFormat="1" applyFont="1"/>
    <xf numFmtId="166" fontId="2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165" fontId="2" fillId="0" borderId="0" xfId="1" applyNumberFormat="1" applyFont="1"/>
    <xf numFmtId="165" fontId="2" fillId="0" borderId="0" xfId="0" applyNumberFormat="1" applyFont="1"/>
    <xf numFmtId="37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0" fontId="4" fillId="0" borderId="1" xfId="0" applyFont="1" applyBorder="1"/>
    <xf numFmtId="3" fontId="2" fillId="0" borderId="2" xfId="0" applyNumberFormat="1" applyFont="1" applyBorder="1"/>
    <xf numFmtId="165" fontId="2" fillId="0" borderId="0" xfId="1" applyNumberFormat="1" applyFont="1" applyFill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workbookViewId="0">
      <selection activeCell="Y16" sqref="Y16"/>
    </sheetView>
  </sheetViews>
  <sheetFormatPr defaultRowHeight="24"/>
  <cols>
    <col min="1" max="1" width="28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8.71093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5" ht="24.75">
      <c r="A6" s="32" t="s">
        <v>3</v>
      </c>
      <c r="C6" s="33" t="s">
        <v>303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5" ht="24.75">
      <c r="A7" s="32" t="s">
        <v>3</v>
      </c>
      <c r="C7" s="32" t="s">
        <v>7</v>
      </c>
      <c r="E7" s="32" t="s">
        <v>8</v>
      </c>
      <c r="G7" s="32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5" ht="24.75">
      <c r="A8" s="33" t="s">
        <v>3</v>
      </c>
      <c r="C8" s="33" t="s">
        <v>7</v>
      </c>
      <c r="D8" s="6"/>
      <c r="E8" s="33" t="s">
        <v>8</v>
      </c>
      <c r="F8" s="6"/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5">
      <c r="A9" s="1" t="s">
        <v>15</v>
      </c>
      <c r="C9" s="8">
        <v>200000</v>
      </c>
      <c r="D9" s="8"/>
      <c r="E9" s="8">
        <v>1718679651</v>
      </c>
      <c r="F9" s="8"/>
      <c r="G9" s="8">
        <v>1416284768</v>
      </c>
      <c r="H9" s="8"/>
      <c r="I9" s="8">
        <v>355556</v>
      </c>
      <c r="J9" s="8"/>
      <c r="K9" s="8">
        <v>0</v>
      </c>
      <c r="L9" s="8"/>
      <c r="M9" s="8">
        <v>-1</v>
      </c>
      <c r="N9" s="8"/>
      <c r="O9" s="8">
        <v>1</v>
      </c>
      <c r="P9" s="8"/>
      <c r="Q9" s="8">
        <v>555555</v>
      </c>
      <c r="R9" s="8"/>
      <c r="S9" s="8">
        <v>2744</v>
      </c>
      <c r="T9" s="8"/>
      <c r="U9" s="8">
        <v>1718676557</v>
      </c>
      <c r="V9" s="8"/>
      <c r="W9" s="8">
        <v>1516183488.2594399</v>
      </c>
      <c r="X9" s="4"/>
      <c r="Y9" s="10">
        <v>4.9899283878329871E-5</v>
      </c>
    </row>
    <row r="10" spans="1:25">
      <c r="A10" s="1" t="s">
        <v>16</v>
      </c>
      <c r="C10" s="8">
        <v>119000000</v>
      </c>
      <c r="D10" s="8"/>
      <c r="E10" s="8">
        <v>511803013500</v>
      </c>
      <c r="F10" s="8"/>
      <c r="G10" s="8">
        <v>520881490458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119000000</v>
      </c>
      <c r="R10" s="8"/>
      <c r="S10" s="8">
        <v>4483</v>
      </c>
      <c r="T10" s="8"/>
      <c r="U10" s="8">
        <v>511803013500</v>
      </c>
      <c r="V10" s="8"/>
      <c r="W10" s="8">
        <v>530586621614</v>
      </c>
      <c r="X10" s="4"/>
      <c r="Y10" s="10">
        <v>1.7462195478962099E-2</v>
      </c>
    </row>
    <row r="11" spans="1:25">
      <c r="A11" s="1" t="s">
        <v>17</v>
      </c>
      <c r="C11" s="8">
        <v>17240000</v>
      </c>
      <c r="D11" s="8"/>
      <c r="E11" s="8">
        <v>500073736060</v>
      </c>
      <c r="F11" s="8"/>
      <c r="G11" s="8">
        <v>525937467946.64001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17240000</v>
      </c>
      <c r="R11" s="8"/>
      <c r="S11" s="8">
        <v>31225</v>
      </c>
      <c r="T11" s="8"/>
      <c r="U11" s="8">
        <v>500073736060</v>
      </c>
      <c r="V11" s="8"/>
      <c r="W11" s="8">
        <v>535402387658</v>
      </c>
      <c r="X11" s="4"/>
      <c r="Y11" s="10">
        <v>1.7620687692326754E-2</v>
      </c>
    </row>
    <row r="12" spans="1:25">
      <c r="A12" s="1" t="s">
        <v>18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14384</v>
      </c>
      <c r="J12" s="8"/>
      <c r="K12" s="8">
        <v>14384</v>
      </c>
      <c r="L12" s="8"/>
      <c r="M12" s="8">
        <v>-14384</v>
      </c>
      <c r="N12" s="8"/>
      <c r="O12" s="8">
        <v>16767152998</v>
      </c>
      <c r="P12" s="8"/>
      <c r="Q12" s="8">
        <v>0</v>
      </c>
      <c r="R12" s="8"/>
      <c r="S12" s="8">
        <v>0</v>
      </c>
      <c r="T12" s="8"/>
      <c r="U12" s="8">
        <v>0</v>
      </c>
      <c r="V12" s="8"/>
      <c r="W12" s="8">
        <v>0</v>
      </c>
      <c r="X12" s="4"/>
      <c r="Y12" s="10">
        <v>0</v>
      </c>
    </row>
    <row r="13" spans="1:25" ht="24.75" thickBot="1">
      <c r="C13" s="8"/>
      <c r="D13" s="8"/>
      <c r="E13" s="9">
        <f>SUM(E9:E12)</f>
        <v>1013595429211</v>
      </c>
      <c r="F13" s="8"/>
      <c r="G13" s="9">
        <f>SUM(G9:G12)</f>
        <v>1048235243172.64</v>
      </c>
      <c r="H13" s="8"/>
      <c r="I13" s="8"/>
      <c r="J13" s="8"/>
      <c r="K13" s="9">
        <f>SUM(K9:K12)</f>
        <v>14384</v>
      </c>
      <c r="L13" s="8"/>
      <c r="M13" s="8"/>
      <c r="N13" s="8"/>
      <c r="O13" s="9">
        <f>SUM(O9:O12)</f>
        <v>16767152999</v>
      </c>
      <c r="P13" s="8"/>
      <c r="Q13" s="8"/>
      <c r="R13" s="8"/>
      <c r="S13" s="8"/>
      <c r="T13" s="8"/>
      <c r="U13" s="9">
        <f>SUM(U9:U12)</f>
        <v>1013595426117</v>
      </c>
      <c r="V13" s="8"/>
      <c r="W13" s="9">
        <f>SUM(W9:W12)</f>
        <v>1067505192760.2595</v>
      </c>
      <c r="X13" s="4"/>
      <c r="Y13" s="11">
        <f>SUM(Y9:Y12)</f>
        <v>3.5132782455167183E-2</v>
      </c>
    </row>
    <row r="14" spans="1:25" ht="24.75" thickTop="1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4"/>
      <c r="Y14" s="4"/>
    </row>
    <row r="15" spans="1: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8"/>
    </row>
    <row r="17" spans="3: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3: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3: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3: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5"/>
  <sheetViews>
    <sheetView rightToLeft="1" topLeftCell="A16" workbookViewId="0">
      <selection activeCell="A34" sqref="A34:XFD34"/>
    </sheetView>
  </sheetViews>
  <sheetFormatPr defaultRowHeight="24"/>
  <cols>
    <col min="1" max="1" width="29.28515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1" ht="24.75">
      <c r="A6" s="32" t="s">
        <v>3</v>
      </c>
      <c r="C6" s="33" t="s">
        <v>217</v>
      </c>
      <c r="D6" s="33" t="s">
        <v>217</v>
      </c>
      <c r="E6" s="33" t="s">
        <v>217</v>
      </c>
      <c r="F6" s="33" t="s">
        <v>217</v>
      </c>
      <c r="G6" s="33" t="s">
        <v>217</v>
      </c>
      <c r="H6" s="33" t="s">
        <v>217</v>
      </c>
      <c r="I6" s="33" t="s">
        <v>217</v>
      </c>
      <c r="J6" s="33" t="s">
        <v>217</v>
      </c>
      <c r="K6" s="33" t="s">
        <v>217</v>
      </c>
      <c r="M6" s="33" t="s">
        <v>218</v>
      </c>
      <c r="N6" s="33" t="s">
        <v>218</v>
      </c>
      <c r="O6" s="33" t="s">
        <v>218</v>
      </c>
      <c r="P6" s="33" t="s">
        <v>218</v>
      </c>
      <c r="Q6" s="33" t="s">
        <v>218</v>
      </c>
      <c r="R6" s="33" t="s">
        <v>218</v>
      </c>
      <c r="S6" s="33" t="s">
        <v>218</v>
      </c>
      <c r="T6" s="33" t="s">
        <v>218</v>
      </c>
      <c r="U6" s="33" t="s">
        <v>218</v>
      </c>
    </row>
    <row r="7" spans="1:21" ht="24.75">
      <c r="A7" s="33" t="s">
        <v>3</v>
      </c>
      <c r="C7" s="33" t="s">
        <v>289</v>
      </c>
      <c r="E7" s="33" t="s">
        <v>290</v>
      </c>
      <c r="G7" s="33" t="s">
        <v>291</v>
      </c>
      <c r="I7" s="33" t="s">
        <v>185</v>
      </c>
      <c r="J7" s="6"/>
      <c r="K7" s="33" t="s">
        <v>292</v>
      </c>
      <c r="L7" s="6"/>
      <c r="M7" s="33" t="s">
        <v>289</v>
      </c>
      <c r="O7" s="33" t="s">
        <v>290</v>
      </c>
      <c r="Q7" s="33" t="s">
        <v>291</v>
      </c>
      <c r="S7" s="33" t="s">
        <v>185</v>
      </c>
      <c r="U7" s="33" t="s">
        <v>292</v>
      </c>
    </row>
    <row r="8" spans="1:21">
      <c r="A8" s="1" t="s">
        <v>18</v>
      </c>
      <c r="C8" s="8">
        <v>0</v>
      </c>
      <c r="D8" s="8"/>
      <c r="E8" s="8">
        <v>0</v>
      </c>
      <c r="F8" s="8"/>
      <c r="G8" s="8">
        <v>16767138614</v>
      </c>
      <c r="H8" s="8"/>
      <c r="I8" s="8">
        <f>C8+E8+G8</f>
        <v>16767138614</v>
      </c>
      <c r="J8" s="4"/>
      <c r="K8" s="10">
        <f>I8/$I$33</f>
        <v>0.46527451162394901</v>
      </c>
      <c r="M8" s="8">
        <v>0</v>
      </c>
      <c r="N8" s="8"/>
      <c r="O8" s="8">
        <v>0</v>
      </c>
      <c r="P8" s="8"/>
      <c r="Q8" s="8">
        <v>44418471094</v>
      </c>
      <c r="R8" s="8"/>
      <c r="S8" s="8">
        <f>M8+O8+Q8</f>
        <v>44418471094</v>
      </c>
      <c r="T8" s="4"/>
      <c r="U8" s="10">
        <f>S8/$S$33</f>
        <v>0.37067119295415729</v>
      </c>
    </row>
    <row r="9" spans="1:21">
      <c r="A9" s="1" t="s">
        <v>15</v>
      </c>
      <c r="C9" s="8">
        <v>0</v>
      </c>
      <c r="D9" s="8"/>
      <c r="E9" s="8">
        <v>99901814</v>
      </c>
      <c r="F9" s="8"/>
      <c r="G9" s="8">
        <v>-3093</v>
      </c>
      <c r="H9" s="8"/>
      <c r="I9" s="8">
        <f t="shared" ref="I9:I21" si="0">C9+E9+G9</f>
        <v>99898721</v>
      </c>
      <c r="J9" s="4"/>
      <c r="K9" s="10">
        <f t="shared" ref="K9:K21" si="1">I9/$I$33</f>
        <v>2.7721085687406805E-3</v>
      </c>
      <c r="M9" s="8">
        <v>0</v>
      </c>
      <c r="N9" s="8"/>
      <c r="O9" s="8">
        <v>-202493068</v>
      </c>
      <c r="P9" s="8"/>
      <c r="Q9" s="8">
        <v>-3093</v>
      </c>
      <c r="R9" s="8"/>
      <c r="S9" s="8">
        <f t="shared" ref="S9:S32" si="2">M9+O9+Q9</f>
        <v>-202496161</v>
      </c>
      <c r="T9" s="4"/>
      <c r="U9" s="10">
        <f t="shared" ref="U9:U32" si="3">S9/$S$33</f>
        <v>-1.6898261402933802E-3</v>
      </c>
    </row>
    <row r="10" spans="1:21">
      <c r="A10" s="1" t="s">
        <v>254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4"/>
      <c r="K10" s="10">
        <f t="shared" si="1"/>
        <v>0</v>
      </c>
      <c r="M10" s="8">
        <v>2802000000</v>
      </c>
      <c r="N10" s="8"/>
      <c r="O10" s="8">
        <v>0</v>
      </c>
      <c r="P10" s="8"/>
      <c r="Q10" s="8">
        <v>-2409147541</v>
      </c>
      <c r="R10" s="8"/>
      <c r="S10" s="8">
        <f t="shared" si="2"/>
        <v>392852459</v>
      </c>
      <c r="T10" s="4"/>
      <c r="U10" s="10">
        <f t="shared" si="3"/>
        <v>3.2783453830353524E-3</v>
      </c>
    </row>
    <row r="11" spans="1:21">
      <c r="A11" s="1" t="s">
        <v>256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4"/>
      <c r="K11" s="10">
        <f t="shared" si="1"/>
        <v>0</v>
      </c>
      <c r="M11" s="8">
        <v>43320000</v>
      </c>
      <c r="N11" s="8"/>
      <c r="O11" s="8">
        <v>0</v>
      </c>
      <c r="P11" s="8"/>
      <c r="Q11" s="8">
        <v>-4586834</v>
      </c>
      <c r="R11" s="8"/>
      <c r="S11" s="8">
        <f t="shared" si="2"/>
        <v>38733166</v>
      </c>
      <c r="T11" s="4"/>
      <c r="U11" s="10">
        <f t="shared" si="3"/>
        <v>3.2322744332482817E-4</v>
      </c>
    </row>
    <row r="12" spans="1:21">
      <c r="A12" s="1" t="s">
        <v>249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4"/>
      <c r="K12" s="10">
        <f t="shared" si="1"/>
        <v>0</v>
      </c>
      <c r="M12" s="8">
        <v>7545000</v>
      </c>
      <c r="N12" s="8"/>
      <c r="O12" s="8">
        <v>0</v>
      </c>
      <c r="P12" s="8"/>
      <c r="Q12" s="8">
        <v>-2313248</v>
      </c>
      <c r="R12" s="8"/>
      <c r="S12" s="8">
        <f t="shared" si="2"/>
        <v>5231752</v>
      </c>
      <c r="T12" s="4"/>
      <c r="U12" s="10">
        <f t="shared" si="3"/>
        <v>4.3658858743164876E-5</v>
      </c>
    </row>
    <row r="13" spans="1:21">
      <c r="A13" s="1" t="s">
        <v>262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4"/>
      <c r="K13" s="10">
        <f t="shared" si="1"/>
        <v>0</v>
      </c>
      <c r="M13" s="8">
        <v>0</v>
      </c>
      <c r="N13" s="8"/>
      <c r="O13" s="8">
        <v>0</v>
      </c>
      <c r="P13" s="8"/>
      <c r="Q13" s="8">
        <v>-12910786508</v>
      </c>
      <c r="R13" s="8"/>
      <c r="S13" s="8">
        <f t="shared" si="2"/>
        <v>-12910786508</v>
      </c>
      <c r="T13" s="4"/>
      <c r="U13" s="10">
        <f t="shared" si="3"/>
        <v>-0.10774023776660877</v>
      </c>
    </row>
    <row r="14" spans="1:21">
      <c r="A14" s="1" t="s">
        <v>263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4"/>
      <c r="K14" s="10">
        <f t="shared" si="1"/>
        <v>0</v>
      </c>
      <c r="M14" s="8">
        <v>0</v>
      </c>
      <c r="N14" s="8"/>
      <c r="O14" s="8">
        <v>0</v>
      </c>
      <c r="P14" s="8"/>
      <c r="Q14" s="8">
        <v>-6375877272</v>
      </c>
      <c r="R14" s="8"/>
      <c r="S14" s="8">
        <f t="shared" si="2"/>
        <v>-6375877272</v>
      </c>
      <c r="T14" s="4"/>
      <c r="U14" s="10">
        <f t="shared" si="3"/>
        <v>-5.3206559711164336E-2</v>
      </c>
    </row>
    <row r="15" spans="1:21">
      <c r="A15" s="1" t="s">
        <v>253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4"/>
      <c r="K15" s="10">
        <f t="shared" si="1"/>
        <v>0</v>
      </c>
      <c r="M15" s="8">
        <v>11226000</v>
      </c>
      <c r="N15" s="8"/>
      <c r="O15" s="8">
        <v>0</v>
      </c>
      <c r="P15" s="8"/>
      <c r="Q15" s="8">
        <v>-1988899460</v>
      </c>
      <c r="R15" s="8"/>
      <c r="S15" s="8">
        <f t="shared" si="2"/>
        <v>-1977673460</v>
      </c>
      <c r="T15" s="4"/>
      <c r="U15" s="10">
        <f t="shared" si="3"/>
        <v>-1.6503642800776132E-2</v>
      </c>
    </row>
    <row r="16" spans="1:21">
      <c r="A16" s="1" t="s">
        <v>251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4"/>
      <c r="K16" s="10">
        <f t="shared" si="1"/>
        <v>0</v>
      </c>
      <c r="M16" s="8">
        <v>32500000</v>
      </c>
      <c r="N16" s="8"/>
      <c r="O16" s="8">
        <v>0</v>
      </c>
      <c r="P16" s="8"/>
      <c r="Q16" s="8">
        <v>-6395818</v>
      </c>
      <c r="R16" s="8"/>
      <c r="S16" s="8">
        <f t="shared" si="2"/>
        <v>26104182</v>
      </c>
      <c r="T16" s="4"/>
      <c r="U16" s="10">
        <f t="shared" si="3"/>
        <v>2.1783884147105352E-4</v>
      </c>
    </row>
    <row r="17" spans="1:21">
      <c r="A17" s="1" t="s">
        <v>264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4"/>
      <c r="K17" s="10">
        <f t="shared" si="1"/>
        <v>0</v>
      </c>
      <c r="M17" s="8">
        <v>0</v>
      </c>
      <c r="N17" s="8"/>
      <c r="O17" s="8">
        <v>0</v>
      </c>
      <c r="P17" s="8"/>
      <c r="Q17" s="8">
        <v>-210594528</v>
      </c>
      <c r="R17" s="8"/>
      <c r="S17" s="8">
        <f>M17+O17+Q17</f>
        <v>-210594528</v>
      </c>
      <c r="T17" s="4"/>
      <c r="U17" s="10">
        <f t="shared" si="3"/>
        <v>-1.7574068400099012E-3</v>
      </c>
    </row>
    <row r="18" spans="1:21">
      <c r="A18" s="1" t="s">
        <v>265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4"/>
      <c r="K18" s="10">
        <f t="shared" si="1"/>
        <v>0</v>
      </c>
      <c r="M18" s="8">
        <v>0</v>
      </c>
      <c r="N18" s="8"/>
      <c r="O18" s="8">
        <v>0</v>
      </c>
      <c r="P18" s="8"/>
      <c r="Q18" s="8">
        <v>-1685750811</v>
      </c>
      <c r="R18" s="8"/>
      <c r="S18" s="8">
        <f>M18+O18+Q18</f>
        <v>-1685750811</v>
      </c>
      <c r="T18" s="4"/>
      <c r="U18" s="10">
        <f t="shared" si="3"/>
        <v>-1.406755452735998E-2</v>
      </c>
    </row>
    <row r="19" spans="1:21">
      <c r="A19" s="1" t="s">
        <v>16</v>
      </c>
      <c r="C19" s="8">
        <v>0</v>
      </c>
      <c r="D19" s="8"/>
      <c r="E19" s="8">
        <v>9705131156</v>
      </c>
      <c r="F19" s="8"/>
      <c r="G19" s="8">
        <v>0</v>
      </c>
      <c r="H19" s="8"/>
      <c r="I19" s="8">
        <f t="shared" si="0"/>
        <v>9705131156</v>
      </c>
      <c r="J19" s="4"/>
      <c r="K19" s="10">
        <f t="shared" si="1"/>
        <v>0.26930952637821809</v>
      </c>
      <c r="M19" s="8">
        <v>0</v>
      </c>
      <c r="N19" s="8"/>
      <c r="O19" s="8">
        <v>18783608114</v>
      </c>
      <c r="P19" s="8"/>
      <c r="Q19" s="8">
        <v>0</v>
      </c>
      <c r="R19" s="8"/>
      <c r="S19" s="8">
        <f t="shared" si="2"/>
        <v>18783608114</v>
      </c>
      <c r="T19" s="4"/>
      <c r="U19" s="10">
        <f t="shared" si="3"/>
        <v>0.15674880868513869</v>
      </c>
    </row>
    <row r="20" spans="1:21">
      <c r="A20" s="1" t="s">
        <v>17</v>
      </c>
      <c r="C20" s="8">
        <v>0</v>
      </c>
      <c r="D20" s="8"/>
      <c r="E20" s="8">
        <v>9464919712</v>
      </c>
      <c r="F20" s="8"/>
      <c r="G20" s="8">
        <v>0</v>
      </c>
      <c r="H20" s="8"/>
      <c r="I20" s="8">
        <f t="shared" si="0"/>
        <v>9464919712</v>
      </c>
      <c r="J20" s="4"/>
      <c r="K20" s="10">
        <f t="shared" si="1"/>
        <v>0.26264385342909219</v>
      </c>
      <c r="M20" s="8">
        <v>0</v>
      </c>
      <c r="N20" s="8"/>
      <c r="O20" s="8">
        <v>35328651597</v>
      </c>
      <c r="P20" s="8"/>
      <c r="Q20" s="8">
        <v>0</v>
      </c>
      <c r="R20" s="8"/>
      <c r="S20" s="8">
        <f t="shared" si="2"/>
        <v>35328651597</v>
      </c>
      <c r="T20" s="4"/>
      <c r="U20" s="10">
        <f t="shared" si="3"/>
        <v>0.29481684331747937</v>
      </c>
    </row>
    <row r="21" spans="1:21">
      <c r="A21" s="1" t="s">
        <v>309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4"/>
      <c r="K21" s="10">
        <f t="shared" si="1"/>
        <v>0</v>
      </c>
      <c r="M21" s="8">
        <v>0</v>
      </c>
      <c r="N21" s="8"/>
      <c r="O21" s="8">
        <v>0</v>
      </c>
      <c r="P21" s="8"/>
      <c r="Q21" s="8">
        <v>31933300</v>
      </c>
      <c r="R21" s="8"/>
      <c r="S21" s="8">
        <f t="shared" si="2"/>
        <v>31933300</v>
      </c>
      <c r="T21" s="4"/>
      <c r="U21" s="10">
        <f t="shared" si="3"/>
        <v>2.6648270673057647E-4</v>
      </c>
    </row>
    <row r="22" spans="1:21">
      <c r="A22" s="1" t="s">
        <v>310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ref="I22:I32" si="4">C22+E22+G22</f>
        <v>0</v>
      </c>
      <c r="J22" s="4"/>
      <c r="K22" s="10">
        <f t="shared" ref="K22:K32" si="5">I22/$I$33</f>
        <v>0</v>
      </c>
      <c r="M22" s="8">
        <v>0</v>
      </c>
      <c r="N22" s="8"/>
      <c r="O22" s="8">
        <v>0</v>
      </c>
      <c r="P22" s="8"/>
      <c r="Q22" s="8">
        <v>52107313</v>
      </c>
      <c r="R22" s="8"/>
      <c r="S22" s="8">
        <f t="shared" si="2"/>
        <v>52107313</v>
      </c>
      <c r="T22" s="4"/>
      <c r="U22" s="10">
        <f t="shared" si="3"/>
        <v>4.348344145045252E-4</v>
      </c>
    </row>
    <row r="23" spans="1:21">
      <c r="A23" s="1" t="s">
        <v>311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4"/>
        <v>0</v>
      </c>
      <c r="J23" s="4"/>
      <c r="K23" s="10">
        <f t="shared" si="5"/>
        <v>0</v>
      </c>
      <c r="M23" s="8">
        <v>0</v>
      </c>
      <c r="N23" s="8"/>
      <c r="O23" s="8">
        <v>0</v>
      </c>
      <c r="P23" s="8"/>
      <c r="Q23" s="8">
        <v>11953080022</v>
      </c>
      <c r="R23" s="8"/>
      <c r="S23" s="8">
        <f t="shared" si="2"/>
        <v>11953080022</v>
      </c>
      <c r="T23" s="4"/>
      <c r="U23" s="10">
        <f t="shared" si="3"/>
        <v>9.9748197587776352E-2</v>
      </c>
    </row>
    <row r="24" spans="1:21">
      <c r="A24" s="1" t="s">
        <v>312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4"/>
        <v>0</v>
      </c>
      <c r="J24" s="4"/>
      <c r="K24" s="10">
        <f t="shared" si="5"/>
        <v>0</v>
      </c>
      <c r="M24" s="8">
        <v>0</v>
      </c>
      <c r="N24" s="8"/>
      <c r="O24" s="8">
        <v>0</v>
      </c>
      <c r="P24" s="8"/>
      <c r="Q24" s="8">
        <v>9599808761</v>
      </c>
      <c r="R24" s="8"/>
      <c r="S24" s="8">
        <f t="shared" si="2"/>
        <v>9599808761</v>
      </c>
      <c r="T24" s="4"/>
      <c r="U24" s="10">
        <f t="shared" si="3"/>
        <v>8.0110199156591455E-2</v>
      </c>
    </row>
    <row r="25" spans="1:21">
      <c r="A25" s="1" t="s">
        <v>313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4"/>
        <v>0</v>
      </c>
      <c r="J25" s="4"/>
      <c r="K25" s="10">
        <f t="shared" si="5"/>
        <v>0</v>
      </c>
      <c r="M25" s="8">
        <v>0</v>
      </c>
      <c r="N25" s="8"/>
      <c r="O25" s="8">
        <v>0</v>
      </c>
      <c r="P25" s="8"/>
      <c r="Q25" s="8">
        <v>935118</v>
      </c>
      <c r="R25" s="8"/>
      <c r="S25" s="8">
        <f t="shared" si="2"/>
        <v>935118</v>
      </c>
      <c r="T25" s="4"/>
      <c r="U25" s="10">
        <f t="shared" si="3"/>
        <v>7.8035397454219643E-6</v>
      </c>
    </row>
    <row r="26" spans="1:21">
      <c r="A26" s="1" t="s">
        <v>314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4"/>
        <v>0</v>
      </c>
      <c r="J26" s="4"/>
      <c r="K26" s="10">
        <f t="shared" si="5"/>
        <v>0</v>
      </c>
      <c r="M26" s="8">
        <v>0</v>
      </c>
      <c r="N26" s="8"/>
      <c r="O26" s="8">
        <v>0</v>
      </c>
      <c r="P26" s="8"/>
      <c r="Q26" s="8">
        <v>17243068473</v>
      </c>
      <c r="R26" s="8"/>
      <c r="S26" s="8">
        <f t="shared" si="2"/>
        <v>17243068473</v>
      </c>
      <c r="T26" s="4"/>
      <c r="U26" s="10">
        <f t="shared" si="3"/>
        <v>0.14389303827119992</v>
      </c>
    </row>
    <row r="27" spans="1:21">
      <c r="A27" s="1" t="s">
        <v>315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4"/>
        <v>0</v>
      </c>
      <c r="J27" s="4"/>
      <c r="K27" s="10">
        <f t="shared" si="5"/>
        <v>0</v>
      </c>
      <c r="M27" s="8">
        <v>0</v>
      </c>
      <c r="N27" s="8"/>
      <c r="O27" s="8">
        <v>0</v>
      </c>
      <c r="P27" s="8"/>
      <c r="Q27" s="8">
        <v>2120865770</v>
      </c>
      <c r="R27" s="8"/>
      <c r="S27" s="8">
        <f t="shared" si="2"/>
        <v>2120865770</v>
      </c>
      <c r="T27" s="4"/>
      <c r="U27" s="10">
        <f t="shared" si="3"/>
        <v>1.7698579570599601E-2</v>
      </c>
    </row>
    <row r="28" spans="1:21">
      <c r="A28" s="1" t="s">
        <v>316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4"/>
        <v>0</v>
      </c>
      <c r="J28" s="4"/>
      <c r="K28" s="10">
        <f t="shared" si="5"/>
        <v>0</v>
      </c>
      <c r="M28" s="8">
        <v>0</v>
      </c>
      <c r="N28" s="8"/>
      <c r="O28" s="8">
        <v>0</v>
      </c>
      <c r="P28" s="8"/>
      <c r="Q28" s="8">
        <v>228601576</v>
      </c>
      <c r="R28" s="8"/>
      <c r="S28" s="8">
        <f t="shared" si="2"/>
        <v>228601576</v>
      </c>
      <c r="T28" s="4"/>
      <c r="U28" s="10">
        <f t="shared" si="3"/>
        <v>1.9076752711231094E-3</v>
      </c>
    </row>
    <row r="29" spans="1:21">
      <c r="A29" s="1" t="s">
        <v>317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4"/>
        <v>0</v>
      </c>
      <c r="J29" s="4"/>
      <c r="K29" s="10">
        <f t="shared" si="5"/>
        <v>0</v>
      </c>
      <c r="M29" s="8">
        <v>0</v>
      </c>
      <c r="N29" s="8"/>
      <c r="O29" s="8">
        <v>0</v>
      </c>
      <c r="P29" s="8"/>
      <c r="Q29" s="8">
        <v>71152812</v>
      </c>
      <c r="R29" s="8"/>
      <c r="S29" s="8">
        <f t="shared" si="2"/>
        <v>71152812</v>
      </c>
      <c r="T29" s="4"/>
      <c r="U29" s="10">
        <f t="shared" si="3"/>
        <v>5.9376869704201704E-4</v>
      </c>
    </row>
    <row r="30" spans="1:21">
      <c r="A30" s="1" t="s">
        <v>318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4"/>
        <v>0</v>
      </c>
      <c r="J30" s="4"/>
      <c r="K30" s="10">
        <f t="shared" si="5"/>
        <v>0</v>
      </c>
      <c r="M30" s="8">
        <v>0</v>
      </c>
      <c r="N30" s="8"/>
      <c r="O30" s="8">
        <v>0</v>
      </c>
      <c r="P30" s="8"/>
      <c r="Q30" s="8">
        <v>2455449248</v>
      </c>
      <c r="R30" s="8"/>
      <c r="S30" s="8">
        <f t="shared" si="2"/>
        <v>2455449248</v>
      </c>
      <c r="T30" s="4"/>
      <c r="U30" s="10">
        <f t="shared" si="3"/>
        <v>2.0490671551220779E-2</v>
      </c>
    </row>
    <row r="31" spans="1:21">
      <c r="A31" s="1" t="s">
        <v>319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4"/>
        <v>0</v>
      </c>
      <c r="J31" s="4"/>
      <c r="K31" s="10">
        <f t="shared" si="5"/>
        <v>0</v>
      </c>
      <c r="M31" s="8">
        <v>0</v>
      </c>
      <c r="N31" s="8"/>
      <c r="O31" s="8">
        <v>0</v>
      </c>
      <c r="P31" s="8"/>
      <c r="Q31" s="8">
        <v>329528726</v>
      </c>
      <c r="R31" s="8"/>
      <c r="S31" s="8">
        <f t="shared" si="2"/>
        <v>329528726</v>
      </c>
      <c r="T31" s="4"/>
      <c r="U31" s="10">
        <f t="shared" si="3"/>
        <v>2.7499101830991001E-3</v>
      </c>
    </row>
    <row r="32" spans="1:21">
      <c r="A32" s="1" t="s">
        <v>320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4"/>
        <v>0</v>
      </c>
      <c r="J32" s="4"/>
      <c r="K32" s="10">
        <f t="shared" si="5"/>
        <v>0</v>
      </c>
      <c r="M32" s="8">
        <v>0</v>
      </c>
      <c r="N32" s="8"/>
      <c r="O32" s="8">
        <v>0</v>
      </c>
      <c r="P32" s="8"/>
      <c r="Q32" s="8">
        <v>115536707</v>
      </c>
      <c r="R32" s="8"/>
      <c r="S32" s="8">
        <f t="shared" si="2"/>
        <v>115536707</v>
      </c>
      <c r="T32" s="4"/>
      <c r="U32" s="10">
        <f t="shared" si="3"/>
        <v>9.6415135322993684E-4</v>
      </c>
    </row>
    <row r="33" spans="3:21" ht="24.75" thickBot="1">
      <c r="C33" s="9">
        <f>SUM(C8:C32)</f>
        <v>0</v>
      </c>
      <c r="D33" s="8"/>
      <c r="E33" s="9">
        <f>SUM(E8:E32)</f>
        <v>19269952682</v>
      </c>
      <c r="F33" s="8"/>
      <c r="G33" s="9">
        <f>SUM(G8:G32)</f>
        <v>16767135521</v>
      </c>
      <c r="H33" s="8"/>
      <c r="I33" s="9">
        <f>SUM(I8:I32)</f>
        <v>36037088203</v>
      </c>
      <c r="J33" s="4"/>
      <c r="K33" s="13">
        <f>SUM(K8:K32)</f>
        <v>1</v>
      </c>
      <c r="M33" s="9">
        <f>SUM(M8:M32)</f>
        <v>2896591000</v>
      </c>
      <c r="N33" s="8"/>
      <c r="O33" s="9">
        <f>SUM(O8:O32)</f>
        <v>53909766643</v>
      </c>
      <c r="P33" s="8"/>
      <c r="Q33" s="9">
        <f>SUM(Q8:Q32)</f>
        <v>63026183807</v>
      </c>
      <c r="R33" s="8"/>
      <c r="S33" s="9">
        <f>SUM(S8:S32)</f>
        <v>119832541450</v>
      </c>
      <c r="T33" s="4"/>
      <c r="U33" s="13">
        <f>SUM(U8:U32)</f>
        <v>1</v>
      </c>
    </row>
    <row r="34" spans="3:21" ht="24.75" thickTop="1">
      <c r="C34" s="8"/>
      <c r="D34" s="8"/>
      <c r="E34" s="8"/>
      <c r="F34" s="8"/>
      <c r="G34" s="8"/>
      <c r="H34" s="8"/>
      <c r="I34" s="8"/>
      <c r="J34" s="4"/>
      <c r="K34" s="4"/>
      <c r="M34" s="8"/>
      <c r="N34" s="8"/>
      <c r="O34" s="8"/>
      <c r="P34" s="8"/>
      <c r="Q34" s="8"/>
      <c r="R34" s="8"/>
      <c r="S34" s="8"/>
      <c r="T34" s="4"/>
      <c r="U34" s="4"/>
    </row>
    <row r="35" spans="3:21">
      <c r="C35" s="20"/>
      <c r="D35" s="20"/>
      <c r="E35" s="20"/>
      <c r="F35" s="20"/>
      <c r="G35" s="20"/>
      <c r="H35" s="20"/>
      <c r="I35" s="20"/>
      <c r="M35" s="20"/>
      <c r="N35" s="20"/>
      <c r="O35" s="20"/>
      <c r="P35" s="20"/>
      <c r="Q35" s="20"/>
      <c r="R35" s="20"/>
      <c r="S35" s="20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9"/>
  <sheetViews>
    <sheetView rightToLeft="1" workbookViewId="0">
      <selection activeCell="I87" sqref="I87"/>
    </sheetView>
  </sheetViews>
  <sheetFormatPr defaultRowHeight="24"/>
  <cols>
    <col min="1" max="1" width="54.5703125" style="1" bestFit="1" customWidth="1"/>
    <col min="2" max="2" width="1" style="1" customWidth="1"/>
    <col min="3" max="3" width="21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" style="1" bestFit="1" customWidth="1"/>
    <col min="8" max="8" width="1" style="1" customWidth="1"/>
    <col min="9" max="9" width="21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2" t="s">
        <v>219</v>
      </c>
      <c r="C6" s="33" t="s">
        <v>217</v>
      </c>
      <c r="D6" s="33" t="s">
        <v>217</v>
      </c>
      <c r="E6" s="33" t="s">
        <v>217</v>
      </c>
      <c r="F6" s="33" t="s">
        <v>217</v>
      </c>
      <c r="G6" s="33" t="s">
        <v>217</v>
      </c>
      <c r="H6" s="33" t="s">
        <v>217</v>
      </c>
      <c r="I6" s="33" t="s">
        <v>217</v>
      </c>
      <c r="K6" s="33" t="s">
        <v>218</v>
      </c>
      <c r="L6" s="33" t="s">
        <v>218</v>
      </c>
      <c r="M6" s="33" t="s">
        <v>218</v>
      </c>
      <c r="N6" s="33" t="s">
        <v>218</v>
      </c>
      <c r="O6" s="33" t="s">
        <v>218</v>
      </c>
      <c r="P6" s="33" t="s">
        <v>218</v>
      </c>
      <c r="Q6" s="33" t="s">
        <v>218</v>
      </c>
    </row>
    <row r="7" spans="1:17" ht="24.75">
      <c r="A7" s="33" t="s">
        <v>219</v>
      </c>
      <c r="C7" s="33" t="s">
        <v>293</v>
      </c>
      <c r="E7" s="33" t="s">
        <v>290</v>
      </c>
      <c r="G7" s="33" t="s">
        <v>291</v>
      </c>
      <c r="I7" s="33" t="s">
        <v>294</v>
      </c>
      <c r="J7" s="6"/>
      <c r="K7" s="33" t="s">
        <v>293</v>
      </c>
      <c r="M7" s="33" t="s">
        <v>290</v>
      </c>
      <c r="O7" s="33" t="s">
        <v>291</v>
      </c>
      <c r="Q7" s="33" t="s">
        <v>294</v>
      </c>
    </row>
    <row r="8" spans="1:17">
      <c r="A8" s="1" t="s">
        <v>85</v>
      </c>
      <c r="C8" s="16">
        <v>7343134506</v>
      </c>
      <c r="D8" s="16"/>
      <c r="E8" s="16">
        <v>-9074737403</v>
      </c>
      <c r="F8" s="16"/>
      <c r="G8" s="16">
        <v>13953884387</v>
      </c>
      <c r="H8" s="16"/>
      <c r="I8" s="16">
        <f>C8+E8+G8</f>
        <v>12222281490</v>
      </c>
      <c r="J8" s="16"/>
      <c r="K8" s="16">
        <v>77772056205</v>
      </c>
      <c r="L8" s="16"/>
      <c r="M8" s="16">
        <v>9675433850</v>
      </c>
      <c r="N8" s="16"/>
      <c r="O8" s="16">
        <v>13953884387</v>
      </c>
      <c r="P8" s="16"/>
      <c r="Q8" s="16">
        <f>K8+M8+O8</f>
        <v>101401374442</v>
      </c>
    </row>
    <row r="9" spans="1:17">
      <c r="A9" s="1" t="s">
        <v>67</v>
      </c>
      <c r="C9" s="16">
        <v>25759218802</v>
      </c>
      <c r="D9" s="16"/>
      <c r="E9" s="16">
        <v>-2966967278</v>
      </c>
      <c r="F9" s="16"/>
      <c r="G9" s="16">
        <v>16657750358</v>
      </c>
      <c r="H9" s="16"/>
      <c r="I9" s="16">
        <f t="shared" ref="I9:I72" si="0">C9+E9+G9</f>
        <v>39450001882</v>
      </c>
      <c r="J9" s="16"/>
      <c r="K9" s="16">
        <v>65640590054</v>
      </c>
      <c r="L9" s="16"/>
      <c r="M9" s="16">
        <v>13429438289</v>
      </c>
      <c r="N9" s="16"/>
      <c r="O9" s="16">
        <v>16657750358</v>
      </c>
      <c r="P9" s="16"/>
      <c r="Q9" s="16">
        <f t="shared" ref="Q9:Q72" si="1">K9+M9+O9</f>
        <v>95727778701</v>
      </c>
    </row>
    <row r="10" spans="1:17">
      <c r="A10" s="1" t="s">
        <v>51</v>
      </c>
      <c r="C10" s="16">
        <v>0</v>
      </c>
      <c r="D10" s="16"/>
      <c r="E10" s="16">
        <v>0</v>
      </c>
      <c r="F10" s="16"/>
      <c r="G10" s="16">
        <v>23780522546</v>
      </c>
      <c r="H10" s="16"/>
      <c r="I10" s="16">
        <f t="shared" si="0"/>
        <v>23780522546</v>
      </c>
      <c r="J10" s="16"/>
      <c r="K10" s="16">
        <v>0</v>
      </c>
      <c r="L10" s="16"/>
      <c r="M10" s="16">
        <v>0</v>
      </c>
      <c r="N10" s="16"/>
      <c r="O10" s="16">
        <v>23780522546</v>
      </c>
      <c r="P10" s="16"/>
      <c r="Q10" s="16">
        <f t="shared" si="1"/>
        <v>23780522546</v>
      </c>
    </row>
    <row r="11" spans="1:17">
      <c r="A11" s="1" t="s">
        <v>42</v>
      </c>
      <c r="C11" s="16">
        <v>0</v>
      </c>
      <c r="D11" s="16"/>
      <c r="E11" s="16">
        <v>0</v>
      </c>
      <c r="F11" s="16"/>
      <c r="G11" s="16">
        <v>105251051429</v>
      </c>
      <c r="H11" s="16"/>
      <c r="I11" s="16">
        <f t="shared" si="0"/>
        <v>105251051429</v>
      </c>
      <c r="J11" s="16"/>
      <c r="K11" s="16">
        <v>0</v>
      </c>
      <c r="L11" s="16"/>
      <c r="M11" s="16">
        <v>0</v>
      </c>
      <c r="N11" s="16"/>
      <c r="O11" s="16">
        <v>106823994437</v>
      </c>
      <c r="P11" s="16"/>
      <c r="Q11" s="16">
        <f t="shared" si="1"/>
        <v>106823994437</v>
      </c>
    </row>
    <row r="12" spans="1:17">
      <c r="A12" s="1" t="s">
        <v>35</v>
      </c>
      <c r="C12" s="16">
        <v>4197596756</v>
      </c>
      <c r="D12" s="16"/>
      <c r="E12" s="16">
        <v>0</v>
      </c>
      <c r="F12" s="16"/>
      <c r="G12" s="16">
        <v>-11996266404</v>
      </c>
      <c r="H12" s="16"/>
      <c r="I12" s="16">
        <f t="shared" si="0"/>
        <v>-7798669648</v>
      </c>
      <c r="J12" s="16"/>
      <c r="K12" s="16">
        <v>198290635376</v>
      </c>
      <c r="L12" s="16"/>
      <c r="M12" s="16">
        <v>0</v>
      </c>
      <c r="N12" s="16"/>
      <c r="O12" s="16">
        <v>-11996266404</v>
      </c>
      <c r="P12" s="16"/>
      <c r="Q12" s="16">
        <f t="shared" si="1"/>
        <v>186294368972</v>
      </c>
    </row>
    <row r="13" spans="1:17">
      <c r="A13" s="1" t="s">
        <v>111</v>
      </c>
      <c r="C13" s="16">
        <v>125937719</v>
      </c>
      <c r="D13" s="16"/>
      <c r="E13" s="16">
        <v>0</v>
      </c>
      <c r="F13" s="16"/>
      <c r="G13" s="16">
        <v>393932519</v>
      </c>
      <c r="H13" s="16"/>
      <c r="I13" s="16">
        <f t="shared" si="0"/>
        <v>519870238</v>
      </c>
      <c r="J13" s="16"/>
      <c r="K13" s="16">
        <v>984297468</v>
      </c>
      <c r="L13" s="16"/>
      <c r="M13" s="16">
        <v>0</v>
      </c>
      <c r="N13" s="16"/>
      <c r="O13" s="16">
        <v>393932519</v>
      </c>
      <c r="P13" s="16"/>
      <c r="Q13" s="16">
        <f t="shared" si="1"/>
        <v>1378229987</v>
      </c>
    </row>
    <row r="14" spans="1:17">
      <c r="A14" s="1" t="s">
        <v>92</v>
      </c>
      <c r="C14" s="16">
        <v>0</v>
      </c>
      <c r="D14" s="16"/>
      <c r="E14" s="16">
        <v>0</v>
      </c>
      <c r="F14" s="16"/>
      <c r="G14" s="16">
        <v>62501951709</v>
      </c>
      <c r="H14" s="16"/>
      <c r="I14" s="16">
        <f t="shared" si="0"/>
        <v>62501951709</v>
      </c>
      <c r="J14" s="16"/>
      <c r="K14" s="16">
        <v>0</v>
      </c>
      <c r="L14" s="16"/>
      <c r="M14" s="16">
        <v>0</v>
      </c>
      <c r="N14" s="16"/>
      <c r="O14" s="16">
        <v>62501951709</v>
      </c>
      <c r="P14" s="16"/>
      <c r="Q14" s="16">
        <f t="shared" si="1"/>
        <v>62501951709</v>
      </c>
    </row>
    <row r="15" spans="1:17">
      <c r="A15" s="1" t="s">
        <v>89</v>
      </c>
      <c r="C15" s="16">
        <v>0</v>
      </c>
      <c r="D15" s="16"/>
      <c r="E15" s="16">
        <v>-132372984136</v>
      </c>
      <c r="F15" s="16"/>
      <c r="G15" s="16">
        <v>177159391241</v>
      </c>
      <c r="H15" s="16"/>
      <c r="I15" s="16">
        <f t="shared" si="0"/>
        <v>44786407105</v>
      </c>
      <c r="J15" s="16"/>
      <c r="K15" s="16">
        <v>0</v>
      </c>
      <c r="L15" s="16"/>
      <c r="M15" s="16">
        <v>28246131688</v>
      </c>
      <c r="N15" s="16"/>
      <c r="O15" s="16">
        <v>177159391241</v>
      </c>
      <c r="P15" s="16"/>
      <c r="Q15" s="16">
        <f t="shared" si="1"/>
        <v>205405522929</v>
      </c>
    </row>
    <row r="16" spans="1:17">
      <c r="A16" s="1" t="s">
        <v>73</v>
      </c>
      <c r="C16" s="16">
        <v>15045843547</v>
      </c>
      <c r="D16" s="16"/>
      <c r="E16" s="16">
        <v>5014344881</v>
      </c>
      <c r="F16" s="16"/>
      <c r="G16" s="16">
        <v>0</v>
      </c>
      <c r="H16" s="16"/>
      <c r="I16" s="16">
        <f t="shared" si="0"/>
        <v>20060188428</v>
      </c>
      <c r="J16" s="16"/>
      <c r="K16" s="16">
        <v>96595431869</v>
      </c>
      <c r="L16" s="16"/>
      <c r="M16" s="16">
        <v>17434960006</v>
      </c>
      <c r="N16" s="16"/>
      <c r="O16" s="16">
        <v>3783263</v>
      </c>
      <c r="P16" s="16"/>
      <c r="Q16" s="16">
        <f t="shared" si="1"/>
        <v>114034175138</v>
      </c>
    </row>
    <row r="17" spans="1:17">
      <c r="A17" s="1" t="s">
        <v>266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f t="shared" si="0"/>
        <v>0</v>
      </c>
      <c r="J17" s="16"/>
      <c r="K17" s="16">
        <v>0</v>
      </c>
      <c r="L17" s="16"/>
      <c r="M17" s="16">
        <v>0</v>
      </c>
      <c r="N17" s="16"/>
      <c r="O17" s="16">
        <v>893493557</v>
      </c>
      <c r="P17" s="16"/>
      <c r="Q17" s="16">
        <f t="shared" si="1"/>
        <v>893493557</v>
      </c>
    </row>
    <row r="18" spans="1:17">
      <c r="A18" s="1" t="s">
        <v>267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f t="shared" si="0"/>
        <v>0</v>
      </c>
      <c r="J18" s="16"/>
      <c r="K18" s="16">
        <v>0</v>
      </c>
      <c r="L18" s="16"/>
      <c r="M18" s="16">
        <v>0</v>
      </c>
      <c r="N18" s="16"/>
      <c r="O18" s="16">
        <v>7301336109</v>
      </c>
      <c r="P18" s="16"/>
      <c r="Q18" s="16">
        <f t="shared" si="1"/>
        <v>7301336109</v>
      </c>
    </row>
    <row r="19" spans="1:17">
      <c r="A19" s="1" t="s">
        <v>57</v>
      </c>
      <c r="C19" s="16">
        <v>0</v>
      </c>
      <c r="D19" s="16"/>
      <c r="E19" s="16">
        <v>63086389</v>
      </c>
      <c r="F19" s="16"/>
      <c r="G19" s="16">
        <v>0</v>
      </c>
      <c r="H19" s="16"/>
      <c r="I19" s="16">
        <f t="shared" si="0"/>
        <v>63086389</v>
      </c>
      <c r="J19" s="16"/>
      <c r="K19" s="16">
        <v>0</v>
      </c>
      <c r="L19" s="16"/>
      <c r="M19" s="16">
        <v>618365645</v>
      </c>
      <c r="N19" s="16"/>
      <c r="O19" s="16">
        <v>1312116196</v>
      </c>
      <c r="P19" s="16"/>
      <c r="Q19" s="16">
        <f t="shared" si="1"/>
        <v>1930481841</v>
      </c>
    </row>
    <row r="20" spans="1:17">
      <c r="A20" s="1" t="s">
        <v>268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f t="shared" si="0"/>
        <v>0</v>
      </c>
      <c r="J20" s="16"/>
      <c r="K20" s="16">
        <v>0</v>
      </c>
      <c r="L20" s="16"/>
      <c r="M20" s="16">
        <v>0</v>
      </c>
      <c r="N20" s="16"/>
      <c r="O20" s="16">
        <v>18363476570</v>
      </c>
      <c r="P20" s="16"/>
      <c r="Q20" s="16">
        <f t="shared" si="1"/>
        <v>18363476570</v>
      </c>
    </row>
    <row r="21" spans="1:17">
      <c r="A21" s="1" t="s">
        <v>269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f t="shared" si="0"/>
        <v>0</v>
      </c>
      <c r="J21" s="16"/>
      <c r="K21" s="16">
        <v>0</v>
      </c>
      <c r="L21" s="16"/>
      <c r="M21" s="16">
        <v>0</v>
      </c>
      <c r="N21" s="16"/>
      <c r="O21" s="16">
        <v>20177079066</v>
      </c>
      <c r="P21" s="16"/>
      <c r="Q21" s="16">
        <f t="shared" si="1"/>
        <v>20177079066</v>
      </c>
    </row>
    <row r="22" spans="1:17">
      <c r="A22" s="1" t="s">
        <v>270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f t="shared" si="0"/>
        <v>0</v>
      </c>
      <c r="J22" s="16"/>
      <c r="K22" s="16">
        <v>0</v>
      </c>
      <c r="L22" s="16"/>
      <c r="M22" s="16">
        <v>0</v>
      </c>
      <c r="N22" s="16"/>
      <c r="O22" s="16">
        <v>14878609702</v>
      </c>
      <c r="P22" s="16"/>
      <c r="Q22" s="16">
        <f t="shared" si="1"/>
        <v>14878609702</v>
      </c>
    </row>
    <row r="23" spans="1:17">
      <c r="A23" s="1" t="s">
        <v>55</v>
      </c>
      <c r="C23" s="16">
        <v>0</v>
      </c>
      <c r="D23" s="16"/>
      <c r="E23" s="16">
        <v>7503428</v>
      </c>
      <c r="F23" s="16"/>
      <c r="G23" s="16">
        <v>0</v>
      </c>
      <c r="H23" s="16"/>
      <c r="I23" s="16">
        <f t="shared" si="0"/>
        <v>7503428</v>
      </c>
      <c r="J23" s="16"/>
      <c r="K23" s="16">
        <v>0</v>
      </c>
      <c r="L23" s="16"/>
      <c r="M23" s="16">
        <v>58955503</v>
      </c>
      <c r="N23" s="16"/>
      <c r="O23" s="16">
        <v>2683480964</v>
      </c>
      <c r="P23" s="16"/>
      <c r="Q23" s="16">
        <f t="shared" si="1"/>
        <v>2742436467</v>
      </c>
    </row>
    <row r="24" spans="1:17">
      <c r="A24" s="1" t="s">
        <v>58</v>
      </c>
      <c r="C24" s="16">
        <v>0</v>
      </c>
      <c r="D24" s="16"/>
      <c r="E24" s="16">
        <v>6157371765</v>
      </c>
      <c r="F24" s="16"/>
      <c r="G24" s="16">
        <v>0</v>
      </c>
      <c r="H24" s="16"/>
      <c r="I24" s="16">
        <f t="shared" si="0"/>
        <v>6157371765</v>
      </c>
      <c r="J24" s="16"/>
      <c r="K24" s="16">
        <v>0</v>
      </c>
      <c r="L24" s="16"/>
      <c r="M24" s="16">
        <v>32558829804</v>
      </c>
      <c r="N24" s="16"/>
      <c r="O24" s="16">
        <v>15143888783</v>
      </c>
      <c r="P24" s="16"/>
      <c r="Q24" s="16">
        <f t="shared" si="1"/>
        <v>47702718587</v>
      </c>
    </row>
    <row r="25" spans="1:17">
      <c r="A25" s="1" t="s">
        <v>271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0"/>
        <v>0</v>
      </c>
      <c r="J25" s="16"/>
      <c r="K25" s="16">
        <v>0</v>
      </c>
      <c r="L25" s="16"/>
      <c r="M25" s="16">
        <v>0</v>
      </c>
      <c r="N25" s="16"/>
      <c r="O25" s="16">
        <v>124908294</v>
      </c>
      <c r="P25" s="16"/>
      <c r="Q25" s="16">
        <f t="shared" si="1"/>
        <v>124908294</v>
      </c>
    </row>
    <row r="26" spans="1:17">
      <c r="A26" s="1" t="s">
        <v>237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f t="shared" si="0"/>
        <v>0</v>
      </c>
      <c r="J26" s="16"/>
      <c r="K26" s="16">
        <v>195166404</v>
      </c>
      <c r="L26" s="16"/>
      <c r="M26" s="16">
        <v>0</v>
      </c>
      <c r="N26" s="16"/>
      <c r="O26" s="16">
        <v>387170477</v>
      </c>
      <c r="P26" s="16"/>
      <c r="Q26" s="16">
        <f t="shared" si="1"/>
        <v>582336881</v>
      </c>
    </row>
    <row r="27" spans="1:17">
      <c r="A27" s="1" t="s">
        <v>123</v>
      </c>
      <c r="C27" s="16">
        <v>66210033</v>
      </c>
      <c r="D27" s="16"/>
      <c r="E27" s="16">
        <v>0</v>
      </c>
      <c r="F27" s="16"/>
      <c r="G27" s="16">
        <v>0</v>
      </c>
      <c r="H27" s="16"/>
      <c r="I27" s="16">
        <f t="shared" si="0"/>
        <v>66210033</v>
      </c>
      <c r="J27" s="16"/>
      <c r="K27" s="16">
        <v>298894125</v>
      </c>
      <c r="L27" s="16"/>
      <c r="M27" s="16">
        <v>-728186</v>
      </c>
      <c r="N27" s="16"/>
      <c r="O27" s="16">
        <v>186395787</v>
      </c>
      <c r="P27" s="16"/>
      <c r="Q27" s="16">
        <f t="shared" si="1"/>
        <v>484561726</v>
      </c>
    </row>
    <row r="28" spans="1:17">
      <c r="A28" s="1" t="s">
        <v>227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f t="shared" si="0"/>
        <v>0</v>
      </c>
      <c r="J28" s="16"/>
      <c r="K28" s="16">
        <v>33682575518</v>
      </c>
      <c r="L28" s="16"/>
      <c r="M28" s="16">
        <v>0</v>
      </c>
      <c r="N28" s="16"/>
      <c r="O28" s="16">
        <v>-23428868852</v>
      </c>
      <c r="P28" s="16"/>
      <c r="Q28" s="16">
        <f t="shared" si="1"/>
        <v>10253706666</v>
      </c>
    </row>
    <row r="29" spans="1:17">
      <c r="A29" s="1" t="s">
        <v>229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f t="shared" si="0"/>
        <v>0</v>
      </c>
      <c r="J29" s="16"/>
      <c r="K29" s="16">
        <v>33717969</v>
      </c>
      <c r="L29" s="16"/>
      <c r="M29" s="16">
        <v>0</v>
      </c>
      <c r="N29" s="16"/>
      <c r="O29" s="16">
        <v>41635684</v>
      </c>
      <c r="P29" s="16"/>
      <c r="Q29" s="16">
        <f t="shared" si="1"/>
        <v>75353653</v>
      </c>
    </row>
    <row r="30" spans="1:17">
      <c r="A30" s="1" t="s">
        <v>239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f t="shared" si="0"/>
        <v>0</v>
      </c>
      <c r="J30" s="16"/>
      <c r="K30" s="16">
        <v>31586302</v>
      </c>
      <c r="L30" s="16"/>
      <c r="M30" s="16">
        <v>0</v>
      </c>
      <c r="N30" s="16"/>
      <c r="O30" s="16">
        <v>121190761</v>
      </c>
      <c r="P30" s="16"/>
      <c r="Q30" s="16">
        <f t="shared" si="1"/>
        <v>152777063</v>
      </c>
    </row>
    <row r="31" spans="1:17">
      <c r="A31" s="1" t="s">
        <v>100</v>
      </c>
      <c r="C31" s="16">
        <v>1094062191</v>
      </c>
      <c r="D31" s="16"/>
      <c r="E31" s="16">
        <v>0</v>
      </c>
      <c r="F31" s="16"/>
      <c r="G31" s="16">
        <v>0</v>
      </c>
      <c r="H31" s="16"/>
      <c r="I31" s="16">
        <f t="shared" si="0"/>
        <v>1094062191</v>
      </c>
      <c r="J31" s="16"/>
      <c r="K31" s="16">
        <v>7825758055</v>
      </c>
      <c r="L31" s="16"/>
      <c r="M31" s="16">
        <v>0</v>
      </c>
      <c r="N31" s="16"/>
      <c r="O31" s="16">
        <v>15688807</v>
      </c>
      <c r="P31" s="16"/>
      <c r="Q31" s="16">
        <f t="shared" si="1"/>
        <v>7841446862</v>
      </c>
    </row>
    <row r="32" spans="1:17">
      <c r="A32" s="1" t="s">
        <v>97</v>
      </c>
      <c r="C32" s="16">
        <v>17870951870</v>
      </c>
      <c r="D32" s="16"/>
      <c r="E32" s="16">
        <v>-6022641220</v>
      </c>
      <c r="F32" s="16"/>
      <c r="G32" s="16">
        <v>0</v>
      </c>
      <c r="H32" s="16"/>
      <c r="I32" s="16">
        <f t="shared" si="0"/>
        <v>11848310650</v>
      </c>
      <c r="J32" s="16"/>
      <c r="K32" s="16">
        <v>50284028588</v>
      </c>
      <c r="L32" s="16"/>
      <c r="M32" s="16">
        <v>-10015965756</v>
      </c>
      <c r="N32" s="16"/>
      <c r="O32" s="16">
        <v>441071373</v>
      </c>
      <c r="P32" s="16"/>
      <c r="Q32" s="16">
        <f t="shared" si="1"/>
        <v>40709134205</v>
      </c>
    </row>
    <row r="33" spans="1:17">
      <c r="A33" s="1" t="s">
        <v>224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f t="shared" si="0"/>
        <v>0</v>
      </c>
      <c r="J33" s="16"/>
      <c r="K33" s="16">
        <v>50432996</v>
      </c>
      <c r="L33" s="16"/>
      <c r="M33" s="16">
        <v>0</v>
      </c>
      <c r="N33" s="16"/>
      <c r="O33" s="16">
        <v>102803626</v>
      </c>
      <c r="P33" s="16"/>
      <c r="Q33" s="16">
        <f t="shared" si="1"/>
        <v>153236622</v>
      </c>
    </row>
    <row r="34" spans="1:17">
      <c r="A34" s="1" t="s">
        <v>231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f t="shared" si="0"/>
        <v>0</v>
      </c>
      <c r="J34" s="16"/>
      <c r="K34" s="16">
        <v>9098736</v>
      </c>
      <c r="L34" s="16"/>
      <c r="M34" s="16">
        <v>0</v>
      </c>
      <c r="N34" s="16"/>
      <c r="O34" s="16">
        <v>34727354</v>
      </c>
      <c r="P34" s="16"/>
      <c r="Q34" s="16">
        <f t="shared" si="1"/>
        <v>43826090</v>
      </c>
    </row>
    <row r="35" spans="1:17">
      <c r="A35" s="1" t="s">
        <v>241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f t="shared" si="0"/>
        <v>0</v>
      </c>
      <c r="J35" s="16"/>
      <c r="K35" s="16">
        <v>477569164</v>
      </c>
      <c r="L35" s="16"/>
      <c r="M35" s="16">
        <v>0</v>
      </c>
      <c r="N35" s="16"/>
      <c r="O35" s="16">
        <v>3208874054</v>
      </c>
      <c r="P35" s="16"/>
      <c r="Q35" s="16">
        <f t="shared" si="1"/>
        <v>3686443218</v>
      </c>
    </row>
    <row r="36" spans="1:17">
      <c r="A36" s="1" t="s">
        <v>103</v>
      </c>
      <c r="C36" s="16">
        <v>7558154043</v>
      </c>
      <c r="D36" s="16"/>
      <c r="E36" s="16">
        <v>10740562970</v>
      </c>
      <c r="F36" s="16"/>
      <c r="G36" s="16">
        <v>0</v>
      </c>
      <c r="H36" s="16"/>
      <c r="I36" s="16">
        <f t="shared" si="0"/>
        <v>18298717013</v>
      </c>
      <c r="J36" s="16"/>
      <c r="K36" s="16">
        <v>48948593167</v>
      </c>
      <c r="L36" s="16"/>
      <c r="M36" s="16">
        <v>1720615289</v>
      </c>
      <c r="N36" s="16"/>
      <c r="O36" s="16">
        <v>271946622</v>
      </c>
      <c r="P36" s="16"/>
      <c r="Q36" s="16">
        <f t="shared" si="1"/>
        <v>50941155078</v>
      </c>
    </row>
    <row r="37" spans="1:17">
      <c r="A37" s="1" t="s">
        <v>233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f t="shared" si="0"/>
        <v>0</v>
      </c>
      <c r="J37" s="16"/>
      <c r="K37" s="16">
        <v>1672643972</v>
      </c>
      <c r="L37" s="16"/>
      <c r="M37" s="16">
        <v>0</v>
      </c>
      <c r="N37" s="16"/>
      <c r="O37" s="16">
        <v>882392646</v>
      </c>
      <c r="P37" s="16"/>
      <c r="Q37" s="16">
        <f t="shared" si="1"/>
        <v>2555036618</v>
      </c>
    </row>
    <row r="38" spans="1:17">
      <c r="A38" s="1" t="s">
        <v>272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f t="shared" si="0"/>
        <v>0</v>
      </c>
      <c r="J38" s="16"/>
      <c r="K38" s="16">
        <v>0</v>
      </c>
      <c r="L38" s="16"/>
      <c r="M38" s="16">
        <v>0</v>
      </c>
      <c r="N38" s="16"/>
      <c r="O38" s="16">
        <v>3030378201</v>
      </c>
      <c r="P38" s="16"/>
      <c r="Q38" s="16">
        <f t="shared" si="1"/>
        <v>3030378201</v>
      </c>
    </row>
    <row r="39" spans="1:17">
      <c r="A39" s="1" t="s">
        <v>273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f t="shared" si="0"/>
        <v>0</v>
      </c>
      <c r="J39" s="16"/>
      <c r="K39" s="16">
        <v>0</v>
      </c>
      <c r="L39" s="16"/>
      <c r="M39" s="16">
        <v>0</v>
      </c>
      <c r="N39" s="16"/>
      <c r="O39" s="16">
        <v>14233358991</v>
      </c>
      <c r="P39" s="16"/>
      <c r="Q39" s="16">
        <f t="shared" si="1"/>
        <v>14233358991</v>
      </c>
    </row>
    <row r="40" spans="1:17">
      <c r="A40" s="1" t="s">
        <v>274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f t="shared" si="0"/>
        <v>0</v>
      </c>
      <c r="J40" s="16"/>
      <c r="K40" s="16">
        <v>0</v>
      </c>
      <c r="L40" s="16"/>
      <c r="M40" s="16">
        <v>0</v>
      </c>
      <c r="N40" s="16"/>
      <c r="O40" s="16">
        <v>6398117981</v>
      </c>
      <c r="P40" s="16"/>
      <c r="Q40" s="16">
        <f t="shared" si="1"/>
        <v>6398117981</v>
      </c>
    </row>
    <row r="41" spans="1:17">
      <c r="A41" s="1" t="s">
        <v>275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f t="shared" si="0"/>
        <v>0</v>
      </c>
      <c r="J41" s="16"/>
      <c r="K41" s="16">
        <v>0</v>
      </c>
      <c r="L41" s="16"/>
      <c r="M41" s="16">
        <v>0</v>
      </c>
      <c r="N41" s="16"/>
      <c r="O41" s="16">
        <v>6535939969</v>
      </c>
      <c r="P41" s="16"/>
      <c r="Q41" s="16">
        <f t="shared" si="1"/>
        <v>6535939969</v>
      </c>
    </row>
    <row r="42" spans="1:17">
      <c r="A42" s="1" t="s">
        <v>276</v>
      </c>
      <c r="C42" s="16">
        <v>0</v>
      </c>
      <c r="D42" s="16"/>
      <c r="E42" s="16">
        <v>0</v>
      </c>
      <c r="F42" s="16"/>
      <c r="G42" s="16">
        <v>0</v>
      </c>
      <c r="H42" s="16"/>
      <c r="I42" s="16">
        <f t="shared" si="0"/>
        <v>0</v>
      </c>
      <c r="J42" s="16"/>
      <c r="K42" s="16">
        <v>0</v>
      </c>
      <c r="L42" s="16"/>
      <c r="M42" s="16">
        <v>0</v>
      </c>
      <c r="N42" s="16"/>
      <c r="O42" s="16">
        <v>198056640762</v>
      </c>
      <c r="P42" s="16"/>
      <c r="Q42" s="16">
        <f t="shared" si="1"/>
        <v>198056640762</v>
      </c>
    </row>
    <row r="43" spans="1:17">
      <c r="A43" s="1" t="s">
        <v>277</v>
      </c>
      <c r="C43" s="16">
        <v>0</v>
      </c>
      <c r="D43" s="16"/>
      <c r="E43" s="16">
        <v>0</v>
      </c>
      <c r="F43" s="16"/>
      <c r="G43" s="16">
        <v>0</v>
      </c>
      <c r="H43" s="16"/>
      <c r="I43" s="16">
        <f t="shared" si="0"/>
        <v>0</v>
      </c>
      <c r="J43" s="16"/>
      <c r="K43" s="16">
        <v>0</v>
      </c>
      <c r="L43" s="16"/>
      <c r="M43" s="16">
        <v>0</v>
      </c>
      <c r="N43" s="16"/>
      <c r="O43" s="16">
        <v>31975427364</v>
      </c>
      <c r="P43" s="16"/>
      <c r="Q43" s="16">
        <f t="shared" si="1"/>
        <v>31975427364</v>
      </c>
    </row>
    <row r="44" spans="1:17">
      <c r="A44" s="1" t="s">
        <v>278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f t="shared" si="0"/>
        <v>0</v>
      </c>
      <c r="J44" s="16"/>
      <c r="K44" s="16">
        <v>0</v>
      </c>
      <c r="L44" s="16"/>
      <c r="M44" s="16">
        <v>0</v>
      </c>
      <c r="N44" s="16"/>
      <c r="O44" s="16">
        <v>1091854990</v>
      </c>
      <c r="P44" s="16"/>
      <c r="Q44" s="16">
        <f t="shared" si="1"/>
        <v>1091854990</v>
      </c>
    </row>
    <row r="45" spans="1:17">
      <c r="A45" s="1" t="s">
        <v>279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f t="shared" si="0"/>
        <v>0</v>
      </c>
      <c r="J45" s="16"/>
      <c r="K45" s="16">
        <v>0</v>
      </c>
      <c r="L45" s="16"/>
      <c r="M45" s="16">
        <v>0</v>
      </c>
      <c r="N45" s="16"/>
      <c r="O45" s="16">
        <v>32533127786</v>
      </c>
      <c r="P45" s="16"/>
      <c r="Q45" s="16">
        <f t="shared" si="1"/>
        <v>32533127786</v>
      </c>
    </row>
    <row r="46" spans="1:17">
      <c r="A46" s="1" t="s">
        <v>280</v>
      </c>
      <c r="C46" s="16">
        <v>0</v>
      </c>
      <c r="D46" s="16"/>
      <c r="E46" s="16">
        <v>0</v>
      </c>
      <c r="F46" s="16"/>
      <c r="G46" s="16">
        <v>0</v>
      </c>
      <c r="H46" s="16"/>
      <c r="I46" s="16">
        <f t="shared" si="0"/>
        <v>0</v>
      </c>
      <c r="J46" s="16"/>
      <c r="K46" s="16">
        <v>0</v>
      </c>
      <c r="L46" s="16"/>
      <c r="M46" s="16">
        <v>0</v>
      </c>
      <c r="N46" s="16"/>
      <c r="O46" s="16">
        <v>145427346253</v>
      </c>
      <c r="P46" s="16"/>
      <c r="Q46" s="16">
        <f t="shared" si="1"/>
        <v>145427346253</v>
      </c>
    </row>
    <row r="47" spans="1:17">
      <c r="A47" s="1" t="s">
        <v>281</v>
      </c>
      <c r="C47" s="16">
        <v>0</v>
      </c>
      <c r="D47" s="16"/>
      <c r="E47" s="16">
        <v>0</v>
      </c>
      <c r="F47" s="16"/>
      <c r="G47" s="16">
        <v>0</v>
      </c>
      <c r="H47" s="16"/>
      <c r="I47" s="16">
        <f t="shared" si="0"/>
        <v>0</v>
      </c>
      <c r="J47" s="16"/>
      <c r="K47" s="16">
        <v>0</v>
      </c>
      <c r="L47" s="16"/>
      <c r="M47" s="16">
        <v>0</v>
      </c>
      <c r="N47" s="16"/>
      <c r="O47" s="16">
        <v>204055497538</v>
      </c>
      <c r="P47" s="16"/>
      <c r="Q47" s="16">
        <f t="shared" si="1"/>
        <v>204055497538</v>
      </c>
    </row>
    <row r="48" spans="1:17">
      <c r="A48" s="1" t="s">
        <v>282</v>
      </c>
      <c r="C48" s="16">
        <v>0</v>
      </c>
      <c r="D48" s="16"/>
      <c r="E48" s="16">
        <v>0</v>
      </c>
      <c r="F48" s="16"/>
      <c r="G48" s="16">
        <v>0</v>
      </c>
      <c r="H48" s="16"/>
      <c r="I48" s="16">
        <f t="shared" si="0"/>
        <v>0</v>
      </c>
      <c r="J48" s="16"/>
      <c r="K48" s="16">
        <v>0</v>
      </c>
      <c r="L48" s="16"/>
      <c r="M48" s="16">
        <v>0</v>
      </c>
      <c r="N48" s="16"/>
      <c r="O48" s="16">
        <v>45898328421</v>
      </c>
      <c r="P48" s="16"/>
      <c r="Q48" s="16">
        <f t="shared" si="1"/>
        <v>45898328421</v>
      </c>
    </row>
    <row r="49" spans="1:17">
      <c r="A49" s="1" t="s">
        <v>283</v>
      </c>
      <c r="C49" s="16">
        <v>0</v>
      </c>
      <c r="D49" s="16"/>
      <c r="E49" s="16">
        <v>0</v>
      </c>
      <c r="F49" s="16"/>
      <c r="G49" s="16">
        <v>0</v>
      </c>
      <c r="H49" s="16"/>
      <c r="I49" s="16">
        <f t="shared" si="0"/>
        <v>0</v>
      </c>
      <c r="J49" s="16"/>
      <c r="K49" s="16">
        <v>0</v>
      </c>
      <c r="L49" s="16"/>
      <c r="M49" s="16">
        <v>0</v>
      </c>
      <c r="N49" s="16"/>
      <c r="O49" s="16">
        <v>4082738900</v>
      </c>
      <c r="P49" s="16"/>
      <c r="Q49" s="16">
        <f t="shared" si="1"/>
        <v>4082738900</v>
      </c>
    </row>
    <row r="50" spans="1:17">
      <c r="A50" s="1" t="s">
        <v>284</v>
      </c>
      <c r="C50" s="16">
        <v>0</v>
      </c>
      <c r="D50" s="16"/>
      <c r="E50" s="16">
        <v>0</v>
      </c>
      <c r="F50" s="16"/>
      <c r="G50" s="16">
        <v>0</v>
      </c>
      <c r="H50" s="16"/>
      <c r="I50" s="16">
        <f t="shared" si="0"/>
        <v>0</v>
      </c>
      <c r="J50" s="16"/>
      <c r="K50" s="16">
        <v>0</v>
      </c>
      <c r="L50" s="16"/>
      <c r="M50" s="16">
        <v>0</v>
      </c>
      <c r="N50" s="16"/>
      <c r="O50" s="16">
        <v>51038315474</v>
      </c>
      <c r="P50" s="16"/>
      <c r="Q50" s="16">
        <f t="shared" si="1"/>
        <v>51038315474</v>
      </c>
    </row>
    <row r="51" spans="1:17">
      <c r="A51" s="1" t="s">
        <v>285</v>
      </c>
      <c r="C51" s="16">
        <v>0</v>
      </c>
      <c r="D51" s="16"/>
      <c r="E51" s="16">
        <v>0</v>
      </c>
      <c r="F51" s="16"/>
      <c r="G51" s="16">
        <v>0</v>
      </c>
      <c r="H51" s="16"/>
      <c r="I51" s="16">
        <f t="shared" si="0"/>
        <v>0</v>
      </c>
      <c r="J51" s="16"/>
      <c r="K51" s="16">
        <v>0</v>
      </c>
      <c r="L51" s="16"/>
      <c r="M51" s="16">
        <v>0</v>
      </c>
      <c r="N51" s="16"/>
      <c r="O51" s="16">
        <v>137984062941</v>
      </c>
      <c r="P51" s="16"/>
      <c r="Q51" s="16">
        <f t="shared" si="1"/>
        <v>137984062941</v>
      </c>
    </row>
    <row r="52" spans="1:17">
      <c r="A52" s="1" t="s">
        <v>286</v>
      </c>
      <c r="C52" s="16">
        <v>0</v>
      </c>
      <c r="D52" s="16"/>
      <c r="E52" s="16">
        <v>0</v>
      </c>
      <c r="F52" s="16"/>
      <c r="G52" s="16">
        <v>0</v>
      </c>
      <c r="H52" s="16"/>
      <c r="I52" s="16">
        <f t="shared" si="0"/>
        <v>0</v>
      </c>
      <c r="J52" s="16"/>
      <c r="K52" s="16">
        <v>0</v>
      </c>
      <c r="L52" s="16"/>
      <c r="M52" s="16">
        <v>0</v>
      </c>
      <c r="N52" s="16"/>
      <c r="O52" s="16">
        <v>26606394316</v>
      </c>
      <c r="P52" s="16"/>
      <c r="Q52" s="16">
        <f t="shared" si="1"/>
        <v>26606394316</v>
      </c>
    </row>
    <row r="53" spans="1:17">
      <c r="A53" s="1" t="s">
        <v>287</v>
      </c>
      <c r="C53" s="16">
        <v>0</v>
      </c>
      <c r="D53" s="16"/>
      <c r="E53" s="16">
        <v>0</v>
      </c>
      <c r="F53" s="16"/>
      <c r="G53" s="16">
        <v>0</v>
      </c>
      <c r="H53" s="16"/>
      <c r="I53" s="16">
        <f t="shared" si="0"/>
        <v>0</v>
      </c>
      <c r="J53" s="16"/>
      <c r="K53" s="16">
        <v>0</v>
      </c>
      <c r="L53" s="16"/>
      <c r="M53" s="16">
        <v>0</v>
      </c>
      <c r="N53" s="16"/>
      <c r="O53" s="16">
        <v>100483333478</v>
      </c>
      <c r="P53" s="16"/>
      <c r="Q53" s="16">
        <f t="shared" si="1"/>
        <v>100483333478</v>
      </c>
    </row>
    <row r="54" spans="1:17">
      <c r="A54" s="1" t="s">
        <v>288</v>
      </c>
      <c r="C54" s="16">
        <v>0</v>
      </c>
      <c r="D54" s="16"/>
      <c r="E54" s="16">
        <v>0</v>
      </c>
      <c r="F54" s="16"/>
      <c r="G54" s="16">
        <v>0</v>
      </c>
      <c r="H54" s="16"/>
      <c r="I54" s="16">
        <f t="shared" si="0"/>
        <v>0</v>
      </c>
      <c r="J54" s="16"/>
      <c r="K54" s="16">
        <v>0</v>
      </c>
      <c r="L54" s="16"/>
      <c r="M54" s="16">
        <v>0</v>
      </c>
      <c r="N54" s="16"/>
      <c r="O54" s="16">
        <v>8776604580</v>
      </c>
      <c r="P54" s="16"/>
      <c r="Q54" s="16">
        <f t="shared" si="1"/>
        <v>8776604580</v>
      </c>
    </row>
    <row r="55" spans="1:17">
      <c r="A55" s="1" t="s">
        <v>108</v>
      </c>
      <c r="C55" s="16">
        <v>12000003248</v>
      </c>
      <c r="D55" s="16"/>
      <c r="E55" s="16">
        <v>-21308703255</v>
      </c>
      <c r="F55" s="16"/>
      <c r="G55" s="16">
        <v>0</v>
      </c>
      <c r="H55" s="16"/>
      <c r="I55" s="16">
        <f t="shared" si="0"/>
        <v>-9308700007</v>
      </c>
      <c r="J55" s="16"/>
      <c r="K55" s="16">
        <v>26389931354</v>
      </c>
      <c r="L55" s="16"/>
      <c r="M55" s="16">
        <v>-18846017054</v>
      </c>
      <c r="N55" s="16"/>
      <c r="O55" s="16">
        <v>0</v>
      </c>
      <c r="P55" s="16"/>
      <c r="Q55" s="16">
        <f t="shared" si="1"/>
        <v>7543914300</v>
      </c>
    </row>
    <row r="56" spans="1:17">
      <c r="A56" s="1" t="s">
        <v>88</v>
      </c>
      <c r="C56" s="16">
        <v>75910189</v>
      </c>
      <c r="D56" s="16"/>
      <c r="E56" s="16">
        <v>0</v>
      </c>
      <c r="F56" s="16"/>
      <c r="G56" s="16">
        <v>0</v>
      </c>
      <c r="H56" s="16"/>
      <c r="I56" s="16">
        <f t="shared" si="0"/>
        <v>75910189</v>
      </c>
      <c r="J56" s="16"/>
      <c r="K56" s="16">
        <v>326987351</v>
      </c>
      <c r="L56" s="16"/>
      <c r="M56" s="16">
        <v>223692584</v>
      </c>
      <c r="N56" s="16"/>
      <c r="O56" s="16">
        <v>0</v>
      </c>
      <c r="P56" s="16"/>
      <c r="Q56" s="16">
        <f t="shared" si="1"/>
        <v>550679935</v>
      </c>
    </row>
    <row r="57" spans="1:17">
      <c r="A57" s="1" t="s">
        <v>120</v>
      </c>
      <c r="C57" s="16">
        <v>152800424</v>
      </c>
      <c r="D57" s="16"/>
      <c r="E57" s="16">
        <v>0</v>
      </c>
      <c r="F57" s="16"/>
      <c r="G57" s="16">
        <v>0</v>
      </c>
      <c r="H57" s="16"/>
      <c r="I57" s="16">
        <f t="shared" si="0"/>
        <v>152800424</v>
      </c>
      <c r="J57" s="16"/>
      <c r="K57" s="16">
        <v>1060439203</v>
      </c>
      <c r="L57" s="16"/>
      <c r="M57" s="16">
        <v>0</v>
      </c>
      <c r="N57" s="16"/>
      <c r="O57" s="16">
        <v>0</v>
      </c>
      <c r="P57" s="16"/>
      <c r="Q57" s="16">
        <f t="shared" si="1"/>
        <v>1060439203</v>
      </c>
    </row>
    <row r="58" spans="1:17">
      <c r="A58" s="1" t="s">
        <v>117</v>
      </c>
      <c r="C58" s="16">
        <v>307072126</v>
      </c>
      <c r="D58" s="16"/>
      <c r="E58" s="16">
        <v>0</v>
      </c>
      <c r="F58" s="16"/>
      <c r="G58" s="16">
        <v>0</v>
      </c>
      <c r="H58" s="16"/>
      <c r="I58" s="16">
        <f t="shared" si="0"/>
        <v>307072126</v>
      </c>
      <c r="J58" s="16"/>
      <c r="K58" s="16">
        <v>2122428372</v>
      </c>
      <c r="L58" s="16"/>
      <c r="M58" s="16">
        <v>0</v>
      </c>
      <c r="N58" s="16"/>
      <c r="O58" s="16">
        <v>0</v>
      </c>
      <c r="P58" s="16"/>
      <c r="Q58" s="16">
        <f t="shared" si="1"/>
        <v>2122428372</v>
      </c>
    </row>
    <row r="59" spans="1:17">
      <c r="A59" s="1" t="s">
        <v>114</v>
      </c>
      <c r="C59" s="16">
        <v>156065935</v>
      </c>
      <c r="D59" s="16"/>
      <c r="E59" s="16">
        <v>0</v>
      </c>
      <c r="F59" s="16"/>
      <c r="G59" s="16">
        <v>0</v>
      </c>
      <c r="H59" s="16"/>
      <c r="I59" s="16">
        <f t="shared" si="0"/>
        <v>156065935</v>
      </c>
      <c r="J59" s="16"/>
      <c r="K59" s="16">
        <v>1063622555</v>
      </c>
      <c r="L59" s="16"/>
      <c r="M59" s="16">
        <v>0</v>
      </c>
      <c r="N59" s="16"/>
      <c r="O59" s="16">
        <v>0</v>
      </c>
      <c r="P59" s="16"/>
      <c r="Q59" s="16">
        <f t="shared" si="1"/>
        <v>1063622555</v>
      </c>
    </row>
    <row r="60" spans="1:17">
      <c r="A60" s="1" t="s">
        <v>126</v>
      </c>
      <c r="C60" s="16">
        <v>73811042</v>
      </c>
      <c r="D60" s="16"/>
      <c r="E60" s="16">
        <v>0</v>
      </c>
      <c r="F60" s="16"/>
      <c r="G60" s="16">
        <v>0</v>
      </c>
      <c r="H60" s="16"/>
      <c r="I60" s="16">
        <f t="shared" si="0"/>
        <v>73811042</v>
      </c>
      <c r="J60" s="16"/>
      <c r="K60" s="16">
        <v>495104223</v>
      </c>
      <c r="L60" s="16"/>
      <c r="M60" s="16">
        <v>-726218</v>
      </c>
      <c r="N60" s="16"/>
      <c r="O60" s="16">
        <v>0</v>
      </c>
      <c r="P60" s="16"/>
      <c r="Q60" s="16">
        <f t="shared" si="1"/>
        <v>494378005</v>
      </c>
    </row>
    <row r="61" spans="1:17">
      <c r="A61" s="1" t="s">
        <v>129</v>
      </c>
      <c r="C61" s="16">
        <v>1961571296</v>
      </c>
      <c r="D61" s="16"/>
      <c r="E61" s="16">
        <v>0</v>
      </c>
      <c r="F61" s="16"/>
      <c r="G61" s="16">
        <v>0</v>
      </c>
      <c r="H61" s="16"/>
      <c r="I61" s="16">
        <f t="shared" si="0"/>
        <v>1961571296</v>
      </c>
      <c r="J61" s="16"/>
      <c r="K61" s="16">
        <v>7817224765</v>
      </c>
      <c r="L61" s="16"/>
      <c r="M61" s="16">
        <v>-545633793</v>
      </c>
      <c r="N61" s="16"/>
      <c r="O61" s="16">
        <v>0</v>
      </c>
      <c r="P61" s="16"/>
      <c r="Q61" s="16">
        <f t="shared" si="1"/>
        <v>7271590972</v>
      </c>
    </row>
    <row r="62" spans="1:17">
      <c r="A62" s="1" t="s">
        <v>76</v>
      </c>
      <c r="C62" s="16">
        <v>12103335615</v>
      </c>
      <c r="D62" s="16"/>
      <c r="E62" s="16">
        <v>2745886271</v>
      </c>
      <c r="F62" s="16"/>
      <c r="G62" s="16">
        <v>0</v>
      </c>
      <c r="H62" s="16"/>
      <c r="I62" s="16">
        <f t="shared" si="0"/>
        <v>14849221886</v>
      </c>
      <c r="J62" s="16"/>
      <c r="K62" s="16">
        <v>27650607413</v>
      </c>
      <c r="L62" s="16"/>
      <c r="M62" s="16">
        <v>6989707291</v>
      </c>
      <c r="N62" s="16"/>
      <c r="O62" s="16">
        <v>0</v>
      </c>
      <c r="P62" s="16"/>
      <c r="Q62" s="16">
        <f t="shared" si="1"/>
        <v>34640314704</v>
      </c>
    </row>
    <row r="63" spans="1:17">
      <c r="A63" s="1" t="s">
        <v>39</v>
      </c>
      <c r="C63" s="16">
        <v>2251423071</v>
      </c>
      <c r="D63" s="16"/>
      <c r="E63" s="16">
        <v>643200952</v>
      </c>
      <c r="F63" s="16"/>
      <c r="G63" s="16">
        <v>0</v>
      </c>
      <c r="H63" s="16"/>
      <c r="I63" s="16">
        <f t="shared" si="0"/>
        <v>2894624023</v>
      </c>
      <c r="J63" s="16"/>
      <c r="K63" s="16">
        <v>16395958686</v>
      </c>
      <c r="L63" s="16"/>
      <c r="M63" s="16">
        <v>6579248294</v>
      </c>
      <c r="N63" s="16"/>
      <c r="O63" s="16">
        <v>0</v>
      </c>
      <c r="P63" s="16"/>
      <c r="Q63" s="16">
        <f t="shared" si="1"/>
        <v>22975206980</v>
      </c>
    </row>
    <row r="64" spans="1:17">
      <c r="A64" s="1" t="s">
        <v>143</v>
      </c>
      <c r="C64" s="16">
        <v>147731585347</v>
      </c>
      <c r="D64" s="16"/>
      <c r="E64" s="16">
        <v>-113560095811</v>
      </c>
      <c r="F64" s="16"/>
      <c r="G64" s="16">
        <v>0</v>
      </c>
      <c r="H64" s="16"/>
      <c r="I64" s="16">
        <f t="shared" si="0"/>
        <v>34171489536</v>
      </c>
      <c r="J64" s="16"/>
      <c r="K64" s="16">
        <v>147731585347</v>
      </c>
      <c r="L64" s="16"/>
      <c r="M64" s="16">
        <v>-113560095811</v>
      </c>
      <c r="N64" s="16"/>
      <c r="O64" s="16">
        <v>0</v>
      </c>
      <c r="P64" s="16"/>
      <c r="Q64" s="16">
        <f t="shared" si="1"/>
        <v>34171489536</v>
      </c>
    </row>
    <row r="65" spans="1:17">
      <c r="A65" s="1" t="s">
        <v>94</v>
      </c>
      <c r="C65" s="16">
        <v>27412028921</v>
      </c>
      <c r="D65" s="16"/>
      <c r="E65" s="16">
        <v>5823564725</v>
      </c>
      <c r="F65" s="16"/>
      <c r="G65" s="16">
        <v>0</v>
      </c>
      <c r="H65" s="16"/>
      <c r="I65" s="16">
        <f t="shared" si="0"/>
        <v>33235593646</v>
      </c>
      <c r="J65" s="16"/>
      <c r="K65" s="16">
        <v>27427479440</v>
      </c>
      <c r="L65" s="16"/>
      <c r="M65" s="16">
        <v>5346513548</v>
      </c>
      <c r="N65" s="16"/>
      <c r="O65" s="16">
        <v>0</v>
      </c>
      <c r="P65" s="16"/>
      <c r="Q65" s="16">
        <f t="shared" si="1"/>
        <v>32773992988</v>
      </c>
    </row>
    <row r="66" spans="1:17">
      <c r="A66" s="1" t="s">
        <v>137</v>
      </c>
      <c r="C66" s="16">
        <v>6495958135</v>
      </c>
      <c r="D66" s="16"/>
      <c r="E66" s="16">
        <v>2640530944</v>
      </c>
      <c r="F66" s="16"/>
      <c r="G66" s="16">
        <v>0</v>
      </c>
      <c r="H66" s="16"/>
      <c r="I66" s="16">
        <f t="shared" si="0"/>
        <v>9136489079</v>
      </c>
      <c r="J66" s="16"/>
      <c r="K66" s="16">
        <v>18876107232</v>
      </c>
      <c r="L66" s="16"/>
      <c r="M66" s="16">
        <v>7092946522</v>
      </c>
      <c r="N66" s="16"/>
      <c r="O66" s="16">
        <v>0</v>
      </c>
      <c r="P66" s="16"/>
      <c r="Q66" s="16">
        <f t="shared" si="1"/>
        <v>25969053754</v>
      </c>
    </row>
    <row r="67" spans="1:17">
      <c r="A67" s="1" t="s">
        <v>235</v>
      </c>
      <c r="C67" s="16">
        <v>8265025395</v>
      </c>
      <c r="D67" s="16"/>
      <c r="E67" s="16">
        <v>3162585049</v>
      </c>
      <c r="F67" s="16"/>
      <c r="G67" s="16">
        <v>0</v>
      </c>
      <c r="H67" s="16"/>
      <c r="I67" s="16">
        <f t="shared" si="0"/>
        <v>11427610444</v>
      </c>
      <c r="J67" s="16"/>
      <c r="K67" s="16">
        <v>17219605643</v>
      </c>
      <c r="L67" s="16"/>
      <c r="M67" s="16">
        <v>-3800517990</v>
      </c>
      <c r="N67" s="16"/>
      <c r="O67" s="16">
        <v>0</v>
      </c>
      <c r="P67" s="16"/>
      <c r="Q67" s="16">
        <f t="shared" si="1"/>
        <v>13419087653</v>
      </c>
    </row>
    <row r="68" spans="1:17">
      <c r="A68" s="1" t="s">
        <v>106</v>
      </c>
      <c r="C68" s="16">
        <v>1763645268</v>
      </c>
      <c r="D68" s="16"/>
      <c r="E68" s="16">
        <v>0</v>
      </c>
      <c r="F68" s="16"/>
      <c r="G68" s="16">
        <v>0</v>
      </c>
      <c r="H68" s="16"/>
      <c r="I68" s="16">
        <f t="shared" si="0"/>
        <v>1763645268</v>
      </c>
      <c r="J68" s="16"/>
      <c r="K68" s="16">
        <v>1879174425</v>
      </c>
      <c r="L68" s="16"/>
      <c r="M68" s="16">
        <v>-7166426</v>
      </c>
      <c r="N68" s="16"/>
      <c r="O68" s="16">
        <v>0</v>
      </c>
      <c r="P68" s="16"/>
      <c r="Q68" s="16">
        <f t="shared" si="1"/>
        <v>1872007999</v>
      </c>
    </row>
    <row r="69" spans="1:17">
      <c r="A69" s="1" t="s">
        <v>134</v>
      </c>
      <c r="C69" s="16">
        <v>6765882497</v>
      </c>
      <c r="D69" s="16"/>
      <c r="E69" s="16">
        <v>2384352699</v>
      </c>
      <c r="F69" s="16"/>
      <c r="G69" s="16">
        <v>0</v>
      </c>
      <c r="H69" s="16"/>
      <c r="I69" s="16">
        <f t="shared" si="0"/>
        <v>9150235196</v>
      </c>
      <c r="J69" s="16"/>
      <c r="K69" s="16">
        <v>19339301675</v>
      </c>
      <c r="L69" s="16"/>
      <c r="M69" s="16">
        <v>6739877721</v>
      </c>
      <c r="N69" s="16"/>
      <c r="O69" s="16">
        <v>0</v>
      </c>
      <c r="P69" s="16"/>
      <c r="Q69" s="16">
        <f t="shared" si="1"/>
        <v>26079179396</v>
      </c>
    </row>
    <row r="70" spans="1:17">
      <c r="A70" s="1" t="s">
        <v>131</v>
      </c>
      <c r="C70" s="16">
        <v>3751312759</v>
      </c>
      <c r="D70" s="16"/>
      <c r="E70" s="16">
        <v>2587997425</v>
      </c>
      <c r="F70" s="16"/>
      <c r="G70" s="16">
        <v>0</v>
      </c>
      <c r="H70" s="16"/>
      <c r="I70" s="16">
        <f t="shared" si="0"/>
        <v>6339310184</v>
      </c>
      <c r="J70" s="16"/>
      <c r="K70" s="16">
        <v>7603805912</v>
      </c>
      <c r="L70" s="16"/>
      <c r="M70" s="16">
        <v>5101131</v>
      </c>
      <c r="N70" s="16"/>
      <c r="O70" s="16">
        <v>0</v>
      </c>
      <c r="P70" s="16"/>
      <c r="Q70" s="16">
        <f t="shared" si="1"/>
        <v>7608907043</v>
      </c>
    </row>
    <row r="71" spans="1:17">
      <c r="A71" s="1" t="s">
        <v>79</v>
      </c>
      <c r="C71" s="16">
        <v>14585225180</v>
      </c>
      <c r="D71" s="16"/>
      <c r="E71" s="16">
        <v>4375992605</v>
      </c>
      <c r="F71" s="16"/>
      <c r="G71" s="16">
        <v>0</v>
      </c>
      <c r="H71" s="16"/>
      <c r="I71" s="16">
        <f t="shared" si="0"/>
        <v>18961217785</v>
      </c>
      <c r="J71" s="16"/>
      <c r="K71" s="16">
        <v>28717937509</v>
      </c>
      <c r="L71" s="16"/>
      <c r="M71" s="16">
        <v>-9758193067</v>
      </c>
      <c r="N71" s="16"/>
      <c r="O71" s="16">
        <v>0</v>
      </c>
      <c r="P71" s="16"/>
      <c r="Q71" s="16">
        <f t="shared" si="1"/>
        <v>18959744442</v>
      </c>
    </row>
    <row r="72" spans="1:17">
      <c r="A72" s="1" t="s">
        <v>82</v>
      </c>
      <c r="C72" s="16">
        <v>13742114822</v>
      </c>
      <c r="D72" s="16"/>
      <c r="E72" s="16">
        <v>40671148589</v>
      </c>
      <c r="F72" s="16"/>
      <c r="G72" s="16">
        <v>0</v>
      </c>
      <c r="H72" s="16"/>
      <c r="I72" s="16">
        <f t="shared" si="0"/>
        <v>54413263411</v>
      </c>
      <c r="J72" s="16"/>
      <c r="K72" s="16">
        <v>99962702831</v>
      </c>
      <c r="L72" s="16"/>
      <c r="M72" s="16">
        <v>7759958258</v>
      </c>
      <c r="N72" s="16"/>
      <c r="O72" s="16">
        <v>0</v>
      </c>
      <c r="P72" s="16"/>
      <c r="Q72" s="16">
        <f t="shared" si="1"/>
        <v>107722661089</v>
      </c>
    </row>
    <row r="73" spans="1:17">
      <c r="A73" s="1" t="s">
        <v>70</v>
      </c>
      <c r="C73" s="16">
        <v>15492808219</v>
      </c>
      <c r="D73" s="16"/>
      <c r="E73" s="16">
        <v>0</v>
      </c>
      <c r="F73" s="16"/>
      <c r="G73" s="16">
        <v>0</v>
      </c>
      <c r="H73" s="16"/>
      <c r="I73" s="16">
        <f t="shared" ref="I73:I85" si="2">C73+E73+G73</f>
        <v>15492808219</v>
      </c>
      <c r="J73" s="16"/>
      <c r="K73" s="16">
        <v>27531000000</v>
      </c>
      <c r="L73" s="16"/>
      <c r="M73" s="16">
        <v>-65613635</v>
      </c>
      <c r="N73" s="16"/>
      <c r="O73" s="16">
        <v>0</v>
      </c>
      <c r="P73" s="16"/>
      <c r="Q73" s="16">
        <f t="shared" ref="Q73:Q85" si="3">K73+M73+O73</f>
        <v>27465386365</v>
      </c>
    </row>
    <row r="74" spans="1:17">
      <c r="A74" s="1" t="s">
        <v>45</v>
      </c>
      <c r="C74" s="16">
        <v>0</v>
      </c>
      <c r="D74" s="16"/>
      <c r="E74" s="16">
        <v>12894166697</v>
      </c>
      <c r="F74" s="16"/>
      <c r="G74" s="16">
        <v>0</v>
      </c>
      <c r="H74" s="16"/>
      <c r="I74" s="16">
        <f t="shared" si="2"/>
        <v>12894166697</v>
      </c>
      <c r="J74" s="16"/>
      <c r="K74" s="16">
        <v>0</v>
      </c>
      <c r="L74" s="16"/>
      <c r="M74" s="16">
        <v>85093755479</v>
      </c>
      <c r="N74" s="16"/>
      <c r="O74" s="16">
        <v>0</v>
      </c>
      <c r="P74" s="16"/>
      <c r="Q74" s="16">
        <f t="shared" si="3"/>
        <v>85093755479</v>
      </c>
    </row>
    <row r="75" spans="1:17">
      <c r="A75" s="1" t="s">
        <v>48</v>
      </c>
      <c r="C75" s="16">
        <v>0</v>
      </c>
      <c r="D75" s="16"/>
      <c r="E75" s="16">
        <v>9409219742</v>
      </c>
      <c r="F75" s="16"/>
      <c r="G75" s="16">
        <v>0</v>
      </c>
      <c r="H75" s="16"/>
      <c r="I75" s="16">
        <f t="shared" si="2"/>
        <v>9409219742</v>
      </c>
      <c r="J75" s="16"/>
      <c r="K75" s="16">
        <v>0</v>
      </c>
      <c r="L75" s="16"/>
      <c r="M75" s="16">
        <v>38159674711</v>
      </c>
      <c r="N75" s="16"/>
      <c r="O75" s="16">
        <v>0</v>
      </c>
      <c r="P75" s="16"/>
      <c r="Q75" s="16">
        <f t="shared" si="3"/>
        <v>38159674711</v>
      </c>
    </row>
    <row r="76" spans="1:17">
      <c r="A76" s="1" t="s">
        <v>53</v>
      </c>
      <c r="C76" s="16">
        <v>0</v>
      </c>
      <c r="D76" s="16"/>
      <c r="E76" s="16">
        <v>-5755350454</v>
      </c>
      <c r="F76" s="16"/>
      <c r="G76" s="16">
        <v>0</v>
      </c>
      <c r="H76" s="16"/>
      <c r="I76" s="16">
        <f t="shared" si="2"/>
        <v>-5755350454</v>
      </c>
      <c r="J76" s="16"/>
      <c r="K76" s="16">
        <v>0</v>
      </c>
      <c r="L76" s="16"/>
      <c r="M76" s="16">
        <v>52174551243</v>
      </c>
      <c r="N76" s="16"/>
      <c r="O76" s="16">
        <v>0</v>
      </c>
      <c r="P76" s="16"/>
      <c r="Q76" s="16">
        <f t="shared" si="3"/>
        <v>52174551243</v>
      </c>
    </row>
    <row r="77" spans="1:17">
      <c r="A77" s="1" t="s">
        <v>61</v>
      </c>
      <c r="C77" s="16">
        <v>0</v>
      </c>
      <c r="D77" s="16"/>
      <c r="E77" s="16">
        <v>3556978759</v>
      </c>
      <c r="F77" s="16"/>
      <c r="G77" s="16">
        <v>0</v>
      </c>
      <c r="H77" s="16"/>
      <c r="I77" s="16">
        <f t="shared" si="2"/>
        <v>3556978759</v>
      </c>
      <c r="J77" s="16"/>
      <c r="K77" s="16">
        <v>0</v>
      </c>
      <c r="L77" s="16"/>
      <c r="M77" s="16">
        <v>32944237810</v>
      </c>
      <c r="N77" s="16"/>
      <c r="O77" s="16">
        <v>0</v>
      </c>
      <c r="P77" s="16"/>
      <c r="Q77" s="16">
        <f t="shared" si="3"/>
        <v>32944237810</v>
      </c>
    </row>
    <row r="78" spans="1:17">
      <c r="A78" s="1" t="s">
        <v>64</v>
      </c>
      <c r="C78" s="16">
        <v>0</v>
      </c>
      <c r="D78" s="16"/>
      <c r="E78" s="16">
        <v>1508524966</v>
      </c>
      <c r="F78" s="16"/>
      <c r="G78" s="16">
        <v>0</v>
      </c>
      <c r="H78" s="16"/>
      <c r="I78" s="16">
        <f t="shared" si="2"/>
        <v>1508524966</v>
      </c>
      <c r="J78" s="16"/>
      <c r="K78" s="16">
        <v>0</v>
      </c>
      <c r="L78" s="16"/>
      <c r="M78" s="16">
        <v>17527623417</v>
      </c>
      <c r="N78" s="16"/>
      <c r="O78" s="16">
        <v>0</v>
      </c>
      <c r="P78" s="16"/>
      <c r="Q78" s="16">
        <f t="shared" si="3"/>
        <v>17527623417</v>
      </c>
    </row>
    <row r="79" spans="1:17">
      <c r="A79" s="1" t="s">
        <v>140</v>
      </c>
      <c r="C79" s="16">
        <v>0</v>
      </c>
      <c r="D79" s="16"/>
      <c r="E79" s="16">
        <v>-14231250</v>
      </c>
      <c r="F79" s="16"/>
      <c r="G79" s="16">
        <v>0</v>
      </c>
      <c r="H79" s="16"/>
      <c r="I79" s="16">
        <f t="shared" si="2"/>
        <v>-14231250</v>
      </c>
      <c r="J79" s="16"/>
      <c r="K79" s="16">
        <v>0</v>
      </c>
      <c r="L79" s="16"/>
      <c r="M79" s="16">
        <v>-14231250</v>
      </c>
      <c r="N79" s="16"/>
      <c r="O79" s="16">
        <v>0</v>
      </c>
      <c r="P79" s="16"/>
      <c r="Q79" s="16">
        <f t="shared" si="3"/>
        <v>-14231250</v>
      </c>
    </row>
    <row r="80" spans="1:17">
      <c r="A80" s="1" t="s">
        <v>307</v>
      </c>
      <c r="C80" s="16">
        <v>2747899170</v>
      </c>
      <c r="D80" s="16"/>
      <c r="E80" s="16">
        <v>0</v>
      </c>
      <c r="F80" s="16"/>
      <c r="G80" s="16">
        <v>0</v>
      </c>
      <c r="H80" s="16"/>
      <c r="I80" s="16">
        <f t="shared" si="2"/>
        <v>2747899170</v>
      </c>
      <c r="J80" s="16"/>
      <c r="K80" s="16">
        <v>0</v>
      </c>
      <c r="L80" s="16"/>
      <c r="M80" s="16">
        <v>0</v>
      </c>
      <c r="N80" s="16"/>
      <c r="O80" s="16">
        <v>0</v>
      </c>
      <c r="P80" s="16"/>
      <c r="Q80" s="16">
        <f t="shared" si="3"/>
        <v>0</v>
      </c>
    </row>
    <row r="81" spans="1:17">
      <c r="A81" s="1" t="s">
        <v>308</v>
      </c>
      <c r="C81" s="16">
        <v>1207191584</v>
      </c>
      <c r="D81" s="16"/>
      <c r="E81" s="16">
        <v>0</v>
      </c>
      <c r="F81" s="16"/>
      <c r="G81" s="16">
        <v>0</v>
      </c>
      <c r="H81" s="16"/>
      <c r="I81" s="16">
        <f t="shared" si="2"/>
        <v>1207191584</v>
      </c>
      <c r="J81" s="16"/>
      <c r="K81" s="16">
        <v>0</v>
      </c>
      <c r="L81" s="16"/>
      <c r="M81" s="16">
        <v>0</v>
      </c>
      <c r="N81" s="16"/>
      <c r="O81" s="16">
        <v>0</v>
      </c>
      <c r="P81" s="16"/>
      <c r="Q81" s="16">
        <f t="shared" si="3"/>
        <v>0</v>
      </c>
    </row>
    <row r="82" spans="1:17">
      <c r="A82" s="1" t="s">
        <v>17</v>
      </c>
      <c r="C82" s="16">
        <v>0</v>
      </c>
      <c r="D82" s="16"/>
      <c r="E82" s="16">
        <v>0</v>
      </c>
      <c r="F82" s="16"/>
      <c r="G82" s="16">
        <v>0</v>
      </c>
      <c r="H82" s="16"/>
      <c r="I82" s="16">
        <f t="shared" si="2"/>
        <v>0</v>
      </c>
      <c r="J82" s="16"/>
      <c r="K82" s="16">
        <v>50910000000</v>
      </c>
      <c r="L82" s="16"/>
      <c r="M82" s="16">
        <v>0</v>
      </c>
      <c r="N82" s="16"/>
      <c r="O82" s="16">
        <v>0</v>
      </c>
      <c r="P82" s="16"/>
      <c r="Q82" s="16">
        <f t="shared" si="3"/>
        <v>50910000000</v>
      </c>
    </row>
    <row r="83" spans="1:17">
      <c r="A83" s="1" t="s">
        <v>306</v>
      </c>
      <c r="C83" s="16">
        <v>0</v>
      </c>
      <c r="D83" s="16"/>
      <c r="E83" s="16">
        <v>0</v>
      </c>
      <c r="F83" s="16"/>
      <c r="G83" s="16">
        <v>0</v>
      </c>
      <c r="H83" s="16"/>
      <c r="I83" s="16">
        <f t="shared" si="2"/>
        <v>0</v>
      </c>
      <c r="J83" s="16"/>
      <c r="K83" s="16">
        <v>8370000000</v>
      </c>
      <c r="L83" s="16"/>
      <c r="M83" s="16">
        <v>0</v>
      </c>
      <c r="N83" s="16"/>
      <c r="O83" s="16">
        <v>0</v>
      </c>
      <c r="P83" s="16"/>
      <c r="Q83" s="16">
        <f t="shared" si="3"/>
        <v>8370000000</v>
      </c>
    </row>
    <row r="84" spans="1:17">
      <c r="A84" s="1" t="s">
        <v>307</v>
      </c>
      <c r="C84" s="16">
        <v>0</v>
      </c>
      <c r="D84" s="16"/>
      <c r="E84" s="16">
        <v>0</v>
      </c>
      <c r="F84" s="16"/>
      <c r="G84" s="16">
        <v>0</v>
      </c>
      <c r="H84" s="16"/>
      <c r="I84" s="16">
        <f t="shared" si="2"/>
        <v>0</v>
      </c>
      <c r="J84" s="16"/>
      <c r="K84" s="16">
        <v>5404201701</v>
      </c>
      <c r="L84" s="16"/>
      <c r="M84" s="16">
        <v>0</v>
      </c>
      <c r="N84" s="16"/>
      <c r="O84" s="16">
        <v>0</v>
      </c>
      <c r="P84" s="16"/>
      <c r="Q84" s="16">
        <f t="shared" si="3"/>
        <v>5404201701</v>
      </c>
    </row>
    <row r="85" spans="1:17">
      <c r="A85" s="1" t="s">
        <v>308</v>
      </c>
      <c r="C85" s="16">
        <v>0</v>
      </c>
      <c r="D85" s="16"/>
      <c r="E85" s="16">
        <v>0</v>
      </c>
      <c r="F85" s="16"/>
      <c r="G85" s="16">
        <v>0</v>
      </c>
      <c r="H85" s="16"/>
      <c r="I85" s="16">
        <f t="shared" si="2"/>
        <v>0</v>
      </c>
      <c r="J85" s="16"/>
      <c r="K85" s="16">
        <v>1207191584</v>
      </c>
      <c r="L85" s="16"/>
      <c r="M85" s="16">
        <v>0</v>
      </c>
      <c r="N85" s="16"/>
      <c r="O85" s="16">
        <v>0</v>
      </c>
      <c r="P85" s="16"/>
      <c r="Q85" s="16">
        <f t="shared" si="3"/>
        <v>1207191584</v>
      </c>
    </row>
    <row r="86" spans="1:17" ht="24.75" thickBot="1">
      <c r="C86" s="17">
        <f>SUM(C8:C85)</f>
        <v>358103779710</v>
      </c>
      <c r="D86" s="16"/>
      <c r="E86" s="17">
        <f>SUM(E8:E85)</f>
        <v>-176688691951</v>
      </c>
      <c r="F86" s="16"/>
      <c r="G86" s="17">
        <f>SUM(G8:G85)</f>
        <v>387702217785</v>
      </c>
      <c r="H86" s="16"/>
      <c r="I86" s="17">
        <f>SUM(I8:I85)</f>
        <v>569117305544</v>
      </c>
      <c r="J86" s="16"/>
      <c r="K86" s="17">
        <f>SUM(K8:K85)</f>
        <v>1128295473189</v>
      </c>
      <c r="L86" s="16"/>
      <c r="M86" s="17">
        <f>SUM(M8:M85)</f>
        <v>213764728897</v>
      </c>
      <c r="N86" s="16"/>
      <c r="O86" s="17">
        <f>SUM(O8:O85)</f>
        <v>1470629829581</v>
      </c>
      <c r="P86" s="16"/>
      <c r="Q86" s="17">
        <f>SUM(Q8:Q85)</f>
        <v>2812690031667</v>
      </c>
    </row>
    <row r="87" spans="1:17" ht="24.75" thickTop="1">
      <c r="C87" s="30"/>
      <c r="D87" s="31"/>
      <c r="E87" s="31"/>
      <c r="F87" s="31"/>
      <c r="G87" s="31"/>
      <c r="H87" s="31"/>
      <c r="I87" s="31"/>
      <c r="J87" s="31"/>
      <c r="K87" s="30"/>
      <c r="L87" s="31"/>
      <c r="M87" s="31"/>
      <c r="N87" s="31"/>
      <c r="O87" s="31"/>
      <c r="P87" s="31"/>
      <c r="Q87" s="31"/>
    </row>
    <row r="88" spans="1:17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21"/>
  <sheetViews>
    <sheetView rightToLeft="1" topLeftCell="A2" workbookViewId="0">
      <selection activeCell="I6" sqref="I6:K6"/>
    </sheetView>
  </sheetViews>
  <sheetFormatPr defaultRowHeight="24"/>
  <cols>
    <col min="1" max="1" width="27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4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4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4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4" ht="24.75">
      <c r="A6" s="33" t="s">
        <v>295</v>
      </c>
      <c r="B6" s="33" t="s">
        <v>295</v>
      </c>
      <c r="C6" s="33" t="s">
        <v>295</v>
      </c>
      <c r="E6" s="33" t="s">
        <v>217</v>
      </c>
      <c r="F6" s="33" t="s">
        <v>217</v>
      </c>
      <c r="G6" s="33" t="s">
        <v>217</v>
      </c>
      <c r="I6" s="33" t="s">
        <v>218</v>
      </c>
      <c r="J6" s="33" t="s">
        <v>218</v>
      </c>
      <c r="K6" s="33" t="s">
        <v>218</v>
      </c>
    </row>
    <row r="7" spans="1:14" ht="24.75">
      <c r="A7" s="33" t="s">
        <v>296</v>
      </c>
      <c r="C7" s="33" t="s">
        <v>182</v>
      </c>
      <c r="E7" s="33" t="s">
        <v>297</v>
      </c>
      <c r="G7" s="33" t="s">
        <v>298</v>
      </c>
      <c r="I7" s="33" t="s">
        <v>297</v>
      </c>
      <c r="K7" s="33" t="s">
        <v>298</v>
      </c>
    </row>
    <row r="8" spans="1:14">
      <c r="A8" s="1" t="s">
        <v>188</v>
      </c>
      <c r="C8" s="4" t="s">
        <v>189</v>
      </c>
      <c r="D8" s="4"/>
      <c r="E8" s="8">
        <v>556867</v>
      </c>
      <c r="F8" s="8"/>
      <c r="G8" s="10">
        <f>E8/$E$17</f>
        <v>3.0117566895180767E-6</v>
      </c>
      <c r="H8" s="8"/>
      <c r="I8" s="8">
        <v>2511497</v>
      </c>
      <c r="J8" s="4"/>
      <c r="K8" s="10">
        <f>I8/$I$17</f>
        <v>8.1274524387690485E-6</v>
      </c>
      <c r="L8" s="4"/>
      <c r="M8" s="4"/>
      <c r="N8" s="4"/>
    </row>
    <row r="9" spans="1:14">
      <c r="A9" s="1" t="s">
        <v>192</v>
      </c>
      <c r="C9" s="4" t="s">
        <v>193</v>
      </c>
      <c r="D9" s="4"/>
      <c r="E9" s="8">
        <v>-15835833360</v>
      </c>
      <c r="F9" s="8"/>
      <c r="G9" s="10">
        <f t="shared" ref="G9:G16" si="0">E9/$E$17</f>
        <v>-8.5646441710630225E-2</v>
      </c>
      <c r="H9" s="8"/>
      <c r="I9" s="8">
        <v>859839492</v>
      </c>
      <c r="J9" s="4"/>
      <c r="K9" s="10">
        <f t="shared" ref="K9:K16" si="1">I9/$I$17</f>
        <v>2.7825255519737194E-3</v>
      </c>
      <c r="L9" s="4"/>
      <c r="M9" s="4"/>
      <c r="N9" s="4"/>
    </row>
    <row r="10" spans="1:14">
      <c r="A10" s="1" t="s">
        <v>195</v>
      </c>
      <c r="C10" s="4" t="s">
        <v>198</v>
      </c>
      <c r="D10" s="4"/>
      <c r="E10" s="8">
        <v>15510396508</v>
      </c>
      <c r="F10" s="8"/>
      <c r="G10" s="10">
        <f t="shared" si="0"/>
        <v>8.3886350672686322E-2</v>
      </c>
      <c r="H10" s="8"/>
      <c r="I10" s="8">
        <v>58781752649</v>
      </c>
      <c r="J10" s="4"/>
      <c r="K10" s="10">
        <f t="shared" si="1"/>
        <v>0.19022355946363229</v>
      </c>
      <c r="L10" s="4"/>
      <c r="M10" s="4"/>
      <c r="N10" s="4"/>
    </row>
    <row r="11" spans="1:14">
      <c r="A11" s="1" t="s">
        <v>195</v>
      </c>
      <c r="C11" s="4" t="s">
        <v>200</v>
      </c>
      <c r="D11" s="4"/>
      <c r="E11" s="8">
        <v>7755011666</v>
      </c>
      <c r="F11" s="8"/>
      <c r="G11" s="10">
        <f t="shared" si="0"/>
        <v>4.1942166194739901E-2</v>
      </c>
      <c r="H11" s="8"/>
      <c r="I11" s="8">
        <v>27546176164</v>
      </c>
      <c r="J11" s="4"/>
      <c r="K11" s="10">
        <f t="shared" si="1"/>
        <v>8.9142147748081588E-2</v>
      </c>
      <c r="L11" s="4"/>
      <c r="M11" s="4"/>
      <c r="N11" s="4"/>
    </row>
    <row r="12" spans="1:14">
      <c r="A12" s="1" t="s">
        <v>195</v>
      </c>
      <c r="C12" s="4" t="s">
        <v>202</v>
      </c>
      <c r="D12" s="4"/>
      <c r="E12" s="8">
        <v>15796373716</v>
      </c>
      <c r="F12" s="8"/>
      <c r="G12" s="10">
        <f t="shared" si="0"/>
        <v>8.5433028369952826E-2</v>
      </c>
      <c r="H12" s="8"/>
      <c r="I12" s="8">
        <v>43412812045</v>
      </c>
      <c r="J12" s="4"/>
      <c r="K12" s="10">
        <f t="shared" si="1"/>
        <v>0.1404881491512662</v>
      </c>
      <c r="L12" s="4"/>
      <c r="M12" s="4"/>
      <c r="N12" s="4"/>
    </row>
    <row r="13" spans="1:14">
      <c r="A13" s="1" t="s">
        <v>204</v>
      </c>
      <c r="C13" s="4" t="s">
        <v>205</v>
      </c>
      <c r="D13" s="4"/>
      <c r="E13" s="8">
        <v>53424657510</v>
      </c>
      <c r="F13" s="8"/>
      <c r="G13" s="10">
        <f t="shared" si="0"/>
        <v>0.28894164969544728</v>
      </c>
      <c r="H13" s="8"/>
      <c r="I13" s="8">
        <v>69452054763</v>
      </c>
      <c r="J13" s="4"/>
      <c r="K13" s="10">
        <f t="shared" si="1"/>
        <v>0.2247537113765479</v>
      </c>
      <c r="L13" s="4"/>
      <c r="M13" s="4"/>
      <c r="N13" s="4"/>
    </row>
    <row r="14" spans="1:14">
      <c r="A14" s="1" t="s">
        <v>210</v>
      </c>
      <c r="C14" s="4" t="s">
        <v>211</v>
      </c>
      <c r="D14" s="4"/>
      <c r="E14" s="8">
        <v>18493150684</v>
      </c>
      <c r="F14" s="8"/>
      <c r="G14" s="10">
        <f t="shared" si="0"/>
        <v>0.10001826339647132</v>
      </c>
      <c r="H14" s="8"/>
      <c r="I14" s="8">
        <v>18493150684</v>
      </c>
      <c r="J14" s="4"/>
      <c r="K14" s="10">
        <f t="shared" si="1"/>
        <v>5.9845662816718201E-2</v>
      </c>
      <c r="L14" s="4"/>
      <c r="M14" s="4"/>
      <c r="N14" s="4"/>
    </row>
    <row r="15" spans="1:14">
      <c r="A15" s="1" t="s">
        <v>210</v>
      </c>
      <c r="C15" s="4" t="s">
        <v>213</v>
      </c>
      <c r="D15" s="4"/>
      <c r="E15" s="8">
        <v>21369863010</v>
      </c>
      <c r="F15" s="8"/>
      <c r="G15" s="10">
        <f t="shared" si="0"/>
        <v>0.11557665991062929</v>
      </c>
      <c r="H15" s="8"/>
      <c r="I15" s="8">
        <v>22082191777</v>
      </c>
      <c r="J15" s="4"/>
      <c r="K15" s="10">
        <f t="shared" si="1"/>
        <v>7.1460154406453397E-2</v>
      </c>
      <c r="L15" s="4"/>
      <c r="M15" s="4"/>
      <c r="N15" s="4"/>
    </row>
    <row r="16" spans="1:14">
      <c r="A16" s="1" t="s">
        <v>188</v>
      </c>
      <c r="C16" s="4" t="s">
        <v>214</v>
      </c>
      <c r="D16" s="4"/>
      <c r="E16" s="8">
        <v>68383561632</v>
      </c>
      <c r="F16" s="8"/>
      <c r="G16" s="10">
        <f t="shared" si="0"/>
        <v>0.36984531171401375</v>
      </c>
      <c r="H16" s="8"/>
      <c r="I16" s="8">
        <v>68383561632</v>
      </c>
      <c r="J16" s="4"/>
      <c r="K16" s="10">
        <f t="shared" si="1"/>
        <v>0.22129596203288796</v>
      </c>
      <c r="L16" s="4"/>
      <c r="M16" s="4"/>
      <c r="N16" s="4"/>
    </row>
    <row r="17" spans="3:14" ht="24.75" thickBot="1">
      <c r="C17" s="4"/>
      <c r="D17" s="4"/>
      <c r="E17" s="9">
        <f>SUM(E8:E16)</f>
        <v>184897738233</v>
      </c>
      <c r="F17" s="8"/>
      <c r="G17" s="13">
        <f>SUM(G8:G16)</f>
        <v>1</v>
      </c>
      <c r="H17" s="8"/>
      <c r="I17" s="9">
        <f>SUM(I8:I16)</f>
        <v>309014050703</v>
      </c>
      <c r="J17" s="4"/>
      <c r="K17" s="13">
        <f>SUM(K8:K16)</f>
        <v>1</v>
      </c>
      <c r="L17" s="4"/>
      <c r="M17" s="4"/>
      <c r="N17" s="4"/>
    </row>
    <row r="18" spans="3:14" ht="24.75" thickTop="1">
      <c r="C18" s="4"/>
      <c r="D18" s="4"/>
      <c r="E18" s="8"/>
      <c r="F18" s="8"/>
      <c r="G18" s="27"/>
      <c r="H18" s="8"/>
      <c r="I18" s="8"/>
      <c r="J18" s="4"/>
      <c r="K18" s="4"/>
      <c r="L18" s="4"/>
      <c r="M18" s="4"/>
      <c r="N18" s="4"/>
    </row>
    <row r="19" spans="3:1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3:14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3:1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:E9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32" t="s">
        <v>0</v>
      </c>
      <c r="B2" s="32"/>
      <c r="C2" s="32"/>
      <c r="D2" s="32"/>
      <c r="E2" s="32"/>
    </row>
    <row r="3" spans="1:5" ht="24.75">
      <c r="A3" s="32" t="s">
        <v>215</v>
      </c>
      <c r="B3" s="32"/>
      <c r="C3" s="32"/>
      <c r="D3" s="32"/>
      <c r="E3" s="32"/>
    </row>
    <row r="4" spans="1:5" ht="24.75">
      <c r="A4" s="32" t="s">
        <v>2</v>
      </c>
      <c r="B4" s="32"/>
      <c r="C4" s="32"/>
      <c r="D4" s="32"/>
      <c r="E4" s="32"/>
    </row>
    <row r="5" spans="1:5" ht="24.75">
      <c r="C5" s="32" t="s">
        <v>217</v>
      </c>
      <c r="D5" s="2"/>
      <c r="E5" s="2" t="s">
        <v>321</v>
      </c>
    </row>
    <row r="6" spans="1:5" ht="24.75">
      <c r="A6" s="32" t="s">
        <v>299</v>
      </c>
      <c r="C6" s="33"/>
      <c r="D6" s="28"/>
      <c r="E6" s="5" t="s">
        <v>322</v>
      </c>
    </row>
    <row r="7" spans="1:5" ht="24.75">
      <c r="A7" s="33" t="s">
        <v>299</v>
      </c>
      <c r="C7" s="33" t="s">
        <v>185</v>
      </c>
      <c r="E7" s="33" t="s">
        <v>185</v>
      </c>
    </row>
    <row r="8" spans="1:5" ht="24.75">
      <c r="A8" s="2" t="s">
        <v>299</v>
      </c>
      <c r="C8" s="7">
        <v>14384</v>
      </c>
      <c r="D8" s="4"/>
      <c r="E8" s="7">
        <v>341891</v>
      </c>
    </row>
    <row r="9" spans="1:5" ht="25.5" thickBot="1">
      <c r="A9" s="2" t="s">
        <v>225</v>
      </c>
      <c r="C9" s="12">
        <v>14384</v>
      </c>
      <c r="D9" s="4"/>
      <c r="E9" s="12">
        <v>341891</v>
      </c>
    </row>
    <row r="10" spans="1:5" ht="24.75" thickTop="1">
      <c r="C10" s="4"/>
      <c r="D10" s="4"/>
      <c r="E10" s="4"/>
    </row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32" t="s">
        <v>0</v>
      </c>
      <c r="B2" s="32"/>
      <c r="C2" s="32"/>
      <c r="D2" s="32"/>
      <c r="E2" s="32"/>
      <c r="F2" s="32"/>
      <c r="G2" s="32"/>
    </row>
    <row r="3" spans="1:7" ht="24.75">
      <c r="A3" s="32" t="s">
        <v>215</v>
      </c>
      <c r="B3" s="32"/>
      <c r="C3" s="32"/>
      <c r="D3" s="32"/>
      <c r="E3" s="32"/>
      <c r="F3" s="32"/>
      <c r="G3" s="32"/>
    </row>
    <row r="4" spans="1:7" ht="24.75">
      <c r="A4" s="32" t="s">
        <v>2</v>
      </c>
      <c r="B4" s="32"/>
      <c r="C4" s="32"/>
      <c r="D4" s="32"/>
      <c r="E4" s="32"/>
      <c r="F4" s="32"/>
      <c r="G4" s="32"/>
    </row>
    <row r="6" spans="1:7" ht="24.75">
      <c r="A6" s="33" t="s">
        <v>219</v>
      </c>
      <c r="C6" s="33" t="s">
        <v>185</v>
      </c>
      <c r="E6" s="33" t="s">
        <v>292</v>
      </c>
      <c r="G6" s="33" t="s">
        <v>13</v>
      </c>
    </row>
    <row r="7" spans="1:7">
      <c r="A7" s="1" t="s">
        <v>300</v>
      </c>
      <c r="C7" s="3">
        <f>'سرمایه‌گذاری در سهام'!I33</f>
        <v>36037088203</v>
      </c>
      <c r="E7" s="10">
        <f>C7/$C$11</f>
        <v>4.5613556483392763E-2</v>
      </c>
      <c r="G7" s="10">
        <v>1.1860206289769383E-3</v>
      </c>
    </row>
    <row r="8" spans="1:7">
      <c r="A8" s="1" t="s">
        <v>301</v>
      </c>
      <c r="C8" s="3">
        <f>'سرمایه‌گذاری در اوراق بهادار'!I86</f>
        <v>569117305544</v>
      </c>
      <c r="E8" s="10">
        <f t="shared" ref="E8:E10" si="0">C8/$C$11</f>
        <v>0.72035410341356265</v>
      </c>
      <c r="G8" s="10">
        <v>1.8600116682108491E-2</v>
      </c>
    </row>
    <row r="9" spans="1:7">
      <c r="A9" s="1" t="s">
        <v>302</v>
      </c>
      <c r="C9" s="3">
        <f>'درآمد سپرده بانکی'!E17</f>
        <v>184897738233</v>
      </c>
      <c r="E9" s="10">
        <f t="shared" si="0"/>
        <v>0.23403232189665141</v>
      </c>
      <c r="G9" s="10">
        <v>6.0851900841772336E-3</v>
      </c>
    </row>
    <row r="10" spans="1:7">
      <c r="A10" s="1" t="s">
        <v>299</v>
      </c>
      <c r="C10" s="7">
        <f>'سایر درآمدها'!C9</f>
        <v>14384</v>
      </c>
      <c r="E10" s="10">
        <f t="shared" si="0"/>
        <v>1.8206393168094596E-8</v>
      </c>
      <c r="G10" s="10">
        <v>4.7339342821221892E-10</v>
      </c>
    </row>
    <row r="11" spans="1:7" ht="24.75" thickBot="1">
      <c r="C11" s="29">
        <f>SUM(C7:C10)</f>
        <v>790052146364</v>
      </c>
      <c r="E11" s="13">
        <f>SUM(E7:E10)</f>
        <v>0.99999999999999989</v>
      </c>
      <c r="G11" s="13">
        <f>SUM(G7:G10)</f>
        <v>2.5871327868656091E-2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7"/>
  <sheetViews>
    <sheetView rightToLeft="1" workbookViewId="0">
      <selection activeCell="C12" sqref="C12"/>
    </sheetView>
  </sheetViews>
  <sheetFormatPr defaultRowHeight="24"/>
  <cols>
    <col min="1" max="1" width="32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9" ht="24.75">
      <c r="A6" s="32" t="s">
        <v>3</v>
      </c>
      <c r="C6" s="33" t="s">
        <v>303</v>
      </c>
      <c r="D6" s="33" t="s">
        <v>4</v>
      </c>
      <c r="E6" s="33" t="s">
        <v>4</v>
      </c>
      <c r="F6" s="33" t="s">
        <v>4</v>
      </c>
      <c r="G6" s="33" t="s">
        <v>4</v>
      </c>
      <c r="H6" s="33" t="s">
        <v>4</v>
      </c>
      <c r="I6" s="33" t="s">
        <v>4</v>
      </c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3" t="s">
        <v>6</v>
      </c>
    </row>
    <row r="7" spans="1:19" ht="24.75">
      <c r="A7" s="33" t="s">
        <v>3</v>
      </c>
      <c r="C7" s="33" t="s">
        <v>19</v>
      </c>
      <c r="E7" s="33" t="s">
        <v>20</v>
      </c>
      <c r="G7" s="33" t="s">
        <v>21</v>
      </c>
      <c r="I7" s="33" t="s">
        <v>22</v>
      </c>
      <c r="K7" s="33" t="s">
        <v>19</v>
      </c>
      <c r="M7" s="33" t="s">
        <v>20</v>
      </c>
      <c r="O7" s="33" t="s">
        <v>21</v>
      </c>
      <c r="Q7" s="33" t="s">
        <v>22</v>
      </c>
    </row>
    <row r="8" spans="1:19">
      <c r="A8" s="1" t="s">
        <v>23</v>
      </c>
      <c r="C8" s="7">
        <v>119000000</v>
      </c>
      <c r="D8" s="4"/>
      <c r="E8" s="7">
        <v>5375</v>
      </c>
      <c r="F8" s="4"/>
      <c r="G8" s="4" t="s">
        <v>24</v>
      </c>
      <c r="H8" s="4"/>
      <c r="I8" s="7">
        <v>1</v>
      </c>
      <c r="J8" s="4"/>
      <c r="K8" s="7">
        <v>119000000</v>
      </c>
      <c r="L8" s="4"/>
      <c r="M8" s="7">
        <v>5375</v>
      </c>
      <c r="N8" s="4"/>
      <c r="O8" s="4" t="s">
        <v>24</v>
      </c>
      <c r="P8" s="4"/>
      <c r="Q8" s="7">
        <v>0.25000000000001898</v>
      </c>
      <c r="R8" s="4"/>
      <c r="S8" s="4"/>
    </row>
    <row r="9" spans="1:19">
      <c r="A9" s="1" t="s">
        <v>25</v>
      </c>
      <c r="C9" s="7">
        <v>17240000</v>
      </c>
      <c r="D9" s="4"/>
      <c r="E9" s="7">
        <v>40032</v>
      </c>
      <c r="F9" s="4"/>
      <c r="G9" s="4" t="s">
        <v>26</v>
      </c>
      <c r="H9" s="4"/>
      <c r="I9" s="7">
        <v>1</v>
      </c>
      <c r="J9" s="4"/>
      <c r="K9" s="7">
        <v>17240000</v>
      </c>
      <c r="L9" s="4"/>
      <c r="M9" s="7">
        <v>40032</v>
      </c>
      <c r="N9" s="4"/>
      <c r="O9" s="4" t="s">
        <v>26</v>
      </c>
      <c r="P9" s="4"/>
      <c r="Q9" s="7">
        <v>0.24229916914848201</v>
      </c>
      <c r="R9" s="4"/>
      <c r="S9" s="4"/>
    </row>
    <row r="10" spans="1:19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0"/>
  <sheetViews>
    <sheetView rightToLeft="1" topLeftCell="A31" workbookViewId="0">
      <selection activeCell="S33" sqref="A29:S33"/>
    </sheetView>
  </sheetViews>
  <sheetFormatPr defaultRowHeight="24"/>
  <cols>
    <col min="1" max="1" width="35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6" spans="1:37" ht="24.75">
      <c r="A6" s="33" t="s">
        <v>27</v>
      </c>
      <c r="B6" s="33" t="s">
        <v>27</v>
      </c>
      <c r="C6" s="33" t="s">
        <v>27</v>
      </c>
      <c r="D6" s="33" t="s">
        <v>27</v>
      </c>
      <c r="E6" s="33" t="s">
        <v>27</v>
      </c>
      <c r="F6" s="33" t="s">
        <v>27</v>
      </c>
      <c r="G6" s="33" t="s">
        <v>27</v>
      </c>
      <c r="H6" s="33" t="s">
        <v>27</v>
      </c>
      <c r="I6" s="33" t="s">
        <v>27</v>
      </c>
      <c r="J6" s="33" t="s">
        <v>27</v>
      </c>
      <c r="K6" s="33" t="s">
        <v>27</v>
      </c>
      <c r="L6" s="33" t="s">
        <v>27</v>
      </c>
      <c r="M6" s="33" t="s">
        <v>27</v>
      </c>
      <c r="O6" s="33" t="s">
        <v>303</v>
      </c>
      <c r="P6" s="33" t="s">
        <v>4</v>
      </c>
      <c r="Q6" s="33" t="s">
        <v>4</v>
      </c>
      <c r="R6" s="33" t="s">
        <v>4</v>
      </c>
      <c r="S6" s="33" t="s">
        <v>4</v>
      </c>
      <c r="U6" s="33" t="s">
        <v>5</v>
      </c>
      <c r="V6" s="33" t="s">
        <v>5</v>
      </c>
      <c r="W6" s="33" t="s">
        <v>5</v>
      </c>
      <c r="X6" s="33" t="s">
        <v>5</v>
      </c>
      <c r="Y6" s="33" t="s">
        <v>5</v>
      </c>
      <c r="Z6" s="33" t="s">
        <v>5</v>
      </c>
      <c r="AA6" s="33" t="s">
        <v>5</v>
      </c>
      <c r="AC6" s="33" t="s">
        <v>6</v>
      </c>
      <c r="AD6" s="33" t="s">
        <v>6</v>
      </c>
      <c r="AE6" s="33" t="s">
        <v>6</v>
      </c>
      <c r="AF6" s="33" t="s">
        <v>6</v>
      </c>
      <c r="AG6" s="33" t="s">
        <v>6</v>
      </c>
      <c r="AH6" s="33" t="s">
        <v>6</v>
      </c>
      <c r="AI6" s="33" t="s">
        <v>6</v>
      </c>
      <c r="AJ6" s="33" t="s">
        <v>6</v>
      </c>
      <c r="AK6" s="33" t="s">
        <v>6</v>
      </c>
    </row>
    <row r="7" spans="1:37" ht="24.75">
      <c r="A7" s="32" t="s">
        <v>28</v>
      </c>
      <c r="C7" s="32" t="s">
        <v>29</v>
      </c>
      <c r="E7" s="32" t="s">
        <v>30</v>
      </c>
      <c r="G7" s="32" t="s">
        <v>31</v>
      </c>
      <c r="I7" s="32" t="s">
        <v>32</v>
      </c>
      <c r="K7" s="32" t="s">
        <v>33</v>
      </c>
      <c r="M7" s="32" t="s">
        <v>22</v>
      </c>
      <c r="O7" s="32" t="s">
        <v>7</v>
      </c>
      <c r="Q7" s="32" t="s">
        <v>8</v>
      </c>
      <c r="S7" s="32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2" t="s">
        <v>7</v>
      </c>
      <c r="AE7" s="32" t="s">
        <v>34</v>
      </c>
      <c r="AG7" s="32" t="s">
        <v>8</v>
      </c>
      <c r="AI7" s="32" t="s">
        <v>9</v>
      </c>
      <c r="AK7" s="32" t="s">
        <v>13</v>
      </c>
    </row>
    <row r="8" spans="1:37" ht="24.75">
      <c r="A8" s="33" t="s">
        <v>28</v>
      </c>
      <c r="C8" s="33" t="s">
        <v>29</v>
      </c>
      <c r="E8" s="33" t="s">
        <v>30</v>
      </c>
      <c r="G8" s="33" t="s">
        <v>31</v>
      </c>
      <c r="I8" s="33" t="s">
        <v>32</v>
      </c>
      <c r="K8" s="33" t="s">
        <v>33</v>
      </c>
      <c r="M8" s="33" t="s">
        <v>22</v>
      </c>
      <c r="O8" s="33" t="s">
        <v>7</v>
      </c>
      <c r="Q8" s="33" t="s">
        <v>8</v>
      </c>
      <c r="S8" s="33" t="s">
        <v>9</v>
      </c>
      <c r="U8" s="33" t="s">
        <v>7</v>
      </c>
      <c r="W8" s="33" t="s">
        <v>8</v>
      </c>
      <c r="Y8" s="33" t="s">
        <v>7</v>
      </c>
      <c r="AA8" s="33" t="s">
        <v>14</v>
      </c>
      <c r="AC8" s="33" t="s">
        <v>7</v>
      </c>
      <c r="AE8" s="33" t="s">
        <v>34</v>
      </c>
      <c r="AG8" s="33" t="s">
        <v>8</v>
      </c>
      <c r="AI8" s="33" t="s">
        <v>9</v>
      </c>
      <c r="AK8" s="33" t="s">
        <v>13</v>
      </c>
    </row>
    <row r="9" spans="1:37">
      <c r="A9" s="1" t="s">
        <v>35</v>
      </c>
      <c r="C9" s="4" t="s">
        <v>36</v>
      </c>
      <c r="D9" s="4"/>
      <c r="E9" s="4" t="s">
        <v>36</v>
      </c>
      <c r="F9" s="4"/>
      <c r="G9" s="4" t="s">
        <v>37</v>
      </c>
      <c r="H9" s="4"/>
      <c r="I9" s="4" t="s">
        <v>38</v>
      </c>
      <c r="J9" s="4"/>
      <c r="K9" s="7">
        <v>18</v>
      </c>
      <c r="L9" s="4"/>
      <c r="M9" s="7">
        <v>18</v>
      </c>
      <c r="N9" s="4"/>
      <c r="O9" s="7">
        <v>1700000</v>
      </c>
      <c r="P9" s="4"/>
      <c r="Q9" s="7">
        <v>1537547945375</v>
      </c>
      <c r="R9" s="4"/>
      <c r="S9" s="7">
        <v>1529883337500</v>
      </c>
      <c r="T9" s="4"/>
      <c r="U9" s="7">
        <v>0</v>
      </c>
      <c r="V9" s="4"/>
      <c r="W9" s="7">
        <v>0</v>
      </c>
      <c r="X9" s="4"/>
      <c r="Y9" s="7">
        <v>1700000</v>
      </c>
      <c r="Z9" s="4"/>
      <c r="AA9" s="7">
        <v>1525551678971</v>
      </c>
      <c r="AB9" s="4"/>
      <c r="AC9" s="7">
        <v>0</v>
      </c>
      <c r="AD9" s="4"/>
      <c r="AE9" s="7">
        <v>0</v>
      </c>
      <c r="AF9" s="4"/>
      <c r="AG9" s="7">
        <v>0</v>
      </c>
      <c r="AH9" s="4"/>
      <c r="AI9" s="7">
        <v>0</v>
      </c>
      <c r="AJ9" s="4"/>
      <c r="AK9" s="10">
        <v>0</v>
      </c>
    </row>
    <row r="10" spans="1:37">
      <c r="A10" s="1" t="s">
        <v>39</v>
      </c>
      <c r="C10" s="4" t="s">
        <v>36</v>
      </c>
      <c r="D10" s="4"/>
      <c r="E10" s="4" t="s">
        <v>36</v>
      </c>
      <c r="F10" s="4"/>
      <c r="G10" s="4" t="s">
        <v>40</v>
      </c>
      <c r="H10" s="4"/>
      <c r="I10" s="4" t="s">
        <v>41</v>
      </c>
      <c r="J10" s="4"/>
      <c r="K10" s="7">
        <v>18</v>
      </c>
      <c r="L10" s="4"/>
      <c r="M10" s="7">
        <v>18</v>
      </c>
      <c r="N10" s="4"/>
      <c r="O10" s="7">
        <v>155000</v>
      </c>
      <c r="P10" s="4"/>
      <c r="Q10" s="7">
        <v>146018312812</v>
      </c>
      <c r="R10" s="4"/>
      <c r="S10" s="7">
        <v>151934914079</v>
      </c>
      <c r="T10" s="4"/>
      <c r="U10" s="7">
        <v>0</v>
      </c>
      <c r="V10" s="4"/>
      <c r="W10" s="7">
        <v>0</v>
      </c>
      <c r="X10" s="4"/>
      <c r="Y10" s="7">
        <v>0</v>
      </c>
      <c r="Z10" s="4"/>
      <c r="AA10" s="7">
        <v>0</v>
      </c>
      <c r="AB10" s="4"/>
      <c r="AC10" s="7">
        <v>155000</v>
      </c>
      <c r="AD10" s="4"/>
      <c r="AE10" s="7">
        <v>984450</v>
      </c>
      <c r="AF10" s="4"/>
      <c r="AG10" s="7">
        <v>146018312812</v>
      </c>
      <c r="AH10" s="4"/>
      <c r="AI10" s="7">
        <v>152578115031</v>
      </c>
      <c r="AJ10" s="4"/>
      <c r="AK10" s="10">
        <v>5.0215153604479552E-3</v>
      </c>
    </row>
    <row r="11" spans="1:37">
      <c r="A11" s="1" t="s">
        <v>42</v>
      </c>
      <c r="C11" s="4" t="s">
        <v>36</v>
      </c>
      <c r="D11" s="4"/>
      <c r="E11" s="4" t="s">
        <v>36</v>
      </c>
      <c r="F11" s="4"/>
      <c r="G11" s="4" t="s">
        <v>43</v>
      </c>
      <c r="H11" s="4"/>
      <c r="I11" s="4" t="s">
        <v>44</v>
      </c>
      <c r="J11" s="4"/>
      <c r="K11" s="7">
        <v>0</v>
      </c>
      <c r="L11" s="4"/>
      <c r="M11" s="7">
        <v>0</v>
      </c>
      <c r="N11" s="4"/>
      <c r="O11" s="7">
        <v>1007289</v>
      </c>
      <c r="P11" s="4"/>
      <c r="Q11" s="7">
        <v>784042743542</v>
      </c>
      <c r="R11" s="4"/>
      <c r="S11" s="7">
        <v>1004277842136</v>
      </c>
      <c r="T11" s="4"/>
      <c r="U11" s="7">
        <v>0</v>
      </c>
      <c r="V11" s="4"/>
      <c r="W11" s="7">
        <v>0</v>
      </c>
      <c r="X11" s="4"/>
      <c r="Y11" s="7">
        <v>1007289</v>
      </c>
      <c r="Z11" s="4"/>
      <c r="AA11" s="7">
        <v>1007289000000</v>
      </c>
      <c r="AB11" s="4"/>
      <c r="AC11" s="7">
        <v>0</v>
      </c>
      <c r="AD11" s="4"/>
      <c r="AE11" s="7">
        <v>0</v>
      </c>
      <c r="AF11" s="4"/>
      <c r="AG11" s="7">
        <v>0</v>
      </c>
      <c r="AH11" s="4"/>
      <c r="AI11" s="7">
        <v>0</v>
      </c>
      <c r="AJ11" s="4"/>
      <c r="AK11" s="10">
        <v>0</v>
      </c>
    </row>
    <row r="12" spans="1:37">
      <c r="A12" s="1" t="s">
        <v>45</v>
      </c>
      <c r="C12" s="4" t="s">
        <v>36</v>
      </c>
      <c r="D12" s="4"/>
      <c r="E12" s="4" t="s">
        <v>36</v>
      </c>
      <c r="F12" s="4"/>
      <c r="G12" s="4" t="s">
        <v>46</v>
      </c>
      <c r="H12" s="4"/>
      <c r="I12" s="4" t="s">
        <v>47</v>
      </c>
      <c r="J12" s="4"/>
      <c r="K12" s="7">
        <v>0</v>
      </c>
      <c r="L12" s="4"/>
      <c r="M12" s="7">
        <v>0</v>
      </c>
      <c r="N12" s="4"/>
      <c r="O12" s="7">
        <v>777993</v>
      </c>
      <c r="P12" s="4"/>
      <c r="Q12" s="7">
        <v>602623808177</v>
      </c>
      <c r="R12" s="4"/>
      <c r="S12" s="7">
        <v>755330840612</v>
      </c>
      <c r="T12" s="4"/>
      <c r="U12" s="7">
        <v>0</v>
      </c>
      <c r="V12" s="4"/>
      <c r="W12" s="7">
        <v>0</v>
      </c>
      <c r="X12" s="4"/>
      <c r="Y12" s="7">
        <v>0</v>
      </c>
      <c r="Z12" s="4"/>
      <c r="AA12" s="7">
        <v>0</v>
      </c>
      <c r="AB12" s="4"/>
      <c r="AC12" s="7">
        <v>777993</v>
      </c>
      <c r="AD12" s="4"/>
      <c r="AE12" s="7">
        <v>987519</v>
      </c>
      <c r="AF12" s="4"/>
      <c r="AG12" s="7">
        <v>602623808177</v>
      </c>
      <c r="AH12" s="4"/>
      <c r="AI12" s="7">
        <v>768225007309</v>
      </c>
      <c r="AJ12" s="4"/>
      <c r="AK12" s="10">
        <v>2.5283138893796193E-2</v>
      </c>
    </row>
    <row r="13" spans="1:37">
      <c r="A13" s="1" t="s">
        <v>48</v>
      </c>
      <c r="C13" s="4" t="s">
        <v>36</v>
      </c>
      <c r="D13" s="4"/>
      <c r="E13" s="4" t="s">
        <v>36</v>
      </c>
      <c r="F13" s="4"/>
      <c r="G13" s="4" t="s">
        <v>49</v>
      </c>
      <c r="H13" s="4"/>
      <c r="I13" s="4" t="s">
        <v>50</v>
      </c>
      <c r="J13" s="4"/>
      <c r="K13" s="7">
        <v>0</v>
      </c>
      <c r="L13" s="4"/>
      <c r="M13" s="7">
        <v>0</v>
      </c>
      <c r="N13" s="4"/>
      <c r="O13" s="7">
        <v>515613</v>
      </c>
      <c r="P13" s="4"/>
      <c r="Q13" s="7">
        <v>343374227841</v>
      </c>
      <c r="R13" s="4"/>
      <c r="S13" s="7">
        <v>413412758923</v>
      </c>
      <c r="T13" s="4"/>
      <c r="U13" s="7">
        <v>0</v>
      </c>
      <c r="V13" s="4"/>
      <c r="W13" s="7">
        <v>0</v>
      </c>
      <c r="X13" s="4"/>
      <c r="Y13" s="7">
        <v>0</v>
      </c>
      <c r="Z13" s="4"/>
      <c r="AA13" s="7">
        <v>0</v>
      </c>
      <c r="AB13" s="4"/>
      <c r="AC13" s="7">
        <v>515613</v>
      </c>
      <c r="AD13" s="4"/>
      <c r="AE13" s="7">
        <v>820100</v>
      </c>
      <c r="AF13" s="4"/>
      <c r="AG13" s="7">
        <v>343374227841</v>
      </c>
      <c r="AH13" s="4"/>
      <c r="AI13" s="7">
        <v>422821978665</v>
      </c>
      <c r="AJ13" s="4"/>
      <c r="AK13" s="10">
        <v>1.391554129614141E-2</v>
      </c>
    </row>
    <row r="14" spans="1:37">
      <c r="A14" s="1" t="s">
        <v>51</v>
      </c>
      <c r="C14" s="4" t="s">
        <v>36</v>
      </c>
      <c r="D14" s="4"/>
      <c r="E14" s="4" t="s">
        <v>36</v>
      </c>
      <c r="F14" s="4"/>
      <c r="G14" s="4" t="s">
        <v>52</v>
      </c>
      <c r="H14" s="4"/>
      <c r="I14" s="4" t="s">
        <v>44</v>
      </c>
      <c r="J14" s="4"/>
      <c r="K14" s="7">
        <v>0</v>
      </c>
      <c r="L14" s="4"/>
      <c r="M14" s="7">
        <v>0</v>
      </c>
      <c r="N14" s="4"/>
      <c r="O14" s="7">
        <v>206200</v>
      </c>
      <c r="P14" s="4"/>
      <c r="Q14" s="7">
        <v>161944709322</v>
      </c>
      <c r="R14" s="4"/>
      <c r="S14" s="7">
        <v>200268850335</v>
      </c>
      <c r="T14" s="4"/>
      <c r="U14" s="7">
        <v>0</v>
      </c>
      <c r="V14" s="4"/>
      <c r="W14" s="7">
        <v>0</v>
      </c>
      <c r="X14" s="4"/>
      <c r="Y14" s="7">
        <v>206200</v>
      </c>
      <c r="Z14" s="4"/>
      <c r="AA14" s="7">
        <v>206200000000</v>
      </c>
      <c r="AB14" s="4"/>
      <c r="AC14" s="7">
        <v>0</v>
      </c>
      <c r="AD14" s="4"/>
      <c r="AE14" s="7">
        <v>0</v>
      </c>
      <c r="AF14" s="4"/>
      <c r="AG14" s="7">
        <v>0</v>
      </c>
      <c r="AH14" s="4"/>
      <c r="AI14" s="7">
        <v>0</v>
      </c>
      <c r="AJ14" s="4"/>
      <c r="AK14" s="10">
        <v>0</v>
      </c>
    </row>
    <row r="15" spans="1:37">
      <c r="A15" s="1" t="s">
        <v>53</v>
      </c>
      <c r="C15" s="4" t="s">
        <v>36</v>
      </c>
      <c r="D15" s="4"/>
      <c r="E15" s="4" t="s">
        <v>36</v>
      </c>
      <c r="F15" s="4"/>
      <c r="G15" s="4" t="s">
        <v>49</v>
      </c>
      <c r="H15" s="4"/>
      <c r="I15" s="4" t="s">
        <v>54</v>
      </c>
      <c r="J15" s="4"/>
      <c r="K15" s="7">
        <v>0</v>
      </c>
      <c r="L15" s="4"/>
      <c r="M15" s="7">
        <v>0</v>
      </c>
      <c r="N15" s="4"/>
      <c r="O15" s="7">
        <v>730900</v>
      </c>
      <c r="P15" s="4"/>
      <c r="Q15" s="7">
        <v>449625075537</v>
      </c>
      <c r="R15" s="4"/>
      <c r="S15" s="7">
        <v>573913685078</v>
      </c>
      <c r="T15" s="4"/>
      <c r="U15" s="7">
        <v>0</v>
      </c>
      <c r="V15" s="4"/>
      <c r="W15" s="7">
        <v>0</v>
      </c>
      <c r="X15" s="4"/>
      <c r="Y15" s="7">
        <v>0</v>
      </c>
      <c r="Z15" s="4"/>
      <c r="AA15" s="7">
        <v>0</v>
      </c>
      <c r="AB15" s="4"/>
      <c r="AC15" s="7">
        <v>730900</v>
      </c>
      <c r="AD15" s="4"/>
      <c r="AE15" s="7">
        <v>777400</v>
      </c>
      <c r="AF15" s="4"/>
      <c r="AG15" s="7">
        <v>449625075537</v>
      </c>
      <c r="AH15" s="4"/>
      <c r="AI15" s="7">
        <v>568158334623</v>
      </c>
      <c r="AJ15" s="4"/>
      <c r="AK15" s="10">
        <v>1.8698722316082245E-2</v>
      </c>
    </row>
    <row r="16" spans="1:37">
      <c r="A16" s="1" t="s">
        <v>55</v>
      </c>
      <c r="C16" s="4" t="s">
        <v>36</v>
      </c>
      <c r="D16" s="4"/>
      <c r="E16" s="4" t="s">
        <v>36</v>
      </c>
      <c r="F16" s="4"/>
      <c r="G16" s="4" t="s">
        <v>49</v>
      </c>
      <c r="H16" s="4"/>
      <c r="I16" s="4" t="s">
        <v>56</v>
      </c>
      <c r="J16" s="4"/>
      <c r="K16" s="7">
        <v>0</v>
      </c>
      <c r="L16" s="4"/>
      <c r="M16" s="7">
        <v>0</v>
      </c>
      <c r="N16" s="4"/>
      <c r="O16" s="7">
        <v>536</v>
      </c>
      <c r="P16" s="4"/>
      <c r="Q16" s="7">
        <v>371207730</v>
      </c>
      <c r="R16" s="4"/>
      <c r="S16" s="7">
        <v>462800708</v>
      </c>
      <c r="T16" s="4"/>
      <c r="U16" s="7">
        <v>0</v>
      </c>
      <c r="V16" s="4"/>
      <c r="W16" s="7">
        <v>0</v>
      </c>
      <c r="X16" s="4"/>
      <c r="Y16" s="7">
        <v>0</v>
      </c>
      <c r="Z16" s="4"/>
      <c r="AA16" s="7">
        <v>0</v>
      </c>
      <c r="AB16" s="4"/>
      <c r="AC16" s="7">
        <v>536</v>
      </c>
      <c r="AD16" s="4"/>
      <c r="AE16" s="7">
        <v>877500</v>
      </c>
      <c r="AF16" s="4"/>
      <c r="AG16" s="7">
        <v>371207730</v>
      </c>
      <c r="AH16" s="4"/>
      <c r="AI16" s="7">
        <v>470304136</v>
      </c>
      <c r="AJ16" s="4"/>
      <c r="AK16" s="10">
        <v>1.5478231871762073E-5</v>
      </c>
    </row>
    <row r="17" spans="1:37">
      <c r="A17" s="1" t="s">
        <v>57</v>
      </c>
      <c r="C17" s="4" t="s">
        <v>36</v>
      </c>
      <c r="D17" s="4"/>
      <c r="E17" s="4" t="s">
        <v>36</v>
      </c>
      <c r="F17" s="4"/>
      <c r="G17" s="4" t="s">
        <v>49</v>
      </c>
      <c r="H17" s="4"/>
      <c r="I17" s="4" t="s">
        <v>54</v>
      </c>
      <c r="J17" s="4"/>
      <c r="K17" s="7">
        <v>0</v>
      </c>
      <c r="L17" s="4"/>
      <c r="M17" s="7">
        <v>0</v>
      </c>
      <c r="N17" s="4"/>
      <c r="O17" s="7">
        <v>5952</v>
      </c>
      <c r="P17" s="4"/>
      <c r="Q17" s="7">
        <v>3940430651</v>
      </c>
      <c r="R17" s="4"/>
      <c r="S17" s="7">
        <v>4930855993</v>
      </c>
      <c r="T17" s="4"/>
      <c r="U17" s="7">
        <v>0</v>
      </c>
      <c r="V17" s="4"/>
      <c r="W17" s="7">
        <v>0</v>
      </c>
      <c r="X17" s="4"/>
      <c r="Y17" s="7">
        <v>0</v>
      </c>
      <c r="Z17" s="4"/>
      <c r="AA17" s="7">
        <v>0</v>
      </c>
      <c r="AB17" s="4"/>
      <c r="AC17" s="7">
        <v>5952</v>
      </c>
      <c r="AD17" s="4"/>
      <c r="AE17" s="7">
        <v>839100</v>
      </c>
      <c r="AF17" s="4"/>
      <c r="AG17" s="7">
        <v>3940430651</v>
      </c>
      <c r="AH17" s="4"/>
      <c r="AI17" s="7">
        <v>4993942382</v>
      </c>
      <c r="AJ17" s="4"/>
      <c r="AK17" s="10">
        <v>1.6435619469613979E-4</v>
      </c>
    </row>
    <row r="18" spans="1:37">
      <c r="A18" s="1" t="s">
        <v>58</v>
      </c>
      <c r="C18" s="4" t="s">
        <v>36</v>
      </c>
      <c r="D18" s="4"/>
      <c r="E18" s="4" t="s">
        <v>36</v>
      </c>
      <c r="F18" s="4"/>
      <c r="G18" s="4" t="s">
        <v>59</v>
      </c>
      <c r="H18" s="4"/>
      <c r="I18" s="4" t="s">
        <v>60</v>
      </c>
      <c r="J18" s="4"/>
      <c r="K18" s="7">
        <v>0</v>
      </c>
      <c r="L18" s="4"/>
      <c r="M18" s="7">
        <v>0</v>
      </c>
      <c r="N18" s="4"/>
      <c r="O18" s="7">
        <v>592670</v>
      </c>
      <c r="P18" s="4"/>
      <c r="Q18" s="7">
        <v>449061426151</v>
      </c>
      <c r="R18" s="4"/>
      <c r="S18" s="7">
        <v>475462884190</v>
      </c>
      <c r="T18" s="4"/>
      <c r="U18" s="7">
        <v>0</v>
      </c>
      <c r="V18" s="4"/>
      <c r="W18" s="7">
        <v>0</v>
      </c>
      <c r="X18" s="4"/>
      <c r="Y18" s="7">
        <v>0</v>
      </c>
      <c r="Z18" s="4"/>
      <c r="AA18" s="7">
        <v>0</v>
      </c>
      <c r="AB18" s="4"/>
      <c r="AC18" s="7">
        <v>592670</v>
      </c>
      <c r="AD18" s="4"/>
      <c r="AE18" s="7">
        <v>812690</v>
      </c>
      <c r="AF18" s="4"/>
      <c r="AG18" s="7">
        <v>449061426151</v>
      </c>
      <c r="AH18" s="4"/>
      <c r="AI18" s="7">
        <v>481620255955</v>
      </c>
      <c r="AJ18" s="4"/>
      <c r="AK18" s="10">
        <v>1.5850657957660164E-2</v>
      </c>
    </row>
    <row r="19" spans="1:37">
      <c r="A19" s="1" t="s">
        <v>61</v>
      </c>
      <c r="C19" s="4" t="s">
        <v>36</v>
      </c>
      <c r="D19" s="4"/>
      <c r="E19" s="4" t="s">
        <v>36</v>
      </c>
      <c r="F19" s="4"/>
      <c r="G19" s="4" t="s">
        <v>62</v>
      </c>
      <c r="H19" s="4"/>
      <c r="I19" s="4" t="s">
        <v>63</v>
      </c>
      <c r="J19" s="4"/>
      <c r="K19" s="7">
        <v>0</v>
      </c>
      <c r="L19" s="4"/>
      <c r="M19" s="7">
        <v>0</v>
      </c>
      <c r="N19" s="4"/>
      <c r="O19" s="7">
        <v>337500</v>
      </c>
      <c r="P19" s="4"/>
      <c r="Q19" s="7">
        <v>213016192997</v>
      </c>
      <c r="R19" s="4"/>
      <c r="S19" s="7">
        <v>265855476974</v>
      </c>
      <c r="T19" s="4"/>
      <c r="U19" s="7">
        <v>0</v>
      </c>
      <c r="V19" s="4"/>
      <c r="W19" s="7">
        <v>0</v>
      </c>
      <c r="X19" s="4"/>
      <c r="Y19" s="7">
        <v>0</v>
      </c>
      <c r="Z19" s="4"/>
      <c r="AA19" s="7">
        <v>0</v>
      </c>
      <c r="AB19" s="4"/>
      <c r="AC19" s="7">
        <v>337500</v>
      </c>
      <c r="AD19" s="4"/>
      <c r="AE19" s="7">
        <v>798320</v>
      </c>
      <c r="AF19" s="4"/>
      <c r="AG19" s="7">
        <v>213016192997</v>
      </c>
      <c r="AH19" s="4"/>
      <c r="AI19" s="7">
        <v>269412455733</v>
      </c>
      <c r="AJ19" s="4"/>
      <c r="AK19" s="10">
        <v>8.866663377538761E-3</v>
      </c>
    </row>
    <row r="20" spans="1:37">
      <c r="A20" s="1" t="s">
        <v>64</v>
      </c>
      <c r="C20" s="4" t="s">
        <v>36</v>
      </c>
      <c r="D20" s="4"/>
      <c r="E20" s="4" t="s">
        <v>36</v>
      </c>
      <c r="F20" s="4"/>
      <c r="G20" s="4" t="s">
        <v>65</v>
      </c>
      <c r="H20" s="4"/>
      <c r="I20" s="4" t="s">
        <v>66</v>
      </c>
      <c r="J20" s="4"/>
      <c r="K20" s="7">
        <v>0</v>
      </c>
      <c r="L20" s="4"/>
      <c r="M20" s="7">
        <v>0</v>
      </c>
      <c r="N20" s="4"/>
      <c r="O20" s="7">
        <v>179600</v>
      </c>
      <c r="P20" s="4"/>
      <c r="Q20" s="7">
        <v>112861149859</v>
      </c>
      <c r="R20" s="4"/>
      <c r="S20" s="7">
        <v>141298505167</v>
      </c>
      <c r="T20" s="4"/>
      <c r="U20" s="7">
        <v>0</v>
      </c>
      <c r="V20" s="4"/>
      <c r="W20" s="7">
        <v>0</v>
      </c>
      <c r="X20" s="4"/>
      <c r="Y20" s="7">
        <v>0</v>
      </c>
      <c r="Z20" s="4"/>
      <c r="AA20" s="7">
        <v>0</v>
      </c>
      <c r="AB20" s="4"/>
      <c r="AC20" s="7">
        <v>179600</v>
      </c>
      <c r="AD20" s="4"/>
      <c r="AE20" s="7">
        <v>795200</v>
      </c>
      <c r="AF20" s="4"/>
      <c r="AG20" s="7">
        <v>112861149859</v>
      </c>
      <c r="AH20" s="4"/>
      <c r="AI20" s="7">
        <v>142807030133</v>
      </c>
      <c r="AJ20" s="4"/>
      <c r="AK20" s="10">
        <v>4.699938095624758E-3</v>
      </c>
    </row>
    <row r="21" spans="1:37">
      <c r="A21" s="1" t="s">
        <v>67</v>
      </c>
      <c r="C21" s="4" t="s">
        <v>36</v>
      </c>
      <c r="D21" s="4"/>
      <c r="E21" s="4" t="s">
        <v>36</v>
      </c>
      <c r="F21" s="4"/>
      <c r="G21" s="4" t="s">
        <v>68</v>
      </c>
      <c r="H21" s="4"/>
      <c r="I21" s="4" t="s">
        <v>69</v>
      </c>
      <c r="J21" s="4"/>
      <c r="K21" s="7">
        <v>18</v>
      </c>
      <c r="L21" s="4"/>
      <c r="M21" s="7">
        <v>18</v>
      </c>
      <c r="N21" s="4"/>
      <c r="O21" s="7">
        <v>2000000</v>
      </c>
      <c r="P21" s="4"/>
      <c r="Q21" s="7">
        <v>1751278170567</v>
      </c>
      <c r="R21" s="4"/>
      <c r="S21" s="7">
        <v>1767674576135</v>
      </c>
      <c r="T21" s="4"/>
      <c r="U21" s="7">
        <v>0</v>
      </c>
      <c r="V21" s="4"/>
      <c r="W21" s="7">
        <v>0</v>
      </c>
      <c r="X21" s="4"/>
      <c r="Y21" s="7">
        <v>951064</v>
      </c>
      <c r="Z21" s="4"/>
      <c r="AA21" s="7">
        <v>849446561364</v>
      </c>
      <c r="AB21" s="4"/>
      <c r="AC21" s="7">
        <v>1048936</v>
      </c>
      <c r="AD21" s="4"/>
      <c r="AE21" s="7">
        <v>888509</v>
      </c>
      <c r="AF21" s="4"/>
      <c r="AG21" s="7">
        <v>918489359561</v>
      </c>
      <c r="AH21" s="4"/>
      <c r="AI21" s="7">
        <v>931918797850</v>
      </c>
      <c r="AJ21" s="4"/>
      <c r="AK21" s="10">
        <v>3.067048349065777E-2</v>
      </c>
    </row>
    <row r="22" spans="1:37">
      <c r="A22" s="1" t="s">
        <v>70</v>
      </c>
      <c r="C22" s="4" t="s">
        <v>36</v>
      </c>
      <c r="D22" s="4"/>
      <c r="E22" s="4" t="s">
        <v>36</v>
      </c>
      <c r="F22" s="4"/>
      <c r="G22" s="4" t="s">
        <v>71</v>
      </c>
      <c r="H22" s="4"/>
      <c r="I22" s="4" t="s">
        <v>72</v>
      </c>
      <c r="J22" s="4"/>
      <c r="K22" s="7">
        <v>19</v>
      </c>
      <c r="L22" s="4"/>
      <c r="M22" s="7">
        <v>19</v>
      </c>
      <c r="N22" s="4"/>
      <c r="O22" s="7">
        <v>1000000</v>
      </c>
      <c r="P22" s="4"/>
      <c r="Q22" s="7">
        <v>857228250000</v>
      </c>
      <c r="R22" s="4"/>
      <c r="S22" s="7">
        <v>857162636365</v>
      </c>
      <c r="T22" s="4"/>
      <c r="U22" s="7">
        <v>0</v>
      </c>
      <c r="V22" s="4"/>
      <c r="W22" s="7">
        <v>0</v>
      </c>
      <c r="X22" s="4"/>
      <c r="Y22" s="7">
        <v>0</v>
      </c>
      <c r="Z22" s="4"/>
      <c r="AA22" s="7">
        <v>0</v>
      </c>
      <c r="AB22" s="4"/>
      <c r="AC22" s="7">
        <v>1000000</v>
      </c>
      <c r="AD22" s="4"/>
      <c r="AE22" s="7">
        <v>857228</v>
      </c>
      <c r="AF22" s="4"/>
      <c r="AG22" s="7">
        <v>857228250000</v>
      </c>
      <c r="AH22" s="4"/>
      <c r="AI22" s="7">
        <v>857162636365</v>
      </c>
      <c r="AJ22" s="4"/>
      <c r="AK22" s="10">
        <v>2.8210175122653711E-2</v>
      </c>
    </row>
    <row r="23" spans="1:37">
      <c r="A23" s="1" t="s">
        <v>73</v>
      </c>
      <c r="C23" s="4" t="s">
        <v>36</v>
      </c>
      <c r="D23" s="4"/>
      <c r="E23" s="4" t="s">
        <v>36</v>
      </c>
      <c r="F23" s="4"/>
      <c r="G23" s="4" t="s">
        <v>74</v>
      </c>
      <c r="H23" s="4"/>
      <c r="I23" s="4" t="s">
        <v>75</v>
      </c>
      <c r="J23" s="4"/>
      <c r="K23" s="7">
        <v>18</v>
      </c>
      <c r="L23" s="4"/>
      <c r="M23" s="7">
        <v>18</v>
      </c>
      <c r="N23" s="4"/>
      <c r="O23" s="7">
        <v>999800</v>
      </c>
      <c r="P23" s="4"/>
      <c r="Q23" s="7">
        <v>930825047750</v>
      </c>
      <c r="R23" s="4"/>
      <c r="S23" s="7">
        <v>943245662875</v>
      </c>
      <c r="T23" s="4"/>
      <c r="U23" s="7">
        <v>0</v>
      </c>
      <c r="V23" s="4"/>
      <c r="W23" s="7">
        <v>0</v>
      </c>
      <c r="X23" s="4"/>
      <c r="Y23" s="7">
        <v>0</v>
      </c>
      <c r="Z23" s="4"/>
      <c r="AA23" s="7">
        <v>0</v>
      </c>
      <c r="AB23" s="4"/>
      <c r="AC23" s="7">
        <v>999800</v>
      </c>
      <c r="AD23" s="4"/>
      <c r="AE23" s="7">
        <v>948522</v>
      </c>
      <c r="AF23" s="4"/>
      <c r="AG23" s="7">
        <v>930825047750</v>
      </c>
      <c r="AH23" s="4"/>
      <c r="AI23" s="7">
        <v>948260007756</v>
      </c>
      <c r="AJ23" s="4"/>
      <c r="AK23" s="10">
        <v>3.120829087236917E-2</v>
      </c>
    </row>
    <row r="24" spans="1:37">
      <c r="A24" s="1" t="s">
        <v>76</v>
      </c>
      <c r="C24" s="4" t="s">
        <v>36</v>
      </c>
      <c r="D24" s="4"/>
      <c r="E24" s="4" t="s">
        <v>36</v>
      </c>
      <c r="F24" s="4"/>
      <c r="G24" s="4" t="s">
        <v>77</v>
      </c>
      <c r="H24" s="4"/>
      <c r="I24" s="4" t="s">
        <v>78</v>
      </c>
      <c r="J24" s="4"/>
      <c r="K24" s="7">
        <v>21</v>
      </c>
      <c r="L24" s="4"/>
      <c r="M24" s="7">
        <v>21</v>
      </c>
      <c r="N24" s="4"/>
      <c r="O24" s="7">
        <v>700000</v>
      </c>
      <c r="P24" s="4"/>
      <c r="Q24" s="7">
        <v>687061091250</v>
      </c>
      <c r="R24" s="4"/>
      <c r="S24" s="7">
        <v>691304912270</v>
      </c>
      <c r="T24" s="4"/>
      <c r="U24" s="7">
        <v>0</v>
      </c>
      <c r="V24" s="4"/>
      <c r="W24" s="7">
        <v>0</v>
      </c>
      <c r="X24" s="4"/>
      <c r="Y24" s="7">
        <v>0</v>
      </c>
      <c r="Z24" s="4"/>
      <c r="AA24" s="7">
        <v>0</v>
      </c>
      <c r="AB24" s="4"/>
      <c r="AC24" s="7">
        <v>700000</v>
      </c>
      <c r="AD24" s="4"/>
      <c r="AE24" s="7">
        <v>991576</v>
      </c>
      <c r="AF24" s="4"/>
      <c r="AG24" s="7">
        <v>687061091250</v>
      </c>
      <c r="AH24" s="4"/>
      <c r="AI24" s="7">
        <v>694050798541</v>
      </c>
      <c r="AJ24" s="4"/>
      <c r="AK24" s="10">
        <v>2.284198323656508E-2</v>
      </c>
    </row>
    <row r="25" spans="1:37">
      <c r="A25" s="1" t="s">
        <v>79</v>
      </c>
      <c r="C25" s="4" t="s">
        <v>36</v>
      </c>
      <c r="D25" s="4"/>
      <c r="E25" s="4" t="s">
        <v>36</v>
      </c>
      <c r="F25" s="4"/>
      <c r="G25" s="4" t="s">
        <v>80</v>
      </c>
      <c r="H25" s="4"/>
      <c r="I25" s="4" t="s">
        <v>81</v>
      </c>
      <c r="J25" s="4"/>
      <c r="K25" s="7">
        <v>18</v>
      </c>
      <c r="L25" s="4"/>
      <c r="M25" s="7">
        <v>18</v>
      </c>
      <c r="N25" s="4"/>
      <c r="O25" s="7">
        <v>1000000</v>
      </c>
      <c r="P25" s="4"/>
      <c r="Q25" s="7">
        <v>857386250000</v>
      </c>
      <c r="R25" s="4"/>
      <c r="S25" s="7">
        <v>843252064327</v>
      </c>
      <c r="T25" s="4"/>
      <c r="U25" s="7">
        <v>0</v>
      </c>
      <c r="V25" s="4"/>
      <c r="W25" s="7">
        <v>0</v>
      </c>
      <c r="X25" s="4"/>
      <c r="Y25" s="7">
        <v>0</v>
      </c>
      <c r="Z25" s="4"/>
      <c r="AA25" s="7">
        <v>0</v>
      </c>
      <c r="AB25" s="4"/>
      <c r="AC25" s="7">
        <v>1000000</v>
      </c>
      <c r="AD25" s="4"/>
      <c r="AE25" s="7">
        <v>847692</v>
      </c>
      <c r="AF25" s="4"/>
      <c r="AG25" s="7">
        <v>857386250000</v>
      </c>
      <c r="AH25" s="4"/>
      <c r="AI25" s="7">
        <v>847628056932</v>
      </c>
      <c r="AJ25" s="4"/>
      <c r="AK25" s="10">
        <v>2.7896381515566001E-2</v>
      </c>
    </row>
    <row r="26" spans="1:37">
      <c r="A26" s="1" t="s">
        <v>82</v>
      </c>
      <c r="C26" s="4" t="s">
        <v>36</v>
      </c>
      <c r="D26" s="4"/>
      <c r="E26" s="4" t="s">
        <v>36</v>
      </c>
      <c r="F26" s="4"/>
      <c r="G26" s="4" t="s">
        <v>83</v>
      </c>
      <c r="H26" s="4"/>
      <c r="I26" s="4" t="s">
        <v>84</v>
      </c>
      <c r="J26" s="4"/>
      <c r="K26" s="7">
        <v>18</v>
      </c>
      <c r="L26" s="4"/>
      <c r="M26" s="7">
        <v>18</v>
      </c>
      <c r="N26" s="4"/>
      <c r="O26" s="7">
        <v>950000</v>
      </c>
      <c r="P26" s="4"/>
      <c r="Q26" s="7">
        <v>950011250000</v>
      </c>
      <c r="R26" s="4"/>
      <c r="S26" s="7">
        <v>882192977655</v>
      </c>
      <c r="T26" s="4"/>
      <c r="U26" s="7">
        <v>0</v>
      </c>
      <c r="V26" s="4"/>
      <c r="W26" s="7">
        <v>0</v>
      </c>
      <c r="X26" s="4"/>
      <c r="Y26" s="7">
        <v>0</v>
      </c>
      <c r="Z26" s="4"/>
      <c r="AA26" s="7">
        <v>0</v>
      </c>
      <c r="AB26" s="4"/>
      <c r="AC26" s="7">
        <v>950000</v>
      </c>
      <c r="AD26" s="4"/>
      <c r="AE26" s="7">
        <v>971510</v>
      </c>
      <c r="AF26" s="4"/>
      <c r="AG26" s="7">
        <v>950011250000</v>
      </c>
      <c r="AH26" s="4"/>
      <c r="AI26" s="7">
        <v>922864126244</v>
      </c>
      <c r="AJ26" s="4"/>
      <c r="AK26" s="10">
        <v>3.03724841835874E-2</v>
      </c>
    </row>
    <row r="27" spans="1:37">
      <c r="A27" s="1" t="s">
        <v>85</v>
      </c>
      <c r="C27" s="4" t="s">
        <v>36</v>
      </c>
      <c r="D27" s="4"/>
      <c r="E27" s="4" t="s">
        <v>36</v>
      </c>
      <c r="F27" s="4"/>
      <c r="G27" s="4" t="s">
        <v>86</v>
      </c>
      <c r="H27" s="4"/>
      <c r="I27" s="4" t="s">
        <v>87</v>
      </c>
      <c r="J27" s="4"/>
      <c r="K27" s="7">
        <v>18.5</v>
      </c>
      <c r="L27" s="4"/>
      <c r="M27" s="7">
        <v>18.5</v>
      </c>
      <c r="N27" s="4"/>
      <c r="O27" s="7">
        <v>755000</v>
      </c>
      <c r="P27" s="4"/>
      <c r="Q27" s="7">
        <v>702916250000</v>
      </c>
      <c r="R27" s="4"/>
      <c r="S27" s="7">
        <v>694257781161</v>
      </c>
      <c r="T27" s="4"/>
      <c r="U27" s="7">
        <v>0</v>
      </c>
      <c r="V27" s="4"/>
      <c r="W27" s="7">
        <v>0</v>
      </c>
      <c r="X27" s="4"/>
      <c r="Y27" s="7">
        <v>426000</v>
      </c>
      <c r="Z27" s="4"/>
      <c r="AA27" s="7">
        <v>395101224548</v>
      </c>
      <c r="AB27" s="4"/>
      <c r="AC27" s="7">
        <v>329000</v>
      </c>
      <c r="AD27" s="4"/>
      <c r="AE27" s="7">
        <v>924191</v>
      </c>
      <c r="AF27" s="4"/>
      <c r="AG27" s="7">
        <v>306303902318</v>
      </c>
      <c r="AH27" s="4"/>
      <c r="AI27" s="7">
        <v>304035703596</v>
      </c>
      <c r="AJ27" s="4"/>
      <c r="AK27" s="10">
        <v>1.0006152949403817E-2</v>
      </c>
    </row>
    <row r="28" spans="1:37">
      <c r="A28" s="1" t="s">
        <v>88</v>
      </c>
      <c r="C28" s="4" t="s">
        <v>36</v>
      </c>
      <c r="D28" s="4"/>
      <c r="E28" s="4" t="s">
        <v>36</v>
      </c>
      <c r="F28" s="4"/>
      <c r="G28" s="4" t="s">
        <v>86</v>
      </c>
      <c r="H28" s="4"/>
      <c r="I28" s="4" t="s">
        <v>87</v>
      </c>
      <c r="J28" s="4"/>
      <c r="K28" s="7">
        <v>18.5</v>
      </c>
      <c r="L28" s="4"/>
      <c r="M28" s="7">
        <v>18.5</v>
      </c>
      <c r="N28" s="4"/>
      <c r="O28" s="7">
        <v>5000</v>
      </c>
      <c r="P28" s="4"/>
      <c r="Q28" s="7">
        <v>4526945152</v>
      </c>
      <c r="R28" s="4"/>
      <c r="S28" s="7">
        <v>4750637736</v>
      </c>
      <c r="T28" s="4"/>
      <c r="U28" s="7">
        <v>0</v>
      </c>
      <c r="V28" s="4"/>
      <c r="W28" s="7">
        <v>0</v>
      </c>
      <c r="X28" s="4"/>
      <c r="Y28" s="7">
        <v>0</v>
      </c>
      <c r="Z28" s="4"/>
      <c r="AA28" s="7">
        <v>0</v>
      </c>
      <c r="AB28" s="4"/>
      <c r="AC28" s="7">
        <v>5000</v>
      </c>
      <c r="AD28" s="4"/>
      <c r="AE28" s="7">
        <v>950200</v>
      </c>
      <c r="AF28" s="4"/>
      <c r="AG28" s="7">
        <v>4526945152</v>
      </c>
      <c r="AH28" s="4"/>
      <c r="AI28" s="7">
        <v>4750637736</v>
      </c>
      <c r="AJ28" s="4"/>
      <c r="AK28" s="10">
        <v>1.5634876835646374E-4</v>
      </c>
    </row>
    <row r="29" spans="1:37">
      <c r="A29" s="1" t="s">
        <v>89</v>
      </c>
      <c r="C29" s="4" t="s">
        <v>36</v>
      </c>
      <c r="D29" s="4"/>
      <c r="E29" s="4" t="s">
        <v>36</v>
      </c>
      <c r="F29" s="4"/>
      <c r="G29" s="4" t="s">
        <v>90</v>
      </c>
      <c r="H29" s="4"/>
      <c r="I29" s="4" t="s">
        <v>91</v>
      </c>
      <c r="J29" s="4"/>
      <c r="K29" s="7">
        <v>0</v>
      </c>
      <c r="L29" s="4"/>
      <c r="M29" s="7">
        <v>0</v>
      </c>
      <c r="N29" s="4"/>
      <c r="O29" s="7">
        <v>2111467</v>
      </c>
      <c r="P29" s="4"/>
      <c r="Q29" s="7">
        <v>1810077850442</v>
      </c>
      <c r="R29" s="4"/>
      <c r="S29" s="7">
        <v>1979153942561</v>
      </c>
      <c r="T29" s="4"/>
      <c r="U29" s="7">
        <v>0</v>
      </c>
      <c r="V29" s="4"/>
      <c r="W29" s="7">
        <v>0</v>
      </c>
      <c r="X29" s="4"/>
      <c r="Y29" s="7">
        <v>1821503</v>
      </c>
      <c r="Z29" s="4"/>
      <c r="AA29" s="7">
        <v>1745958071261</v>
      </c>
      <c r="AB29" s="4"/>
      <c r="AC29" s="7">
        <v>289964</v>
      </c>
      <c r="AD29" s="4"/>
      <c r="AE29" s="7">
        <v>958751</v>
      </c>
      <c r="AF29" s="4"/>
      <c r="AG29" s="7">
        <v>248574765234</v>
      </c>
      <c r="AH29" s="4"/>
      <c r="AI29" s="7">
        <v>277982278404</v>
      </c>
      <c r="AJ29" s="4"/>
      <c r="AK29" s="10">
        <v>9.1487057672353326E-3</v>
      </c>
    </row>
    <row r="30" spans="1:37">
      <c r="A30" s="1" t="s">
        <v>92</v>
      </c>
      <c r="C30" s="4" t="s">
        <v>36</v>
      </c>
      <c r="D30" s="4"/>
      <c r="E30" s="4" t="s">
        <v>36</v>
      </c>
      <c r="F30" s="4"/>
      <c r="G30" s="4" t="s">
        <v>93</v>
      </c>
      <c r="H30" s="4"/>
      <c r="I30" s="4" t="s">
        <v>6</v>
      </c>
      <c r="J30" s="4"/>
      <c r="K30" s="7">
        <v>0</v>
      </c>
      <c r="L30" s="4"/>
      <c r="M30" s="7">
        <v>0</v>
      </c>
      <c r="N30" s="4"/>
      <c r="O30" s="7">
        <v>782195</v>
      </c>
      <c r="P30" s="4"/>
      <c r="Q30" s="7">
        <v>707654692547</v>
      </c>
      <c r="R30" s="4"/>
      <c r="S30" s="7">
        <v>766234974577</v>
      </c>
      <c r="T30" s="4"/>
      <c r="U30" s="7">
        <v>0</v>
      </c>
      <c r="V30" s="4"/>
      <c r="W30" s="7">
        <v>0</v>
      </c>
      <c r="X30" s="4"/>
      <c r="Y30" s="7">
        <v>782195</v>
      </c>
      <c r="Z30" s="4"/>
      <c r="AA30" s="7">
        <v>772229214106</v>
      </c>
      <c r="AB30" s="4"/>
      <c r="AC30" s="7">
        <v>0</v>
      </c>
      <c r="AD30" s="4"/>
      <c r="AE30" s="7">
        <v>0</v>
      </c>
      <c r="AF30" s="4"/>
      <c r="AG30" s="7">
        <v>0</v>
      </c>
      <c r="AH30" s="4"/>
      <c r="AI30" s="7">
        <v>0</v>
      </c>
      <c r="AJ30" s="4"/>
      <c r="AK30" s="10">
        <v>0</v>
      </c>
    </row>
    <row r="31" spans="1:37">
      <c r="A31" s="1" t="s">
        <v>94</v>
      </c>
      <c r="C31" s="4" t="s">
        <v>36</v>
      </c>
      <c r="D31" s="4"/>
      <c r="E31" s="4" t="s">
        <v>36</v>
      </c>
      <c r="F31" s="4"/>
      <c r="G31" s="4" t="s">
        <v>95</v>
      </c>
      <c r="H31" s="4"/>
      <c r="I31" s="4" t="s">
        <v>96</v>
      </c>
      <c r="J31" s="4"/>
      <c r="K31" s="7">
        <v>18</v>
      </c>
      <c r="L31" s="4"/>
      <c r="M31" s="7">
        <v>18</v>
      </c>
      <c r="N31" s="4"/>
      <c r="O31" s="7">
        <v>20000</v>
      </c>
      <c r="P31" s="4"/>
      <c r="Q31" s="7">
        <v>17623343672</v>
      </c>
      <c r="R31" s="4"/>
      <c r="S31" s="7">
        <v>17146292495</v>
      </c>
      <c r="T31" s="4"/>
      <c r="U31" s="7">
        <v>1955000</v>
      </c>
      <c r="V31" s="4"/>
      <c r="W31" s="7">
        <v>1573682961948</v>
      </c>
      <c r="X31" s="4"/>
      <c r="Y31" s="7">
        <v>0</v>
      </c>
      <c r="Z31" s="4"/>
      <c r="AA31" s="7">
        <v>0</v>
      </c>
      <c r="AB31" s="4"/>
      <c r="AC31" s="7">
        <v>1975000</v>
      </c>
      <c r="AD31" s="4"/>
      <c r="AE31" s="7">
        <v>808493</v>
      </c>
      <c r="AF31" s="4"/>
      <c r="AG31" s="7">
        <v>1591306305620</v>
      </c>
      <c r="AH31" s="4"/>
      <c r="AI31" s="7">
        <v>1596652819168</v>
      </c>
      <c r="AJ31" s="4"/>
      <c r="AK31" s="10">
        <v>5.254761900240848E-2</v>
      </c>
    </row>
    <row r="32" spans="1:37">
      <c r="A32" s="1" t="s">
        <v>97</v>
      </c>
      <c r="C32" s="4" t="s">
        <v>36</v>
      </c>
      <c r="D32" s="4"/>
      <c r="E32" s="4" t="s">
        <v>36</v>
      </c>
      <c r="F32" s="4"/>
      <c r="G32" s="4" t="s">
        <v>98</v>
      </c>
      <c r="H32" s="4"/>
      <c r="I32" s="4" t="s">
        <v>99</v>
      </c>
      <c r="J32" s="4"/>
      <c r="K32" s="7">
        <v>16</v>
      </c>
      <c r="L32" s="4"/>
      <c r="M32" s="7">
        <v>16</v>
      </c>
      <c r="N32" s="4"/>
      <c r="O32" s="7">
        <v>1098100</v>
      </c>
      <c r="P32" s="4"/>
      <c r="Q32" s="7">
        <v>1058288142156</v>
      </c>
      <c r="R32" s="4"/>
      <c r="S32" s="7">
        <v>1058465723834</v>
      </c>
      <c r="T32" s="4"/>
      <c r="U32" s="7">
        <v>310000</v>
      </c>
      <c r="V32" s="4"/>
      <c r="W32" s="7">
        <v>304833655143</v>
      </c>
      <c r="X32" s="4"/>
      <c r="Y32" s="7">
        <v>0</v>
      </c>
      <c r="Z32" s="4"/>
      <c r="AA32" s="7">
        <v>0</v>
      </c>
      <c r="AB32" s="4"/>
      <c r="AC32" s="7">
        <v>1408100</v>
      </c>
      <c r="AD32" s="4"/>
      <c r="AE32" s="7">
        <v>963980</v>
      </c>
      <c r="AF32" s="4"/>
      <c r="AG32" s="7">
        <v>1363121797299</v>
      </c>
      <c r="AH32" s="4"/>
      <c r="AI32" s="7">
        <v>1357276737756</v>
      </c>
      <c r="AJ32" s="4"/>
      <c r="AK32" s="10">
        <v>4.4669486090031262E-2</v>
      </c>
    </row>
    <row r="33" spans="1:37">
      <c r="A33" s="1" t="s">
        <v>100</v>
      </c>
      <c r="C33" s="4" t="s">
        <v>36</v>
      </c>
      <c r="D33" s="4"/>
      <c r="E33" s="4" t="s">
        <v>36</v>
      </c>
      <c r="F33" s="4"/>
      <c r="G33" s="4" t="s">
        <v>101</v>
      </c>
      <c r="H33" s="4"/>
      <c r="I33" s="4" t="s">
        <v>102</v>
      </c>
      <c r="J33" s="4"/>
      <c r="K33" s="7">
        <v>18</v>
      </c>
      <c r="L33" s="4"/>
      <c r="M33" s="7">
        <v>18</v>
      </c>
      <c r="N33" s="4"/>
      <c r="O33" s="7">
        <v>73400</v>
      </c>
      <c r="P33" s="4"/>
      <c r="Q33" s="7">
        <v>68690656000</v>
      </c>
      <c r="R33" s="4"/>
      <c r="S33" s="7">
        <v>69874554458</v>
      </c>
      <c r="T33" s="4"/>
      <c r="U33" s="7">
        <v>0</v>
      </c>
      <c r="V33" s="4"/>
      <c r="W33" s="7">
        <v>0</v>
      </c>
      <c r="X33" s="4"/>
      <c r="Y33" s="7">
        <v>0</v>
      </c>
      <c r="Z33" s="4"/>
      <c r="AA33" s="7">
        <v>0</v>
      </c>
      <c r="AB33" s="4"/>
      <c r="AC33" s="7">
        <v>73400</v>
      </c>
      <c r="AD33" s="4"/>
      <c r="AE33" s="7">
        <v>952042</v>
      </c>
      <c r="AF33" s="4"/>
      <c r="AG33" s="7">
        <v>68690656000</v>
      </c>
      <c r="AH33" s="4"/>
      <c r="AI33" s="7">
        <v>69874554458</v>
      </c>
      <c r="AJ33" s="4"/>
      <c r="AK33" s="10">
        <v>2.2996492547048115E-3</v>
      </c>
    </row>
    <row r="34" spans="1:37">
      <c r="A34" s="1" t="s">
        <v>103</v>
      </c>
      <c r="C34" s="4" t="s">
        <v>36</v>
      </c>
      <c r="D34" s="4"/>
      <c r="E34" s="4" t="s">
        <v>36</v>
      </c>
      <c r="F34" s="4"/>
      <c r="G34" s="4" t="s">
        <v>104</v>
      </c>
      <c r="H34" s="4"/>
      <c r="I34" s="4" t="s">
        <v>105</v>
      </c>
      <c r="J34" s="4"/>
      <c r="K34" s="7">
        <v>20.5</v>
      </c>
      <c r="L34" s="4"/>
      <c r="M34" s="7">
        <v>20.5</v>
      </c>
      <c r="N34" s="4"/>
      <c r="O34" s="7">
        <v>431000</v>
      </c>
      <c r="P34" s="4"/>
      <c r="Q34" s="7">
        <v>415699500000</v>
      </c>
      <c r="R34" s="4"/>
      <c r="S34" s="7">
        <v>406679552319</v>
      </c>
      <c r="T34" s="4"/>
      <c r="U34" s="7">
        <v>0</v>
      </c>
      <c r="V34" s="4"/>
      <c r="W34" s="7">
        <v>0</v>
      </c>
      <c r="X34" s="4"/>
      <c r="Y34" s="7">
        <v>0</v>
      </c>
      <c r="Z34" s="4"/>
      <c r="AA34" s="7">
        <v>0</v>
      </c>
      <c r="AB34" s="4"/>
      <c r="AC34" s="7">
        <v>431000</v>
      </c>
      <c r="AD34" s="4"/>
      <c r="AE34" s="7">
        <v>968566</v>
      </c>
      <c r="AF34" s="4"/>
      <c r="AG34" s="7">
        <v>415699500000</v>
      </c>
      <c r="AH34" s="4"/>
      <c r="AI34" s="7">
        <v>417420115289</v>
      </c>
      <c r="AJ34" s="4"/>
      <c r="AK34" s="10">
        <v>1.3737759968117309E-2</v>
      </c>
    </row>
    <row r="35" spans="1:37">
      <c r="A35" s="1" t="s">
        <v>106</v>
      </c>
      <c r="C35" s="4" t="s">
        <v>36</v>
      </c>
      <c r="D35" s="4"/>
      <c r="E35" s="4" t="s">
        <v>36</v>
      </c>
      <c r="F35" s="4"/>
      <c r="G35" s="4" t="s">
        <v>104</v>
      </c>
      <c r="H35" s="4"/>
      <c r="I35" s="4" t="s">
        <v>107</v>
      </c>
      <c r="J35" s="4"/>
      <c r="K35" s="7">
        <v>20.5</v>
      </c>
      <c r="L35" s="4"/>
      <c r="M35" s="7">
        <v>20.5</v>
      </c>
      <c r="N35" s="4"/>
      <c r="O35" s="7">
        <v>100571</v>
      </c>
      <c r="P35" s="4"/>
      <c r="Q35" s="7">
        <v>93819782010</v>
      </c>
      <c r="R35" s="4"/>
      <c r="S35" s="7">
        <v>93812615583</v>
      </c>
      <c r="T35" s="4"/>
      <c r="U35" s="7">
        <v>0</v>
      </c>
      <c r="V35" s="4"/>
      <c r="W35" s="7">
        <v>0</v>
      </c>
      <c r="X35" s="4"/>
      <c r="Y35" s="7">
        <v>0</v>
      </c>
      <c r="Z35" s="4"/>
      <c r="AA35" s="7">
        <v>0</v>
      </c>
      <c r="AB35" s="4"/>
      <c r="AC35" s="7">
        <v>100571</v>
      </c>
      <c r="AD35" s="4"/>
      <c r="AE35" s="7">
        <v>932871</v>
      </c>
      <c r="AF35" s="4"/>
      <c r="AG35" s="7">
        <v>93819782010</v>
      </c>
      <c r="AH35" s="4"/>
      <c r="AI35" s="7">
        <v>93812615583</v>
      </c>
      <c r="AJ35" s="4"/>
      <c r="AK35" s="10">
        <v>3.0874774541428951E-3</v>
      </c>
    </row>
    <row r="36" spans="1:37">
      <c r="A36" s="1" t="s">
        <v>108</v>
      </c>
      <c r="C36" s="4" t="s">
        <v>36</v>
      </c>
      <c r="D36" s="4"/>
      <c r="E36" s="4" t="s">
        <v>36</v>
      </c>
      <c r="F36" s="4"/>
      <c r="G36" s="4" t="s">
        <v>109</v>
      </c>
      <c r="H36" s="4"/>
      <c r="I36" s="4" t="s">
        <v>110</v>
      </c>
      <c r="J36" s="4"/>
      <c r="K36" s="7">
        <v>15</v>
      </c>
      <c r="L36" s="4"/>
      <c r="M36" s="7">
        <v>15</v>
      </c>
      <c r="N36" s="4"/>
      <c r="O36" s="7">
        <v>261995</v>
      </c>
      <c r="P36" s="4"/>
      <c r="Q36" s="7">
        <v>250500395893</v>
      </c>
      <c r="R36" s="4"/>
      <c r="S36" s="7">
        <v>252963082094</v>
      </c>
      <c r="T36" s="4"/>
      <c r="U36" s="7">
        <v>2533930</v>
      </c>
      <c r="V36" s="4"/>
      <c r="W36" s="7">
        <v>2503846186613</v>
      </c>
      <c r="X36" s="4"/>
      <c r="Y36" s="7">
        <v>0</v>
      </c>
      <c r="Z36" s="4"/>
      <c r="AA36" s="7">
        <v>0</v>
      </c>
      <c r="AB36" s="4"/>
      <c r="AC36" s="7">
        <v>2795925</v>
      </c>
      <c r="AD36" s="4"/>
      <c r="AE36" s="7">
        <v>978463</v>
      </c>
      <c r="AF36" s="4"/>
      <c r="AG36" s="7">
        <v>2754346582506</v>
      </c>
      <c r="AH36" s="4"/>
      <c r="AI36" s="7">
        <v>2735500565451</v>
      </c>
      <c r="AJ36" s="4"/>
      <c r="AK36" s="10">
        <v>9.0028364193222493E-2</v>
      </c>
    </row>
    <row r="37" spans="1:37">
      <c r="A37" s="1" t="s">
        <v>111</v>
      </c>
      <c r="C37" s="4" t="s">
        <v>36</v>
      </c>
      <c r="D37" s="4"/>
      <c r="E37" s="4" t="s">
        <v>36</v>
      </c>
      <c r="F37" s="4"/>
      <c r="G37" s="4" t="s">
        <v>112</v>
      </c>
      <c r="H37" s="4"/>
      <c r="I37" s="4" t="s">
        <v>113</v>
      </c>
      <c r="J37" s="4"/>
      <c r="K37" s="7">
        <v>17</v>
      </c>
      <c r="L37" s="4"/>
      <c r="M37" s="7">
        <v>17</v>
      </c>
      <c r="N37" s="4"/>
      <c r="O37" s="7">
        <v>10000</v>
      </c>
      <c r="P37" s="4"/>
      <c r="Q37" s="7">
        <v>9486423283</v>
      </c>
      <c r="R37" s="4"/>
      <c r="S37" s="7">
        <v>9606067481</v>
      </c>
      <c r="T37" s="4"/>
      <c r="U37" s="7">
        <v>0</v>
      </c>
      <c r="V37" s="4"/>
      <c r="W37" s="7">
        <v>0</v>
      </c>
      <c r="X37" s="4"/>
      <c r="Y37" s="7">
        <v>10000</v>
      </c>
      <c r="Z37" s="4"/>
      <c r="AA37" s="7">
        <v>10000000000</v>
      </c>
      <c r="AB37" s="4"/>
      <c r="AC37" s="7">
        <v>0</v>
      </c>
      <c r="AD37" s="4"/>
      <c r="AE37" s="7">
        <v>0</v>
      </c>
      <c r="AF37" s="4"/>
      <c r="AG37" s="7">
        <v>0</v>
      </c>
      <c r="AH37" s="4"/>
      <c r="AI37" s="7">
        <v>0</v>
      </c>
      <c r="AJ37" s="4"/>
      <c r="AK37" s="10">
        <v>0</v>
      </c>
    </row>
    <row r="38" spans="1:37">
      <c r="A38" s="1" t="s">
        <v>114</v>
      </c>
      <c r="C38" s="4" t="s">
        <v>36</v>
      </c>
      <c r="D38" s="4"/>
      <c r="E38" s="4" t="s">
        <v>36</v>
      </c>
      <c r="F38" s="4"/>
      <c r="G38" s="4" t="s">
        <v>115</v>
      </c>
      <c r="H38" s="4"/>
      <c r="I38" s="4" t="s">
        <v>116</v>
      </c>
      <c r="J38" s="4"/>
      <c r="K38" s="7">
        <v>18</v>
      </c>
      <c r="L38" s="4"/>
      <c r="M38" s="7">
        <v>18</v>
      </c>
      <c r="N38" s="4"/>
      <c r="O38" s="7">
        <v>10000</v>
      </c>
      <c r="P38" s="4"/>
      <c r="Q38" s="7">
        <v>8970183922</v>
      </c>
      <c r="R38" s="4"/>
      <c r="S38" s="7">
        <v>9103465807</v>
      </c>
      <c r="T38" s="4"/>
      <c r="U38" s="7">
        <v>0</v>
      </c>
      <c r="V38" s="4"/>
      <c r="W38" s="7">
        <v>0</v>
      </c>
      <c r="X38" s="4"/>
      <c r="Y38" s="7">
        <v>0</v>
      </c>
      <c r="Z38" s="4"/>
      <c r="AA38" s="7">
        <v>0</v>
      </c>
      <c r="AB38" s="4"/>
      <c r="AC38" s="7">
        <v>10000</v>
      </c>
      <c r="AD38" s="4"/>
      <c r="AE38" s="7">
        <v>910416</v>
      </c>
      <c r="AF38" s="4"/>
      <c r="AG38" s="7">
        <v>8970183922</v>
      </c>
      <c r="AH38" s="4"/>
      <c r="AI38" s="7">
        <v>9103465807</v>
      </c>
      <c r="AJ38" s="4"/>
      <c r="AK38" s="10">
        <v>2.9960517846137685E-4</v>
      </c>
    </row>
    <row r="39" spans="1:37">
      <c r="A39" s="1" t="s">
        <v>117</v>
      </c>
      <c r="C39" s="4" t="s">
        <v>36</v>
      </c>
      <c r="D39" s="4"/>
      <c r="E39" s="4" t="s">
        <v>36</v>
      </c>
      <c r="F39" s="4"/>
      <c r="G39" s="4" t="s">
        <v>118</v>
      </c>
      <c r="H39" s="4"/>
      <c r="I39" s="4" t="s">
        <v>119</v>
      </c>
      <c r="J39" s="4"/>
      <c r="K39" s="7">
        <v>18</v>
      </c>
      <c r="L39" s="4"/>
      <c r="M39" s="7">
        <v>18</v>
      </c>
      <c r="N39" s="4"/>
      <c r="O39" s="7">
        <v>20000</v>
      </c>
      <c r="P39" s="4"/>
      <c r="Q39" s="7">
        <v>17825009048</v>
      </c>
      <c r="R39" s="4"/>
      <c r="S39" s="7">
        <v>18167554618</v>
      </c>
      <c r="T39" s="4"/>
      <c r="U39" s="7">
        <v>0</v>
      </c>
      <c r="V39" s="4"/>
      <c r="W39" s="7">
        <v>0</v>
      </c>
      <c r="X39" s="4"/>
      <c r="Y39" s="7">
        <v>0</v>
      </c>
      <c r="Z39" s="4"/>
      <c r="AA39" s="7">
        <v>0</v>
      </c>
      <c r="AB39" s="4"/>
      <c r="AC39" s="7">
        <v>20000</v>
      </c>
      <c r="AD39" s="4"/>
      <c r="AE39" s="7">
        <v>908447</v>
      </c>
      <c r="AF39" s="4"/>
      <c r="AG39" s="7">
        <v>17825009048</v>
      </c>
      <c r="AH39" s="4"/>
      <c r="AI39" s="7">
        <v>18167554618</v>
      </c>
      <c r="AJ39" s="4"/>
      <c r="AK39" s="10">
        <v>5.9791441621577794E-4</v>
      </c>
    </row>
    <row r="40" spans="1:37">
      <c r="A40" s="1" t="s">
        <v>120</v>
      </c>
      <c r="C40" s="4" t="s">
        <v>36</v>
      </c>
      <c r="D40" s="4"/>
      <c r="E40" s="4" t="s">
        <v>36</v>
      </c>
      <c r="F40" s="4"/>
      <c r="G40" s="4" t="s">
        <v>121</v>
      </c>
      <c r="H40" s="4"/>
      <c r="I40" s="4" t="s">
        <v>122</v>
      </c>
      <c r="J40" s="4"/>
      <c r="K40" s="7">
        <v>18</v>
      </c>
      <c r="L40" s="4"/>
      <c r="M40" s="7">
        <v>18</v>
      </c>
      <c r="N40" s="4"/>
      <c r="O40" s="7">
        <v>10000</v>
      </c>
      <c r="P40" s="4"/>
      <c r="Q40" s="7">
        <v>8941281720</v>
      </c>
      <c r="R40" s="4"/>
      <c r="S40" s="7">
        <v>9077907756</v>
      </c>
      <c r="T40" s="4"/>
      <c r="U40" s="7">
        <v>0</v>
      </c>
      <c r="V40" s="4"/>
      <c r="W40" s="7">
        <v>0</v>
      </c>
      <c r="X40" s="4"/>
      <c r="Y40" s="7">
        <v>0</v>
      </c>
      <c r="Z40" s="4"/>
      <c r="AA40" s="7">
        <v>0</v>
      </c>
      <c r="AB40" s="4"/>
      <c r="AC40" s="7">
        <v>10000</v>
      </c>
      <c r="AD40" s="4"/>
      <c r="AE40" s="7">
        <v>907860</v>
      </c>
      <c r="AF40" s="4"/>
      <c r="AG40" s="7">
        <v>8941281720</v>
      </c>
      <c r="AH40" s="4"/>
      <c r="AI40" s="7">
        <v>9077907756</v>
      </c>
      <c r="AJ40" s="4"/>
      <c r="AK40" s="10">
        <v>2.9876403459448914E-4</v>
      </c>
    </row>
    <row r="41" spans="1:37">
      <c r="A41" s="1" t="s">
        <v>123</v>
      </c>
      <c r="C41" s="4" t="s">
        <v>36</v>
      </c>
      <c r="D41" s="4"/>
      <c r="E41" s="4" t="s">
        <v>36</v>
      </c>
      <c r="F41" s="4"/>
      <c r="G41" s="4" t="s">
        <v>124</v>
      </c>
      <c r="H41" s="4"/>
      <c r="I41" s="4" t="s">
        <v>125</v>
      </c>
      <c r="J41" s="4"/>
      <c r="K41" s="7">
        <v>17</v>
      </c>
      <c r="L41" s="4"/>
      <c r="M41" s="7">
        <v>17</v>
      </c>
      <c r="N41" s="4"/>
      <c r="O41" s="7">
        <v>5000</v>
      </c>
      <c r="P41" s="4"/>
      <c r="Q41" s="7">
        <v>4775364093</v>
      </c>
      <c r="R41" s="4"/>
      <c r="S41" s="7">
        <v>4774635906</v>
      </c>
      <c r="T41" s="4"/>
      <c r="U41" s="7">
        <v>0</v>
      </c>
      <c r="V41" s="4"/>
      <c r="W41" s="7">
        <v>0</v>
      </c>
      <c r="X41" s="4"/>
      <c r="Y41" s="7">
        <v>0</v>
      </c>
      <c r="Z41" s="4"/>
      <c r="AA41" s="7">
        <v>0</v>
      </c>
      <c r="AB41" s="4"/>
      <c r="AC41" s="7">
        <v>5000</v>
      </c>
      <c r="AD41" s="4"/>
      <c r="AE41" s="7">
        <v>955000</v>
      </c>
      <c r="AF41" s="4"/>
      <c r="AG41" s="7">
        <v>4775364093</v>
      </c>
      <c r="AH41" s="4"/>
      <c r="AI41" s="7">
        <v>4774635906</v>
      </c>
      <c r="AJ41" s="4"/>
      <c r="AK41" s="10">
        <v>1.5713857480579075E-4</v>
      </c>
    </row>
    <row r="42" spans="1:37">
      <c r="A42" s="1" t="s">
        <v>126</v>
      </c>
      <c r="C42" s="4" t="s">
        <v>36</v>
      </c>
      <c r="D42" s="4"/>
      <c r="E42" s="4" t="s">
        <v>36</v>
      </c>
      <c r="F42" s="4"/>
      <c r="G42" s="4" t="s">
        <v>127</v>
      </c>
      <c r="H42" s="4"/>
      <c r="I42" s="4" t="s">
        <v>128</v>
      </c>
      <c r="J42" s="4"/>
      <c r="K42" s="7">
        <v>17</v>
      </c>
      <c r="L42" s="4"/>
      <c r="M42" s="7">
        <v>17</v>
      </c>
      <c r="N42" s="4"/>
      <c r="O42" s="7">
        <v>5000</v>
      </c>
      <c r="P42" s="4"/>
      <c r="Q42" s="7">
        <v>4762463108</v>
      </c>
      <c r="R42" s="4"/>
      <c r="S42" s="7">
        <v>4761736889</v>
      </c>
      <c r="T42" s="4"/>
      <c r="U42" s="7">
        <v>0</v>
      </c>
      <c r="V42" s="4"/>
      <c r="W42" s="7">
        <v>0</v>
      </c>
      <c r="X42" s="4"/>
      <c r="Y42" s="7">
        <v>0</v>
      </c>
      <c r="Z42" s="4"/>
      <c r="AA42" s="7">
        <v>0</v>
      </c>
      <c r="AB42" s="4"/>
      <c r="AC42" s="7">
        <v>5000</v>
      </c>
      <c r="AD42" s="4"/>
      <c r="AE42" s="7">
        <v>952420</v>
      </c>
      <c r="AF42" s="4"/>
      <c r="AG42" s="7">
        <v>4762463108</v>
      </c>
      <c r="AH42" s="4"/>
      <c r="AI42" s="7">
        <v>4761736889</v>
      </c>
      <c r="AJ42" s="4"/>
      <c r="AK42" s="10">
        <v>1.5671405381870803E-4</v>
      </c>
    </row>
    <row r="43" spans="1:37">
      <c r="A43" s="1" t="s">
        <v>129</v>
      </c>
      <c r="C43" s="4" t="s">
        <v>36</v>
      </c>
      <c r="D43" s="4"/>
      <c r="E43" s="4" t="s">
        <v>36</v>
      </c>
      <c r="F43" s="4"/>
      <c r="G43" s="4" t="s">
        <v>130</v>
      </c>
      <c r="H43" s="4"/>
      <c r="I43" s="4" t="s">
        <v>47</v>
      </c>
      <c r="J43" s="4"/>
      <c r="K43" s="7">
        <v>17</v>
      </c>
      <c r="L43" s="4"/>
      <c r="M43" s="7">
        <v>17</v>
      </c>
      <c r="N43" s="4"/>
      <c r="O43" s="7">
        <v>132502</v>
      </c>
      <c r="P43" s="4"/>
      <c r="Q43" s="7">
        <v>129019051288</v>
      </c>
      <c r="R43" s="4"/>
      <c r="S43" s="7">
        <v>128473417494</v>
      </c>
      <c r="T43" s="4"/>
      <c r="U43" s="7">
        <v>0</v>
      </c>
      <c r="V43" s="4"/>
      <c r="W43" s="7">
        <v>0</v>
      </c>
      <c r="X43" s="4"/>
      <c r="Y43" s="7">
        <v>0</v>
      </c>
      <c r="Z43" s="4"/>
      <c r="AA43" s="7">
        <v>0</v>
      </c>
      <c r="AB43" s="4"/>
      <c r="AC43" s="7">
        <v>132502</v>
      </c>
      <c r="AD43" s="4"/>
      <c r="AE43" s="7">
        <v>969670</v>
      </c>
      <c r="AF43" s="4"/>
      <c r="AG43" s="7">
        <v>129019051288</v>
      </c>
      <c r="AH43" s="4"/>
      <c r="AI43" s="7">
        <v>128473417494</v>
      </c>
      <c r="AJ43" s="4"/>
      <c r="AK43" s="10">
        <v>4.228202971469989E-3</v>
      </c>
    </row>
    <row r="44" spans="1:37">
      <c r="A44" s="1" t="s">
        <v>131</v>
      </c>
      <c r="C44" s="4" t="s">
        <v>36</v>
      </c>
      <c r="D44" s="4"/>
      <c r="E44" s="4" t="s">
        <v>36</v>
      </c>
      <c r="F44" s="4"/>
      <c r="G44" s="4" t="s">
        <v>132</v>
      </c>
      <c r="H44" s="4"/>
      <c r="I44" s="4" t="s">
        <v>133</v>
      </c>
      <c r="J44" s="4"/>
      <c r="K44" s="7">
        <v>18</v>
      </c>
      <c r="L44" s="4"/>
      <c r="M44" s="7">
        <v>18</v>
      </c>
      <c r="N44" s="4"/>
      <c r="O44" s="7">
        <v>250000</v>
      </c>
      <c r="P44" s="4"/>
      <c r="Q44" s="7">
        <v>243602772452</v>
      </c>
      <c r="R44" s="4"/>
      <c r="S44" s="7">
        <v>241019876158</v>
      </c>
      <c r="T44" s="4"/>
      <c r="U44" s="7">
        <v>0</v>
      </c>
      <c r="V44" s="4"/>
      <c r="W44" s="7">
        <v>0</v>
      </c>
      <c r="X44" s="4"/>
      <c r="Y44" s="7">
        <v>0</v>
      </c>
      <c r="Z44" s="4"/>
      <c r="AA44" s="7">
        <v>0</v>
      </c>
      <c r="AB44" s="4"/>
      <c r="AC44" s="7">
        <v>250000</v>
      </c>
      <c r="AD44" s="4"/>
      <c r="AE44" s="7">
        <v>974505</v>
      </c>
      <c r="AF44" s="4"/>
      <c r="AG44" s="7">
        <v>243602772452</v>
      </c>
      <c r="AH44" s="4"/>
      <c r="AI44" s="7">
        <v>243607873583</v>
      </c>
      <c r="AJ44" s="4"/>
      <c r="AK44" s="10">
        <v>8.0174058964783933E-3</v>
      </c>
    </row>
    <row r="45" spans="1:37">
      <c r="A45" s="1" t="s">
        <v>134</v>
      </c>
      <c r="C45" s="4" t="s">
        <v>36</v>
      </c>
      <c r="D45" s="4"/>
      <c r="E45" s="4" t="s">
        <v>36</v>
      </c>
      <c r="F45" s="4"/>
      <c r="G45" s="4" t="s">
        <v>135</v>
      </c>
      <c r="H45" s="4"/>
      <c r="I45" s="4" t="s">
        <v>136</v>
      </c>
      <c r="J45" s="4"/>
      <c r="K45" s="7">
        <v>18</v>
      </c>
      <c r="L45" s="4"/>
      <c r="M45" s="7">
        <v>18</v>
      </c>
      <c r="N45" s="4"/>
      <c r="O45" s="7">
        <v>450000</v>
      </c>
      <c r="P45" s="4"/>
      <c r="Q45" s="7">
        <v>427511250000</v>
      </c>
      <c r="R45" s="4"/>
      <c r="S45" s="7">
        <v>431866775022</v>
      </c>
      <c r="T45" s="4"/>
      <c r="U45" s="7">
        <v>0</v>
      </c>
      <c r="V45" s="4"/>
      <c r="W45" s="7">
        <v>0</v>
      </c>
      <c r="X45" s="4"/>
      <c r="Y45" s="7">
        <v>0</v>
      </c>
      <c r="Z45" s="4"/>
      <c r="AA45" s="7">
        <v>0</v>
      </c>
      <c r="AB45" s="4"/>
      <c r="AC45" s="7">
        <v>450000</v>
      </c>
      <c r="AD45" s="4"/>
      <c r="AE45" s="7">
        <v>965076</v>
      </c>
      <c r="AF45" s="4"/>
      <c r="AG45" s="7">
        <v>427511250000</v>
      </c>
      <c r="AH45" s="4"/>
      <c r="AI45" s="7">
        <v>434251127721</v>
      </c>
      <c r="AJ45" s="4"/>
      <c r="AK45" s="10">
        <v>1.4291687295388371E-2</v>
      </c>
    </row>
    <row r="46" spans="1:37">
      <c r="A46" s="1" t="s">
        <v>137</v>
      </c>
      <c r="C46" s="4" t="s">
        <v>36</v>
      </c>
      <c r="D46" s="4"/>
      <c r="E46" s="4" t="s">
        <v>36</v>
      </c>
      <c r="F46" s="4"/>
      <c r="G46" s="4" t="s">
        <v>138</v>
      </c>
      <c r="H46" s="4"/>
      <c r="I46" s="4" t="s">
        <v>139</v>
      </c>
      <c r="J46" s="4"/>
      <c r="K46" s="7">
        <v>18</v>
      </c>
      <c r="L46" s="4"/>
      <c r="M46" s="7">
        <v>18</v>
      </c>
      <c r="N46" s="4"/>
      <c r="O46" s="7">
        <v>450000</v>
      </c>
      <c r="P46" s="4"/>
      <c r="Q46" s="7">
        <v>435944250000</v>
      </c>
      <c r="R46" s="4"/>
      <c r="S46" s="7">
        <v>440396665578</v>
      </c>
      <c r="T46" s="4"/>
      <c r="U46" s="7">
        <v>0</v>
      </c>
      <c r="V46" s="4"/>
      <c r="W46" s="7">
        <v>0</v>
      </c>
      <c r="X46" s="4"/>
      <c r="Y46" s="7">
        <v>0</v>
      </c>
      <c r="Z46" s="4"/>
      <c r="AA46" s="7">
        <v>0</v>
      </c>
      <c r="AB46" s="4"/>
      <c r="AC46" s="7">
        <v>450000</v>
      </c>
      <c r="AD46" s="4"/>
      <c r="AE46" s="7">
        <v>984602</v>
      </c>
      <c r="AF46" s="4"/>
      <c r="AG46" s="7">
        <v>435944250000</v>
      </c>
      <c r="AH46" s="4"/>
      <c r="AI46" s="7">
        <v>443037196522</v>
      </c>
      <c r="AJ46" s="4"/>
      <c r="AK46" s="10">
        <v>1.4580846585586773E-2</v>
      </c>
    </row>
    <row r="47" spans="1:37">
      <c r="A47" s="1" t="s">
        <v>140</v>
      </c>
      <c r="C47" s="4" t="s">
        <v>36</v>
      </c>
      <c r="D47" s="4"/>
      <c r="E47" s="4" t="s">
        <v>36</v>
      </c>
      <c r="F47" s="4"/>
      <c r="G47" s="4" t="s">
        <v>141</v>
      </c>
      <c r="H47" s="4"/>
      <c r="I47" s="4" t="s">
        <v>142</v>
      </c>
      <c r="J47" s="4"/>
      <c r="K47" s="7">
        <v>0</v>
      </c>
      <c r="L47" s="4"/>
      <c r="M47" s="7">
        <v>0</v>
      </c>
      <c r="N47" s="4"/>
      <c r="O47" s="7">
        <v>0</v>
      </c>
      <c r="P47" s="4"/>
      <c r="Q47" s="7">
        <v>0</v>
      </c>
      <c r="R47" s="4"/>
      <c r="S47" s="7">
        <v>0</v>
      </c>
      <c r="T47" s="4"/>
      <c r="U47" s="7">
        <v>100000</v>
      </c>
      <c r="V47" s="4"/>
      <c r="W47" s="7">
        <v>97506796875</v>
      </c>
      <c r="X47" s="4"/>
      <c r="Y47" s="7">
        <v>0</v>
      </c>
      <c r="Z47" s="4"/>
      <c r="AA47" s="7">
        <v>0</v>
      </c>
      <c r="AB47" s="4"/>
      <c r="AC47" s="7">
        <v>100000</v>
      </c>
      <c r="AD47" s="4"/>
      <c r="AE47" s="7">
        <v>975000</v>
      </c>
      <c r="AF47" s="4"/>
      <c r="AG47" s="7">
        <v>97506796875</v>
      </c>
      <c r="AH47" s="4"/>
      <c r="AI47" s="7">
        <v>97492565625</v>
      </c>
      <c r="AJ47" s="4"/>
      <c r="AK47" s="10">
        <v>3.2085887003909541E-3</v>
      </c>
    </row>
    <row r="48" spans="1:37">
      <c r="A48" s="1" t="s">
        <v>143</v>
      </c>
      <c r="C48" s="4" t="s">
        <v>36</v>
      </c>
      <c r="D48" s="4"/>
      <c r="E48" s="4" t="s">
        <v>36</v>
      </c>
      <c r="F48" s="4"/>
      <c r="G48" s="4" t="s">
        <v>144</v>
      </c>
      <c r="H48" s="4"/>
      <c r="I48" s="4" t="s">
        <v>145</v>
      </c>
      <c r="J48" s="4"/>
      <c r="K48" s="7">
        <v>23</v>
      </c>
      <c r="L48" s="4"/>
      <c r="M48" s="7">
        <v>23</v>
      </c>
      <c r="N48" s="4"/>
      <c r="O48" s="7">
        <v>0</v>
      </c>
      <c r="P48" s="4"/>
      <c r="Q48" s="7">
        <v>0</v>
      </c>
      <c r="R48" s="4"/>
      <c r="S48" s="7">
        <v>0</v>
      </c>
      <c r="T48" s="4"/>
      <c r="U48" s="7">
        <v>2000000</v>
      </c>
      <c r="V48" s="4"/>
      <c r="W48" s="7">
        <v>2000000000000</v>
      </c>
      <c r="X48" s="4"/>
      <c r="Y48" s="7">
        <v>0</v>
      </c>
      <c r="Z48" s="4"/>
      <c r="AA48" s="7">
        <v>0</v>
      </c>
      <c r="AB48" s="4"/>
      <c r="AC48" s="7">
        <v>2000000</v>
      </c>
      <c r="AD48" s="4"/>
      <c r="AE48" s="7">
        <v>943291</v>
      </c>
      <c r="AF48" s="4"/>
      <c r="AG48" s="7">
        <v>2000000000000</v>
      </c>
      <c r="AH48" s="4"/>
      <c r="AI48" s="7">
        <v>1886439904188</v>
      </c>
      <c r="AJ48" s="4"/>
      <c r="AK48" s="10">
        <v>6.2084834076744103E-2</v>
      </c>
    </row>
    <row r="49" spans="3:37" ht="24.75" thickBo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2">
        <f>SUM(Q9:Q48)</f>
        <v>17258852896347</v>
      </c>
      <c r="R49" s="4"/>
      <c r="S49" s="12">
        <f>SUM(S9:S48)</f>
        <v>18142452840849</v>
      </c>
      <c r="T49" s="4"/>
      <c r="U49" s="4"/>
      <c r="V49" s="4"/>
      <c r="W49" s="12">
        <f>SUM(W9:W48)</f>
        <v>6479869600579</v>
      </c>
      <c r="X49" s="4"/>
      <c r="Y49" s="4"/>
      <c r="Z49" s="4"/>
      <c r="AA49" s="12">
        <f>SUM(AA9:AA48)</f>
        <v>6511775750250</v>
      </c>
      <c r="AB49" s="4"/>
      <c r="AC49" s="4"/>
      <c r="AD49" s="4"/>
      <c r="AE49" s="4"/>
      <c r="AF49" s="4"/>
      <c r="AG49" s="12">
        <f>SUM(AG9:AG48)</f>
        <v>17747141738961</v>
      </c>
      <c r="AH49" s="4"/>
      <c r="AI49" s="12">
        <f>SUM(AI9:AI48)</f>
        <v>18149465261205</v>
      </c>
      <c r="AJ49" s="4"/>
      <c r="AK49" s="13">
        <f>SUM(AK9:AK48)</f>
        <v>0.59731907537683615</v>
      </c>
    </row>
    <row r="50" spans="3:37" ht="24.75" thickTop="1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topLeftCell="A18" workbookViewId="0">
      <selection activeCell="K31" sqref="K31"/>
    </sheetView>
  </sheetViews>
  <sheetFormatPr defaultRowHeight="24"/>
  <cols>
    <col min="1" max="1" width="43.28515625" style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4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6" spans="1:13" ht="24.75">
      <c r="A6" s="32" t="s">
        <v>3</v>
      </c>
      <c r="C6" s="33" t="s">
        <v>6</v>
      </c>
      <c r="D6" s="33" t="s">
        <v>6</v>
      </c>
      <c r="E6" s="33" t="s">
        <v>6</v>
      </c>
      <c r="F6" s="33" t="s">
        <v>6</v>
      </c>
      <c r="G6" s="33" t="s">
        <v>6</v>
      </c>
      <c r="H6" s="33" t="s">
        <v>6</v>
      </c>
      <c r="I6" s="33" t="s">
        <v>6</v>
      </c>
      <c r="J6" s="33" t="s">
        <v>6</v>
      </c>
      <c r="K6" s="33" t="s">
        <v>6</v>
      </c>
      <c r="L6" s="33" t="s">
        <v>6</v>
      </c>
      <c r="M6" s="33" t="s">
        <v>6</v>
      </c>
    </row>
    <row r="7" spans="1:13" ht="24.75">
      <c r="A7" s="33" t="s">
        <v>3</v>
      </c>
      <c r="C7" s="33" t="s">
        <v>7</v>
      </c>
      <c r="E7" s="33" t="s">
        <v>146</v>
      </c>
      <c r="G7" s="33" t="s">
        <v>147</v>
      </c>
      <c r="I7" s="33" t="s">
        <v>148</v>
      </c>
      <c r="K7" s="33" t="s">
        <v>149</v>
      </c>
      <c r="M7" s="33" t="s">
        <v>150</v>
      </c>
    </row>
    <row r="8" spans="1:13">
      <c r="A8" s="1" t="s">
        <v>39</v>
      </c>
      <c r="C8" s="3">
        <v>155000</v>
      </c>
      <c r="E8" s="3">
        <v>1000000</v>
      </c>
      <c r="G8" s="3">
        <v>984450</v>
      </c>
      <c r="I8" s="1" t="s">
        <v>151</v>
      </c>
      <c r="K8" s="7">
        <v>152589750000</v>
      </c>
      <c r="M8" s="1" t="s">
        <v>304</v>
      </c>
    </row>
    <row r="9" spans="1:13">
      <c r="A9" s="1" t="s">
        <v>76</v>
      </c>
      <c r="C9" s="3">
        <v>700000</v>
      </c>
      <c r="E9" s="3">
        <v>950000</v>
      </c>
      <c r="G9" s="3">
        <v>991576.74849999999</v>
      </c>
      <c r="I9" s="1" t="s">
        <v>152</v>
      </c>
      <c r="K9" s="7">
        <v>694103723950</v>
      </c>
      <c r="M9" s="1" t="s">
        <v>304</v>
      </c>
    </row>
    <row r="10" spans="1:13">
      <c r="A10" s="1" t="s">
        <v>108</v>
      </c>
      <c r="C10" s="3">
        <v>2795925</v>
      </c>
      <c r="E10" s="3">
        <v>991900</v>
      </c>
      <c r="G10" s="3">
        <v>978463</v>
      </c>
      <c r="I10" s="1" t="s">
        <v>153</v>
      </c>
      <c r="K10" s="7">
        <v>2735709163275</v>
      </c>
      <c r="M10" s="1" t="s">
        <v>304</v>
      </c>
    </row>
    <row r="11" spans="1:13">
      <c r="A11" s="1" t="s">
        <v>73</v>
      </c>
      <c r="C11" s="3">
        <v>999800</v>
      </c>
      <c r="E11" s="3">
        <v>1000000</v>
      </c>
      <c r="G11" s="3">
        <v>948522.02249999996</v>
      </c>
      <c r="I11" s="1" t="s">
        <v>154</v>
      </c>
      <c r="K11" s="7">
        <v>948332318095.5</v>
      </c>
      <c r="M11" s="1" t="s">
        <v>304</v>
      </c>
    </row>
    <row r="12" spans="1:13">
      <c r="A12" s="1" t="s">
        <v>129</v>
      </c>
      <c r="C12" s="3">
        <v>132502</v>
      </c>
      <c r="E12" s="3">
        <v>985500</v>
      </c>
      <c r="G12" s="3">
        <v>969670</v>
      </c>
      <c r="I12" s="1" t="s">
        <v>155</v>
      </c>
      <c r="K12" s="7">
        <v>128483214340</v>
      </c>
      <c r="M12" s="1" t="s">
        <v>304</v>
      </c>
    </row>
    <row r="13" spans="1:13">
      <c r="A13" s="1" t="s">
        <v>126</v>
      </c>
      <c r="C13" s="3">
        <v>5000</v>
      </c>
      <c r="E13" s="3">
        <v>988300</v>
      </c>
      <c r="G13" s="3">
        <v>952420</v>
      </c>
      <c r="I13" s="1" t="s">
        <v>156</v>
      </c>
      <c r="K13" s="7">
        <v>4762100000</v>
      </c>
      <c r="M13" s="1" t="s">
        <v>304</v>
      </c>
    </row>
    <row r="14" spans="1:13">
      <c r="A14" s="1" t="s">
        <v>114</v>
      </c>
      <c r="C14" s="3">
        <v>10000</v>
      </c>
      <c r="E14" s="3">
        <v>944450</v>
      </c>
      <c r="G14" s="3">
        <v>910416</v>
      </c>
      <c r="I14" s="1" t="s">
        <v>157</v>
      </c>
      <c r="K14" s="7">
        <v>9104160000</v>
      </c>
      <c r="M14" s="1" t="s">
        <v>304</v>
      </c>
    </row>
    <row r="15" spans="1:13">
      <c r="A15" s="1" t="s">
        <v>117</v>
      </c>
      <c r="C15" s="3">
        <v>20000</v>
      </c>
      <c r="E15" s="3">
        <v>940000</v>
      </c>
      <c r="G15" s="3">
        <v>908447</v>
      </c>
      <c r="I15" s="1" t="s">
        <v>158</v>
      </c>
      <c r="K15" s="7">
        <v>18168940000</v>
      </c>
      <c r="M15" s="1" t="s">
        <v>304</v>
      </c>
    </row>
    <row r="16" spans="1:13">
      <c r="A16" s="1" t="s">
        <v>120</v>
      </c>
      <c r="C16" s="3">
        <v>10000</v>
      </c>
      <c r="E16" s="3">
        <v>987380</v>
      </c>
      <c r="G16" s="3">
        <v>907860</v>
      </c>
      <c r="I16" s="1" t="s">
        <v>159</v>
      </c>
      <c r="K16" s="7">
        <v>9078600000</v>
      </c>
      <c r="M16" s="1" t="s">
        <v>304</v>
      </c>
    </row>
    <row r="17" spans="1:13">
      <c r="A17" s="1" t="s">
        <v>85</v>
      </c>
      <c r="C17" s="3">
        <v>329000</v>
      </c>
      <c r="E17" s="3">
        <v>950000</v>
      </c>
      <c r="G17" s="3">
        <v>924191.14919999999</v>
      </c>
      <c r="I17" s="1" t="s">
        <v>160</v>
      </c>
      <c r="K17" s="7">
        <v>304058888086.79999</v>
      </c>
      <c r="M17" s="1" t="s">
        <v>304</v>
      </c>
    </row>
    <row r="18" spans="1:13">
      <c r="A18" s="1" t="s">
        <v>45</v>
      </c>
      <c r="C18" s="3">
        <v>777993</v>
      </c>
      <c r="E18" s="3">
        <v>981500</v>
      </c>
      <c r="G18" s="3">
        <v>987519.92489999998</v>
      </c>
      <c r="I18" s="1" t="s">
        <v>161</v>
      </c>
      <c r="K18" s="7">
        <v>768283588932.72595</v>
      </c>
      <c r="M18" s="1" t="s">
        <v>304</v>
      </c>
    </row>
    <row r="19" spans="1:13">
      <c r="A19" s="1" t="s">
        <v>123</v>
      </c>
      <c r="C19" s="3">
        <v>5000</v>
      </c>
      <c r="E19" s="3">
        <v>978200</v>
      </c>
      <c r="G19" s="3">
        <v>955000</v>
      </c>
      <c r="I19" s="1" t="s">
        <v>162</v>
      </c>
      <c r="K19" s="7">
        <v>4775000000</v>
      </c>
      <c r="M19" s="1" t="s">
        <v>304</v>
      </c>
    </row>
    <row r="20" spans="1:13">
      <c r="A20" s="1" t="s">
        <v>67</v>
      </c>
      <c r="C20" s="3">
        <v>1048936</v>
      </c>
      <c r="E20" s="3">
        <v>878205</v>
      </c>
      <c r="G20" s="3">
        <v>888509.74899999995</v>
      </c>
      <c r="I20" s="1" t="s">
        <v>163</v>
      </c>
      <c r="K20" s="7">
        <v>931989862077.06396</v>
      </c>
      <c r="M20" s="1" t="s">
        <v>304</v>
      </c>
    </row>
    <row r="21" spans="1:13">
      <c r="A21" s="1" t="s">
        <v>97</v>
      </c>
      <c r="C21" s="3">
        <v>1408100</v>
      </c>
      <c r="E21" s="3">
        <v>990500</v>
      </c>
      <c r="G21" s="3">
        <v>963980</v>
      </c>
      <c r="I21" s="1" t="s">
        <v>164</v>
      </c>
      <c r="K21" s="7">
        <v>1357380238000</v>
      </c>
      <c r="M21" s="1" t="s">
        <v>304</v>
      </c>
    </row>
    <row r="22" spans="1:13">
      <c r="A22" s="1" t="s">
        <v>70</v>
      </c>
      <c r="C22" s="3">
        <v>1000000</v>
      </c>
      <c r="E22" s="3">
        <v>861603</v>
      </c>
      <c r="G22" s="3">
        <v>857228</v>
      </c>
      <c r="I22" s="1" t="s">
        <v>165</v>
      </c>
      <c r="K22" s="7">
        <v>857228000000</v>
      </c>
      <c r="M22" s="1" t="s">
        <v>304</v>
      </c>
    </row>
    <row r="23" spans="1:13">
      <c r="A23" s="1" t="s">
        <v>82</v>
      </c>
      <c r="C23" s="3">
        <v>950000</v>
      </c>
      <c r="E23" s="3">
        <v>1000000</v>
      </c>
      <c r="G23" s="3">
        <v>971510</v>
      </c>
      <c r="I23" s="1" t="s">
        <v>166</v>
      </c>
      <c r="K23" s="7">
        <v>922934500000</v>
      </c>
      <c r="M23" s="1" t="s">
        <v>304</v>
      </c>
    </row>
    <row r="24" spans="1:13">
      <c r="A24" s="1" t="s">
        <v>100</v>
      </c>
      <c r="C24" s="3">
        <v>73400</v>
      </c>
      <c r="E24" s="3">
        <v>1000000</v>
      </c>
      <c r="G24" s="3">
        <v>952042</v>
      </c>
      <c r="I24" s="1" t="s">
        <v>167</v>
      </c>
      <c r="K24" s="7">
        <v>69879882800</v>
      </c>
      <c r="M24" s="1" t="s">
        <v>304</v>
      </c>
    </row>
    <row r="25" spans="1:13">
      <c r="A25" s="1" t="s">
        <v>79</v>
      </c>
      <c r="C25" s="3">
        <v>1000000</v>
      </c>
      <c r="E25" s="3">
        <v>902500</v>
      </c>
      <c r="G25" s="3">
        <v>847692.69350000005</v>
      </c>
      <c r="I25" s="1" t="s">
        <v>168</v>
      </c>
      <c r="K25" s="7">
        <v>847692693500</v>
      </c>
      <c r="M25" s="1" t="s">
        <v>304</v>
      </c>
    </row>
    <row r="26" spans="1:13">
      <c r="A26" s="1" t="s">
        <v>131</v>
      </c>
      <c r="C26" s="3">
        <v>250000</v>
      </c>
      <c r="E26" s="3">
        <v>974370</v>
      </c>
      <c r="G26" s="3">
        <v>974505.80039999995</v>
      </c>
      <c r="I26" s="1" t="s">
        <v>169</v>
      </c>
      <c r="K26" s="7">
        <v>243626450100</v>
      </c>
      <c r="M26" s="1" t="s">
        <v>304</v>
      </c>
    </row>
    <row r="27" spans="1:13">
      <c r="A27" s="1" t="s">
        <v>134</v>
      </c>
      <c r="C27" s="3">
        <v>450000</v>
      </c>
      <c r="E27" s="3">
        <v>1000000</v>
      </c>
      <c r="G27" s="3">
        <v>965076.09310000006</v>
      </c>
      <c r="I27" s="1" t="s">
        <v>170</v>
      </c>
      <c r="K27" s="7">
        <v>434284241895</v>
      </c>
      <c r="M27" s="1" t="s">
        <v>304</v>
      </c>
    </row>
    <row r="28" spans="1:13">
      <c r="A28" s="1" t="s">
        <v>89</v>
      </c>
      <c r="C28" s="3">
        <v>289964</v>
      </c>
      <c r="E28" s="3">
        <v>948780</v>
      </c>
      <c r="G28" s="3">
        <v>958751.69389999995</v>
      </c>
      <c r="I28" s="1" t="s">
        <v>171</v>
      </c>
      <c r="K28" s="7">
        <v>278003476170.02002</v>
      </c>
      <c r="M28" s="1" t="s">
        <v>304</v>
      </c>
    </row>
    <row r="29" spans="1:13">
      <c r="A29" s="1" t="s">
        <v>103</v>
      </c>
      <c r="C29" s="3">
        <v>431000</v>
      </c>
      <c r="E29" s="3">
        <v>967500</v>
      </c>
      <c r="G29" s="3">
        <v>968566</v>
      </c>
      <c r="I29" s="1" t="s">
        <v>172</v>
      </c>
      <c r="K29" s="7">
        <v>417451946000</v>
      </c>
      <c r="M29" s="1" t="s">
        <v>304</v>
      </c>
    </row>
    <row r="30" spans="1:13">
      <c r="A30" s="1" t="s">
        <v>106</v>
      </c>
      <c r="C30" s="3">
        <v>100571</v>
      </c>
      <c r="E30" s="3">
        <v>948200</v>
      </c>
      <c r="G30" s="3">
        <v>932871</v>
      </c>
      <c r="I30" s="1" t="s">
        <v>173</v>
      </c>
      <c r="K30" s="7">
        <v>93819769341</v>
      </c>
      <c r="M30" s="1" t="s">
        <v>304</v>
      </c>
    </row>
    <row r="31" spans="1:13">
      <c r="A31" s="1" t="s">
        <v>174</v>
      </c>
      <c r="C31" s="3">
        <v>450000</v>
      </c>
      <c r="E31" s="3">
        <v>990000</v>
      </c>
      <c r="G31" s="3">
        <v>983204.37379999994</v>
      </c>
      <c r="I31" s="1" t="s">
        <v>175</v>
      </c>
      <c r="K31" s="7">
        <v>442441968210</v>
      </c>
      <c r="M31" s="1" t="s">
        <v>304</v>
      </c>
    </row>
    <row r="32" spans="1:13">
      <c r="A32" s="1" t="s">
        <v>137</v>
      </c>
      <c r="C32" s="3">
        <v>450000</v>
      </c>
      <c r="E32" s="3">
        <v>968740</v>
      </c>
      <c r="G32" s="3">
        <v>984602.17929999996</v>
      </c>
      <c r="I32" s="1" t="s">
        <v>176</v>
      </c>
      <c r="K32" s="7">
        <v>443070980685</v>
      </c>
      <c r="M32" s="1" t="s">
        <v>304</v>
      </c>
    </row>
    <row r="33" spans="1:13">
      <c r="A33" s="1" t="s">
        <v>94</v>
      </c>
      <c r="C33" s="3">
        <v>1975000</v>
      </c>
      <c r="E33" s="3">
        <v>804940</v>
      </c>
      <c r="G33" s="3">
        <v>808493.45479999995</v>
      </c>
      <c r="I33" s="1" t="s">
        <v>177</v>
      </c>
      <c r="K33" s="7">
        <v>1596774573230</v>
      </c>
      <c r="M33" s="1" t="s">
        <v>304</v>
      </c>
    </row>
    <row r="34" spans="1:13">
      <c r="A34" s="1" t="s">
        <v>143</v>
      </c>
      <c r="C34" s="3">
        <v>2000000</v>
      </c>
      <c r="E34" s="3">
        <v>1000000</v>
      </c>
      <c r="G34" s="3">
        <v>943291.87809999997</v>
      </c>
      <c r="I34" s="1" t="s">
        <v>178</v>
      </c>
      <c r="K34" s="7">
        <v>1886583756200</v>
      </c>
      <c r="M34" s="1" t="s">
        <v>304</v>
      </c>
    </row>
    <row r="35" spans="1:13" ht="24.75" thickBot="1">
      <c r="K35" s="12">
        <f>SUM(K8:K34)</f>
        <v>16600611784888.109</v>
      </c>
    </row>
    <row r="36" spans="1:13" ht="24.75" thickTop="1"/>
  </sheetData>
  <mergeCells count="11">
    <mergeCell ref="A2:M2"/>
    <mergeCell ref="A4:M4"/>
    <mergeCell ref="A3:M3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1"/>
  <sheetViews>
    <sheetView rightToLeft="1" tabSelected="1" workbookViewId="0">
      <selection activeCell="S8" sqref="S8:S18"/>
    </sheetView>
  </sheetViews>
  <sheetFormatPr defaultRowHeight="24"/>
  <cols>
    <col min="1" max="1" width="27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22.8554687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>
      <c r="A5" s="6"/>
    </row>
    <row r="6" spans="1:19" ht="24.75">
      <c r="A6" s="32" t="s">
        <v>180</v>
      </c>
      <c r="C6" s="33" t="s">
        <v>181</v>
      </c>
      <c r="D6" s="33" t="s">
        <v>181</v>
      </c>
      <c r="E6" s="33" t="s">
        <v>181</v>
      </c>
      <c r="F6" s="33" t="s">
        <v>181</v>
      </c>
      <c r="G6" s="33" t="s">
        <v>181</v>
      </c>
      <c r="H6" s="33" t="s">
        <v>181</v>
      </c>
      <c r="I6" s="33" t="s">
        <v>181</v>
      </c>
      <c r="K6" s="33" t="s">
        <v>303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</row>
    <row r="7" spans="1:19" ht="24.75">
      <c r="A7" s="33" t="s">
        <v>180</v>
      </c>
      <c r="C7" s="33" t="s">
        <v>182</v>
      </c>
      <c r="E7" s="33" t="s">
        <v>183</v>
      </c>
      <c r="G7" s="33" t="s">
        <v>184</v>
      </c>
      <c r="I7" s="33" t="s">
        <v>33</v>
      </c>
      <c r="K7" s="33" t="s">
        <v>185</v>
      </c>
      <c r="M7" s="33" t="s">
        <v>186</v>
      </c>
      <c r="O7" s="33" t="s">
        <v>187</v>
      </c>
      <c r="Q7" s="33" t="s">
        <v>185</v>
      </c>
      <c r="S7" s="33" t="s">
        <v>179</v>
      </c>
    </row>
    <row r="8" spans="1:19">
      <c r="A8" s="1" t="s">
        <v>188</v>
      </c>
      <c r="C8" s="4" t="s">
        <v>189</v>
      </c>
      <c r="D8" s="4"/>
      <c r="E8" s="4" t="s">
        <v>190</v>
      </c>
      <c r="F8" s="4"/>
      <c r="G8" s="4" t="s">
        <v>191</v>
      </c>
      <c r="H8" s="4"/>
      <c r="I8" s="15">
        <v>5</v>
      </c>
      <c r="J8" s="4"/>
      <c r="K8" s="16">
        <v>135514394</v>
      </c>
      <c r="L8" s="16"/>
      <c r="M8" s="16">
        <v>4000000556867</v>
      </c>
      <c r="N8" s="16"/>
      <c r="O8" s="16">
        <v>4000000514000</v>
      </c>
      <c r="P8" s="16"/>
      <c r="Q8" s="16">
        <v>135557261</v>
      </c>
      <c r="R8" s="4"/>
      <c r="S8" s="10">
        <v>4.4613401351396363E-6</v>
      </c>
    </row>
    <row r="9" spans="1:19">
      <c r="A9" s="1" t="s">
        <v>192</v>
      </c>
      <c r="C9" s="4" t="s">
        <v>193</v>
      </c>
      <c r="D9" s="4"/>
      <c r="E9" s="4" t="s">
        <v>190</v>
      </c>
      <c r="F9" s="4"/>
      <c r="G9" s="4" t="s">
        <v>194</v>
      </c>
      <c r="H9" s="4"/>
      <c r="I9" s="15">
        <v>5</v>
      </c>
      <c r="J9" s="4"/>
      <c r="K9" s="16">
        <v>1809587233215</v>
      </c>
      <c r="L9" s="16"/>
      <c r="M9" s="16">
        <v>7103958271765</v>
      </c>
      <c r="N9" s="16"/>
      <c r="O9" s="16">
        <v>8858991462400</v>
      </c>
      <c r="P9" s="16"/>
      <c r="Q9" s="16">
        <v>54554042580</v>
      </c>
      <c r="R9" s="4"/>
      <c r="S9" s="10">
        <v>1.795434179628863E-3</v>
      </c>
    </row>
    <row r="10" spans="1:19">
      <c r="A10" s="1" t="s">
        <v>195</v>
      </c>
      <c r="C10" s="4" t="s">
        <v>196</v>
      </c>
      <c r="D10" s="4"/>
      <c r="E10" s="4" t="s">
        <v>190</v>
      </c>
      <c r="F10" s="4"/>
      <c r="G10" s="4" t="s">
        <v>197</v>
      </c>
      <c r="H10" s="4"/>
      <c r="I10" s="15">
        <v>5</v>
      </c>
      <c r="J10" s="4"/>
      <c r="K10" s="16">
        <v>468352</v>
      </c>
      <c r="L10" s="16"/>
      <c r="M10" s="16">
        <v>40268973474</v>
      </c>
      <c r="N10" s="16"/>
      <c r="O10" s="16">
        <v>38976560000</v>
      </c>
      <c r="P10" s="16"/>
      <c r="Q10" s="16">
        <v>1292881826</v>
      </c>
      <c r="R10" s="4"/>
      <c r="S10" s="10">
        <v>4.2550177967423077E-5</v>
      </c>
    </row>
    <row r="11" spans="1:19">
      <c r="A11" s="1" t="s">
        <v>195</v>
      </c>
      <c r="C11" s="4" t="s">
        <v>198</v>
      </c>
      <c r="D11" s="4"/>
      <c r="E11" s="4" t="s">
        <v>199</v>
      </c>
      <c r="F11" s="4"/>
      <c r="G11" s="4" t="s">
        <v>197</v>
      </c>
      <c r="H11" s="4"/>
      <c r="I11" s="15">
        <v>18</v>
      </c>
      <c r="J11" s="4"/>
      <c r="K11" s="16">
        <v>1000000000000</v>
      </c>
      <c r="L11" s="16"/>
      <c r="M11" s="16">
        <v>0</v>
      </c>
      <c r="N11" s="16"/>
      <c r="O11" s="16">
        <v>0</v>
      </c>
      <c r="P11" s="16"/>
      <c r="Q11" s="16">
        <v>1000000000000</v>
      </c>
      <c r="R11" s="4"/>
      <c r="S11" s="10">
        <v>3.2911111527545812E-2</v>
      </c>
    </row>
    <row r="12" spans="1:19">
      <c r="A12" s="1" t="s">
        <v>195</v>
      </c>
      <c r="C12" s="4" t="s">
        <v>200</v>
      </c>
      <c r="D12" s="4"/>
      <c r="E12" s="4" t="s">
        <v>199</v>
      </c>
      <c r="F12" s="4"/>
      <c r="G12" s="4" t="s">
        <v>201</v>
      </c>
      <c r="H12" s="4"/>
      <c r="I12" s="15">
        <v>18</v>
      </c>
      <c r="J12" s="4"/>
      <c r="K12" s="16">
        <v>500000000000</v>
      </c>
      <c r="L12" s="16"/>
      <c r="M12" s="16">
        <v>0</v>
      </c>
      <c r="N12" s="16"/>
      <c r="O12" s="16">
        <v>0</v>
      </c>
      <c r="P12" s="16"/>
      <c r="Q12" s="16">
        <v>500000000000</v>
      </c>
      <c r="R12" s="4"/>
      <c r="S12" s="10">
        <v>1.6455555763772906E-2</v>
      </c>
    </row>
    <row r="13" spans="1:19">
      <c r="A13" s="1" t="s">
        <v>195</v>
      </c>
      <c r="C13" s="4" t="s">
        <v>202</v>
      </c>
      <c r="D13" s="4"/>
      <c r="E13" s="4" t="s">
        <v>199</v>
      </c>
      <c r="F13" s="4"/>
      <c r="G13" s="4" t="s">
        <v>203</v>
      </c>
      <c r="H13" s="4"/>
      <c r="I13" s="15">
        <v>18</v>
      </c>
      <c r="J13" s="4"/>
      <c r="K13" s="16">
        <v>1000000000000</v>
      </c>
      <c r="L13" s="16"/>
      <c r="M13" s="16">
        <v>0</v>
      </c>
      <c r="N13" s="16"/>
      <c r="O13" s="16">
        <v>0</v>
      </c>
      <c r="P13" s="16"/>
      <c r="Q13" s="16">
        <v>1000000000000</v>
      </c>
      <c r="R13" s="4"/>
      <c r="S13" s="10">
        <v>3.2911111527545812E-2</v>
      </c>
    </row>
    <row r="14" spans="1:19">
      <c r="A14" s="1" t="s">
        <v>204</v>
      </c>
      <c r="C14" s="4" t="s">
        <v>205</v>
      </c>
      <c r="D14" s="4"/>
      <c r="E14" s="4" t="s">
        <v>199</v>
      </c>
      <c r="F14" s="4"/>
      <c r="G14" s="4" t="s">
        <v>206</v>
      </c>
      <c r="H14" s="4"/>
      <c r="I14" s="14">
        <v>22.5</v>
      </c>
      <c r="J14" s="4"/>
      <c r="K14" s="16">
        <v>2500000000000</v>
      </c>
      <c r="L14" s="16"/>
      <c r="M14" s="16">
        <v>0</v>
      </c>
      <c r="N14" s="16"/>
      <c r="O14" s="16">
        <v>0</v>
      </c>
      <c r="P14" s="16"/>
      <c r="Q14" s="16">
        <v>2500000000000</v>
      </c>
      <c r="R14" s="4"/>
      <c r="S14" s="10">
        <v>8.2277778818864528E-2</v>
      </c>
    </row>
    <row r="15" spans="1:19">
      <c r="A15" s="1" t="s">
        <v>188</v>
      </c>
      <c r="C15" s="4" t="s">
        <v>207</v>
      </c>
      <c r="D15" s="4"/>
      <c r="E15" s="4" t="s">
        <v>208</v>
      </c>
      <c r="F15" s="4"/>
      <c r="G15" s="4" t="s">
        <v>209</v>
      </c>
      <c r="H15" s="4"/>
      <c r="I15" s="14">
        <v>5</v>
      </c>
      <c r="J15" s="4"/>
      <c r="K15" s="16">
        <v>330000</v>
      </c>
      <c r="L15" s="16"/>
      <c r="M15" s="16">
        <v>0</v>
      </c>
      <c r="N15" s="16"/>
      <c r="O15" s="16">
        <v>0</v>
      </c>
      <c r="P15" s="16"/>
      <c r="Q15" s="16">
        <v>330000</v>
      </c>
      <c r="R15" s="4"/>
      <c r="S15" s="10">
        <v>1.0860666804090117E-8</v>
      </c>
    </row>
    <row r="16" spans="1:19">
      <c r="A16" s="1" t="s">
        <v>210</v>
      </c>
      <c r="C16" s="4" t="s">
        <v>211</v>
      </c>
      <c r="D16" s="4"/>
      <c r="E16" s="4" t="s">
        <v>190</v>
      </c>
      <c r="F16" s="4"/>
      <c r="G16" s="4" t="s">
        <v>212</v>
      </c>
      <c r="H16" s="4"/>
      <c r="I16" s="14">
        <v>5</v>
      </c>
      <c r="J16" s="4"/>
      <c r="K16" s="16">
        <v>200000</v>
      </c>
      <c r="L16" s="16"/>
      <c r="M16" s="16">
        <v>18493150684</v>
      </c>
      <c r="N16" s="16"/>
      <c r="O16" s="16">
        <v>2640000</v>
      </c>
      <c r="P16" s="16"/>
      <c r="Q16" s="19">
        <v>18490710684</v>
      </c>
      <c r="R16" s="4"/>
      <c r="S16" s="10">
        <v>6.0854984154470686E-4</v>
      </c>
    </row>
    <row r="17" spans="1:19">
      <c r="A17" s="1" t="s">
        <v>210</v>
      </c>
      <c r="C17" s="4" t="s">
        <v>213</v>
      </c>
      <c r="D17" s="4"/>
      <c r="E17" s="4" t="s">
        <v>199</v>
      </c>
      <c r="F17" s="4"/>
      <c r="G17" s="4" t="s">
        <v>212</v>
      </c>
      <c r="H17" s="4"/>
      <c r="I17" s="14">
        <v>22.5</v>
      </c>
      <c r="J17" s="4"/>
      <c r="K17" s="16">
        <v>1000000000000</v>
      </c>
      <c r="L17" s="16"/>
      <c r="M17" s="16">
        <v>0</v>
      </c>
      <c r="N17" s="16"/>
      <c r="O17" s="16">
        <v>0</v>
      </c>
      <c r="P17" s="16"/>
      <c r="Q17" s="16">
        <v>1000000000000</v>
      </c>
      <c r="R17" s="4"/>
      <c r="S17" s="10">
        <v>3.2911111527545812E-2</v>
      </c>
    </row>
    <row r="18" spans="1:19">
      <c r="A18" s="1" t="s">
        <v>188</v>
      </c>
      <c r="C18" s="4" t="s">
        <v>214</v>
      </c>
      <c r="D18" s="4"/>
      <c r="E18" s="4" t="s">
        <v>199</v>
      </c>
      <c r="F18" s="4"/>
      <c r="G18" s="4" t="s">
        <v>44</v>
      </c>
      <c r="H18" s="4"/>
      <c r="I18" s="14">
        <v>22.5</v>
      </c>
      <c r="J18" s="4"/>
      <c r="K18" s="16">
        <v>0</v>
      </c>
      <c r="L18" s="16"/>
      <c r="M18" s="16">
        <v>4000000000000</v>
      </c>
      <c r="N18" s="16"/>
      <c r="O18" s="16">
        <v>0</v>
      </c>
      <c r="P18" s="16"/>
      <c r="Q18" s="16">
        <v>4000000000000</v>
      </c>
      <c r="R18" s="4"/>
      <c r="S18" s="10">
        <v>0.13164444611018325</v>
      </c>
    </row>
    <row r="19" spans="1:19" ht="24.75" thickBot="1">
      <c r="C19" s="4"/>
      <c r="D19" s="4"/>
      <c r="E19" s="4"/>
      <c r="F19" s="4"/>
      <c r="G19" s="4"/>
      <c r="H19" s="4"/>
      <c r="I19" s="4"/>
      <c r="J19" s="4"/>
      <c r="K19" s="17">
        <f>SUM(K8:K18)</f>
        <v>7809723745961</v>
      </c>
      <c r="L19" s="16"/>
      <c r="M19" s="17">
        <f>SUM(SUM(M8:M18))</f>
        <v>15162720952790</v>
      </c>
      <c r="N19" s="16"/>
      <c r="O19" s="17">
        <f>SUM(O8:O18)</f>
        <v>12897971176400</v>
      </c>
      <c r="P19" s="16"/>
      <c r="Q19" s="17">
        <f>SUM(Q8:Q18)</f>
        <v>10074473522351</v>
      </c>
      <c r="R19" s="4"/>
      <c r="S19" s="11">
        <f>SUM(S8:S18)</f>
        <v>0.33156212167540106</v>
      </c>
    </row>
    <row r="20" spans="1:19" ht="24.75" thickTop="1">
      <c r="C20" s="4"/>
      <c r="D20" s="4"/>
      <c r="E20" s="4"/>
      <c r="F20" s="4"/>
      <c r="G20" s="4"/>
      <c r="H20" s="4"/>
      <c r="I20" s="4"/>
      <c r="J20" s="4"/>
      <c r="K20" s="16"/>
      <c r="L20" s="16"/>
      <c r="M20" s="16"/>
      <c r="N20" s="16"/>
      <c r="O20" s="16"/>
      <c r="P20" s="16"/>
      <c r="Q20" s="16"/>
      <c r="R20" s="4"/>
      <c r="S20" s="18"/>
    </row>
    <row r="21" spans="1:19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8"/>
      <c r="R21" s="4"/>
      <c r="S21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9:C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63"/>
  <sheetViews>
    <sheetView rightToLeft="1" topLeftCell="A36" workbookViewId="0">
      <selection activeCell="G64" sqref="G64"/>
    </sheetView>
  </sheetViews>
  <sheetFormatPr defaultRowHeight="24"/>
  <cols>
    <col min="1" max="1" width="57.7109375" style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4" bestFit="1" customWidth="1"/>
    <col min="6" max="6" width="1" style="1" customWidth="1"/>
    <col min="7" max="7" width="10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2.85546875" style="1" bestFit="1" customWidth="1"/>
    <col min="22" max="22" width="12.42578125" style="1" bestFit="1" customWidth="1"/>
    <col min="23" max="16384" width="9.140625" style="1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4.75">
      <c r="A6" s="33" t="s">
        <v>216</v>
      </c>
      <c r="B6" s="33" t="s">
        <v>216</v>
      </c>
      <c r="C6" s="33" t="s">
        <v>216</v>
      </c>
      <c r="D6" s="33" t="s">
        <v>216</v>
      </c>
      <c r="E6" s="33" t="s">
        <v>216</v>
      </c>
      <c r="F6" s="33" t="s">
        <v>216</v>
      </c>
      <c r="G6" s="33" t="s">
        <v>216</v>
      </c>
      <c r="I6" s="33" t="s">
        <v>217</v>
      </c>
      <c r="J6" s="33" t="s">
        <v>217</v>
      </c>
      <c r="K6" s="33" t="s">
        <v>217</v>
      </c>
      <c r="L6" s="33" t="s">
        <v>217</v>
      </c>
      <c r="M6" s="33" t="s">
        <v>217</v>
      </c>
      <c r="O6" s="33" t="s">
        <v>218</v>
      </c>
      <c r="P6" s="33" t="s">
        <v>218</v>
      </c>
      <c r="Q6" s="33" t="s">
        <v>218</v>
      </c>
      <c r="R6" s="33" t="s">
        <v>218</v>
      </c>
      <c r="S6" s="33" t="s">
        <v>218</v>
      </c>
    </row>
    <row r="7" spans="1:19" ht="24.75">
      <c r="A7" s="33" t="s">
        <v>219</v>
      </c>
      <c r="C7" s="33" t="s">
        <v>220</v>
      </c>
      <c r="E7" s="33" t="s">
        <v>32</v>
      </c>
      <c r="G7" s="33" t="s">
        <v>33</v>
      </c>
      <c r="I7" s="33" t="s">
        <v>221</v>
      </c>
      <c r="K7" s="33" t="s">
        <v>222</v>
      </c>
      <c r="M7" s="33" t="s">
        <v>223</v>
      </c>
      <c r="O7" s="33" t="s">
        <v>221</v>
      </c>
      <c r="Q7" s="33" t="s">
        <v>222</v>
      </c>
      <c r="S7" s="33" t="s">
        <v>223</v>
      </c>
    </row>
    <row r="8" spans="1:19">
      <c r="A8" s="1" t="s">
        <v>224</v>
      </c>
      <c r="C8" s="4" t="s">
        <v>305</v>
      </c>
      <c r="E8" s="8" t="s">
        <v>226</v>
      </c>
      <c r="F8" s="8"/>
      <c r="G8" s="8">
        <v>16</v>
      </c>
      <c r="H8" s="8"/>
      <c r="I8" s="8">
        <v>0</v>
      </c>
      <c r="J8" s="8"/>
      <c r="K8" s="8">
        <v>0</v>
      </c>
      <c r="L8" s="8"/>
      <c r="M8" s="8">
        <f>I8-K8</f>
        <v>0</v>
      </c>
      <c r="N8" s="8"/>
      <c r="O8" s="8">
        <v>50432996</v>
      </c>
      <c r="P8" s="8"/>
      <c r="Q8" s="8">
        <v>0</v>
      </c>
      <c r="R8" s="8"/>
      <c r="S8" s="8">
        <f>O8-Q8</f>
        <v>50432996</v>
      </c>
    </row>
    <row r="9" spans="1:19">
      <c r="A9" s="1" t="s">
        <v>227</v>
      </c>
      <c r="C9" s="4" t="s">
        <v>305</v>
      </c>
      <c r="E9" s="8" t="s">
        <v>228</v>
      </c>
      <c r="F9" s="8"/>
      <c r="G9" s="8">
        <v>17</v>
      </c>
      <c r="H9" s="8"/>
      <c r="I9" s="8">
        <v>0</v>
      </c>
      <c r="J9" s="8"/>
      <c r="K9" s="8">
        <v>0</v>
      </c>
      <c r="L9" s="8"/>
      <c r="M9" s="8">
        <f t="shared" ref="M9:M58" si="0">I9-K9</f>
        <v>0</v>
      </c>
      <c r="N9" s="8"/>
      <c r="O9" s="8">
        <v>33682575518</v>
      </c>
      <c r="P9" s="8"/>
      <c r="Q9" s="8">
        <v>0</v>
      </c>
      <c r="R9" s="8"/>
      <c r="S9" s="8">
        <f t="shared" ref="S9:S58" si="1">O9-Q9</f>
        <v>33682575518</v>
      </c>
    </row>
    <row r="10" spans="1:19">
      <c r="A10" s="1" t="s">
        <v>108</v>
      </c>
      <c r="C10" s="4" t="s">
        <v>305</v>
      </c>
      <c r="E10" s="8" t="s">
        <v>110</v>
      </c>
      <c r="F10" s="8"/>
      <c r="G10" s="8">
        <v>15</v>
      </c>
      <c r="H10" s="8"/>
      <c r="I10" s="8">
        <v>12000003248</v>
      </c>
      <c r="J10" s="8"/>
      <c r="K10" s="8">
        <v>0</v>
      </c>
      <c r="L10" s="8"/>
      <c r="M10" s="8">
        <f t="shared" si="0"/>
        <v>12000003248</v>
      </c>
      <c r="N10" s="8"/>
      <c r="O10" s="8">
        <v>26389931354</v>
      </c>
      <c r="P10" s="8"/>
      <c r="Q10" s="8">
        <v>0</v>
      </c>
      <c r="R10" s="8"/>
      <c r="S10" s="8">
        <f t="shared" si="1"/>
        <v>26389931354</v>
      </c>
    </row>
    <row r="11" spans="1:19">
      <c r="A11" s="1" t="s">
        <v>229</v>
      </c>
      <c r="C11" s="4" t="s">
        <v>305</v>
      </c>
      <c r="E11" s="8" t="s">
        <v>230</v>
      </c>
      <c r="F11" s="8"/>
      <c r="G11" s="8">
        <v>15</v>
      </c>
      <c r="H11" s="8"/>
      <c r="I11" s="8">
        <v>0</v>
      </c>
      <c r="J11" s="8"/>
      <c r="K11" s="8">
        <v>0</v>
      </c>
      <c r="L11" s="8"/>
      <c r="M11" s="8">
        <f t="shared" si="0"/>
        <v>0</v>
      </c>
      <c r="N11" s="8"/>
      <c r="O11" s="8">
        <v>33717969</v>
      </c>
      <c r="P11" s="8"/>
      <c r="Q11" s="8">
        <v>0</v>
      </c>
      <c r="R11" s="8"/>
      <c r="S11" s="8">
        <f t="shared" si="1"/>
        <v>33717969</v>
      </c>
    </row>
    <row r="12" spans="1:19">
      <c r="A12" s="1" t="s">
        <v>67</v>
      </c>
      <c r="C12" s="4" t="s">
        <v>305</v>
      </c>
      <c r="E12" s="8" t="s">
        <v>69</v>
      </c>
      <c r="F12" s="8"/>
      <c r="G12" s="8">
        <v>18</v>
      </c>
      <c r="H12" s="8"/>
      <c r="I12" s="8">
        <v>25759218802</v>
      </c>
      <c r="J12" s="8"/>
      <c r="K12" s="8">
        <v>0</v>
      </c>
      <c r="L12" s="8"/>
      <c r="M12" s="8">
        <f t="shared" si="0"/>
        <v>25759218802</v>
      </c>
      <c r="N12" s="8"/>
      <c r="O12" s="8">
        <v>65640590054</v>
      </c>
      <c r="P12" s="8"/>
      <c r="Q12" s="8">
        <v>0</v>
      </c>
      <c r="R12" s="8"/>
      <c r="S12" s="8">
        <f t="shared" si="1"/>
        <v>65640590054</v>
      </c>
    </row>
    <row r="13" spans="1:19">
      <c r="A13" s="1" t="s">
        <v>123</v>
      </c>
      <c r="C13" s="4" t="s">
        <v>305</v>
      </c>
      <c r="E13" s="8" t="s">
        <v>125</v>
      </c>
      <c r="F13" s="8"/>
      <c r="G13" s="8">
        <v>17</v>
      </c>
      <c r="H13" s="8"/>
      <c r="I13" s="8">
        <v>66210033</v>
      </c>
      <c r="J13" s="8"/>
      <c r="K13" s="8">
        <v>0</v>
      </c>
      <c r="L13" s="8"/>
      <c r="M13" s="8">
        <f t="shared" si="0"/>
        <v>66210033</v>
      </c>
      <c r="N13" s="8"/>
      <c r="O13" s="8">
        <v>298894125</v>
      </c>
      <c r="P13" s="8"/>
      <c r="Q13" s="8">
        <v>0</v>
      </c>
      <c r="R13" s="8"/>
      <c r="S13" s="8">
        <f t="shared" si="1"/>
        <v>298894125</v>
      </c>
    </row>
    <row r="14" spans="1:19">
      <c r="A14" s="1" t="s">
        <v>35</v>
      </c>
      <c r="C14" s="4" t="s">
        <v>305</v>
      </c>
      <c r="E14" s="8" t="s">
        <v>38</v>
      </c>
      <c r="F14" s="8"/>
      <c r="G14" s="8">
        <v>18</v>
      </c>
      <c r="H14" s="8"/>
      <c r="I14" s="8">
        <v>4197596756</v>
      </c>
      <c r="J14" s="8"/>
      <c r="K14" s="8">
        <v>0</v>
      </c>
      <c r="L14" s="8"/>
      <c r="M14" s="8">
        <f t="shared" si="0"/>
        <v>4197596756</v>
      </c>
      <c r="N14" s="8"/>
      <c r="O14" s="8">
        <v>198290635376</v>
      </c>
      <c r="P14" s="8"/>
      <c r="Q14" s="8">
        <v>0</v>
      </c>
      <c r="R14" s="8"/>
      <c r="S14" s="8">
        <f>O14-Q14</f>
        <v>198290635376</v>
      </c>
    </row>
    <row r="15" spans="1:19">
      <c r="A15" s="1" t="s">
        <v>88</v>
      </c>
      <c r="C15" s="4" t="s">
        <v>305</v>
      </c>
      <c r="E15" s="8" t="s">
        <v>87</v>
      </c>
      <c r="F15" s="8"/>
      <c r="G15" s="8">
        <v>18.5</v>
      </c>
      <c r="H15" s="8"/>
      <c r="I15" s="8">
        <v>75910189</v>
      </c>
      <c r="J15" s="8"/>
      <c r="K15" s="8">
        <v>0</v>
      </c>
      <c r="L15" s="8"/>
      <c r="M15" s="8">
        <f t="shared" si="0"/>
        <v>75910189</v>
      </c>
      <c r="N15" s="8"/>
      <c r="O15" s="8">
        <v>326987351</v>
      </c>
      <c r="P15" s="8"/>
      <c r="Q15" s="8">
        <v>0</v>
      </c>
      <c r="R15" s="8"/>
      <c r="S15" s="8">
        <f t="shared" si="1"/>
        <v>326987351</v>
      </c>
    </row>
    <row r="16" spans="1:19">
      <c r="A16" s="1" t="s">
        <v>85</v>
      </c>
      <c r="C16" s="4" t="s">
        <v>305</v>
      </c>
      <c r="E16" s="8" t="s">
        <v>87</v>
      </c>
      <c r="F16" s="8"/>
      <c r="G16" s="8">
        <v>18.5</v>
      </c>
      <c r="H16" s="8"/>
      <c r="I16" s="8">
        <v>7343134506</v>
      </c>
      <c r="J16" s="8"/>
      <c r="K16" s="8">
        <v>0</v>
      </c>
      <c r="L16" s="8"/>
      <c r="M16" s="8">
        <f t="shared" si="0"/>
        <v>7343134506</v>
      </c>
      <c r="N16" s="8"/>
      <c r="O16" s="8">
        <v>77772056205</v>
      </c>
      <c r="P16" s="8"/>
      <c r="Q16" s="8">
        <v>0</v>
      </c>
      <c r="R16" s="8"/>
      <c r="S16" s="8">
        <f t="shared" si="1"/>
        <v>77772056205</v>
      </c>
    </row>
    <row r="17" spans="1:19">
      <c r="A17" s="1" t="s">
        <v>120</v>
      </c>
      <c r="C17" s="4" t="s">
        <v>305</v>
      </c>
      <c r="E17" s="8" t="s">
        <v>122</v>
      </c>
      <c r="F17" s="8"/>
      <c r="G17" s="8">
        <v>18</v>
      </c>
      <c r="H17" s="8"/>
      <c r="I17" s="8">
        <v>152800424</v>
      </c>
      <c r="J17" s="8"/>
      <c r="K17" s="8">
        <v>0</v>
      </c>
      <c r="L17" s="8"/>
      <c r="M17" s="8">
        <f t="shared" si="0"/>
        <v>152800424</v>
      </c>
      <c r="N17" s="8"/>
      <c r="O17" s="8">
        <v>1060439203</v>
      </c>
      <c r="P17" s="8"/>
      <c r="Q17" s="8">
        <v>0</v>
      </c>
      <c r="R17" s="8"/>
      <c r="S17" s="8">
        <f t="shared" si="1"/>
        <v>1060439203</v>
      </c>
    </row>
    <row r="18" spans="1:19">
      <c r="A18" s="1" t="s">
        <v>117</v>
      </c>
      <c r="C18" s="4" t="s">
        <v>305</v>
      </c>
      <c r="E18" s="8" t="s">
        <v>119</v>
      </c>
      <c r="F18" s="8"/>
      <c r="G18" s="8">
        <v>18</v>
      </c>
      <c r="H18" s="8"/>
      <c r="I18" s="8">
        <v>307072126</v>
      </c>
      <c r="J18" s="8"/>
      <c r="K18" s="8">
        <v>0</v>
      </c>
      <c r="L18" s="8"/>
      <c r="M18" s="8">
        <f t="shared" si="0"/>
        <v>307072126</v>
      </c>
      <c r="N18" s="8"/>
      <c r="O18" s="8">
        <v>2122428372</v>
      </c>
      <c r="P18" s="8"/>
      <c r="Q18" s="8">
        <v>0</v>
      </c>
      <c r="R18" s="8"/>
      <c r="S18" s="8">
        <f t="shared" si="1"/>
        <v>2122428372</v>
      </c>
    </row>
    <row r="19" spans="1:19">
      <c r="A19" s="1" t="s">
        <v>114</v>
      </c>
      <c r="C19" s="4" t="s">
        <v>305</v>
      </c>
      <c r="E19" s="8" t="s">
        <v>116</v>
      </c>
      <c r="F19" s="8"/>
      <c r="G19" s="8">
        <v>18</v>
      </c>
      <c r="H19" s="8"/>
      <c r="I19" s="8">
        <v>156065935</v>
      </c>
      <c r="J19" s="8"/>
      <c r="K19" s="8">
        <v>0</v>
      </c>
      <c r="L19" s="8"/>
      <c r="M19" s="8">
        <f t="shared" si="0"/>
        <v>156065935</v>
      </c>
      <c r="N19" s="8"/>
      <c r="O19" s="8">
        <v>1063622555</v>
      </c>
      <c r="P19" s="8"/>
      <c r="Q19" s="8">
        <v>0</v>
      </c>
      <c r="R19" s="8"/>
      <c r="S19" s="8">
        <f t="shared" si="1"/>
        <v>1063622555</v>
      </c>
    </row>
    <row r="20" spans="1:19">
      <c r="A20" s="1" t="s">
        <v>126</v>
      </c>
      <c r="C20" s="4" t="s">
        <v>305</v>
      </c>
      <c r="E20" s="8" t="s">
        <v>128</v>
      </c>
      <c r="F20" s="8"/>
      <c r="G20" s="8">
        <v>17</v>
      </c>
      <c r="H20" s="8"/>
      <c r="I20" s="8">
        <v>73811042</v>
      </c>
      <c r="J20" s="8"/>
      <c r="K20" s="8">
        <v>0</v>
      </c>
      <c r="L20" s="8"/>
      <c r="M20" s="8">
        <f t="shared" si="0"/>
        <v>73811042</v>
      </c>
      <c r="N20" s="8"/>
      <c r="O20" s="8">
        <v>495104223</v>
      </c>
      <c r="P20" s="8"/>
      <c r="Q20" s="8">
        <v>0</v>
      </c>
      <c r="R20" s="8"/>
      <c r="S20" s="8">
        <f t="shared" si="1"/>
        <v>495104223</v>
      </c>
    </row>
    <row r="21" spans="1:19">
      <c r="A21" s="1" t="s">
        <v>129</v>
      </c>
      <c r="C21" s="4" t="s">
        <v>305</v>
      </c>
      <c r="E21" s="8" t="s">
        <v>47</v>
      </c>
      <c r="F21" s="8"/>
      <c r="G21" s="8">
        <v>17</v>
      </c>
      <c r="H21" s="8"/>
      <c r="I21" s="8">
        <v>1961571296</v>
      </c>
      <c r="J21" s="8"/>
      <c r="K21" s="8">
        <v>0</v>
      </c>
      <c r="L21" s="8"/>
      <c r="M21" s="8">
        <f t="shared" si="0"/>
        <v>1961571296</v>
      </c>
      <c r="N21" s="8"/>
      <c r="O21" s="8">
        <v>7817224765</v>
      </c>
      <c r="P21" s="8"/>
      <c r="Q21" s="8">
        <v>0</v>
      </c>
      <c r="R21" s="8"/>
      <c r="S21" s="8">
        <f t="shared" si="1"/>
        <v>7817224765</v>
      </c>
    </row>
    <row r="22" spans="1:19">
      <c r="A22" s="1" t="s">
        <v>111</v>
      </c>
      <c r="C22" s="4" t="s">
        <v>305</v>
      </c>
      <c r="E22" s="8" t="s">
        <v>113</v>
      </c>
      <c r="F22" s="8"/>
      <c r="G22" s="8">
        <v>17</v>
      </c>
      <c r="H22" s="8"/>
      <c r="I22" s="8">
        <v>125937719</v>
      </c>
      <c r="J22" s="8"/>
      <c r="K22" s="8">
        <v>0</v>
      </c>
      <c r="L22" s="8"/>
      <c r="M22" s="8">
        <f t="shared" si="0"/>
        <v>125937719</v>
      </c>
      <c r="N22" s="8"/>
      <c r="O22" s="8">
        <v>984297468</v>
      </c>
      <c r="P22" s="8"/>
      <c r="Q22" s="8">
        <v>0</v>
      </c>
      <c r="R22" s="8"/>
      <c r="S22" s="8">
        <f t="shared" si="1"/>
        <v>984297468</v>
      </c>
    </row>
    <row r="23" spans="1:19">
      <c r="A23" s="1" t="s">
        <v>73</v>
      </c>
      <c r="C23" s="4" t="s">
        <v>305</v>
      </c>
      <c r="E23" s="8" t="s">
        <v>75</v>
      </c>
      <c r="F23" s="8"/>
      <c r="G23" s="8">
        <v>18</v>
      </c>
      <c r="H23" s="8"/>
      <c r="I23" s="8">
        <v>15045843547</v>
      </c>
      <c r="J23" s="8"/>
      <c r="K23" s="8">
        <v>0</v>
      </c>
      <c r="L23" s="8"/>
      <c r="M23" s="8">
        <f t="shared" si="0"/>
        <v>15045843547</v>
      </c>
      <c r="N23" s="8"/>
      <c r="O23" s="8">
        <v>96595431869</v>
      </c>
      <c r="P23" s="8"/>
      <c r="Q23" s="8">
        <v>0</v>
      </c>
      <c r="R23" s="8"/>
      <c r="S23" s="8">
        <f t="shared" si="1"/>
        <v>96595431869</v>
      </c>
    </row>
    <row r="24" spans="1:19">
      <c r="A24" s="1" t="s">
        <v>231</v>
      </c>
      <c r="C24" s="4" t="s">
        <v>305</v>
      </c>
      <c r="E24" s="8" t="s">
        <v>232</v>
      </c>
      <c r="F24" s="8"/>
      <c r="G24" s="8">
        <v>17</v>
      </c>
      <c r="H24" s="8"/>
      <c r="I24" s="8">
        <v>0</v>
      </c>
      <c r="J24" s="8"/>
      <c r="K24" s="8">
        <v>0</v>
      </c>
      <c r="L24" s="8"/>
      <c r="M24" s="8">
        <f t="shared" si="0"/>
        <v>0</v>
      </c>
      <c r="N24" s="8"/>
      <c r="O24" s="8">
        <v>9098736</v>
      </c>
      <c r="P24" s="8"/>
      <c r="Q24" s="8">
        <v>0</v>
      </c>
      <c r="R24" s="8"/>
      <c r="S24" s="8">
        <f t="shared" si="1"/>
        <v>9098736</v>
      </c>
    </row>
    <row r="25" spans="1:19">
      <c r="A25" s="1" t="s">
        <v>233</v>
      </c>
      <c r="C25" s="4" t="s">
        <v>305</v>
      </c>
      <c r="E25" s="8" t="s">
        <v>234</v>
      </c>
      <c r="F25" s="8"/>
      <c r="G25" s="8">
        <v>18</v>
      </c>
      <c r="H25" s="8"/>
      <c r="I25" s="8">
        <v>0</v>
      </c>
      <c r="J25" s="8"/>
      <c r="K25" s="8">
        <v>0</v>
      </c>
      <c r="L25" s="8"/>
      <c r="M25" s="8">
        <f t="shared" si="0"/>
        <v>0</v>
      </c>
      <c r="N25" s="8"/>
      <c r="O25" s="8">
        <v>1672643972</v>
      </c>
      <c r="P25" s="8"/>
      <c r="Q25" s="8">
        <v>0</v>
      </c>
      <c r="R25" s="8"/>
      <c r="S25" s="8">
        <f t="shared" si="1"/>
        <v>1672643972</v>
      </c>
    </row>
    <row r="26" spans="1:19">
      <c r="A26" s="1" t="s">
        <v>76</v>
      </c>
      <c r="C26" s="4" t="s">
        <v>305</v>
      </c>
      <c r="E26" s="8" t="s">
        <v>78</v>
      </c>
      <c r="F26" s="8"/>
      <c r="G26" s="8">
        <v>21</v>
      </c>
      <c r="H26" s="8"/>
      <c r="I26" s="8">
        <v>12103335615</v>
      </c>
      <c r="J26" s="8"/>
      <c r="K26" s="8">
        <v>0</v>
      </c>
      <c r="L26" s="8"/>
      <c r="M26" s="8">
        <f t="shared" si="0"/>
        <v>12103335615</v>
      </c>
      <c r="N26" s="8"/>
      <c r="O26" s="8">
        <v>27650607413</v>
      </c>
      <c r="P26" s="8"/>
      <c r="Q26" s="8">
        <v>0</v>
      </c>
      <c r="R26" s="8"/>
      <c r="S26" s="8">
        <f t="shared" si="1"/>
        <v>27650607413</v>
      </c>
    </row>
    <row r="27" spans="1:19">
      <c r="A27" s="1" t="s">
        <v>39</v>
      </c>
      <c r="C27" s="4" t="s">
        <v>305</v>
      </c>
      <c r="E27" s="8" t="s">
        <v>41</v>
      </c>
      <c r="F27" s="8"/>
      <c r="G27" s="8">
        <v>18</v>
      </c>
      <c r="H27" s="8"/>
      <c r="I27" s="8">
        <v>2251423071</v>
      </c>
      <c r="J27" s="8"/>
      <c r="K27" s="8">
        <v>0</v>
      </c>
      <c r="L27" s="8"/>
      <c r="M27" s="8">
        <f t="shared" si="0"/>
        <v>2251423071</v>
      </c>
      <c r="N27" s="8"/>
      <c r="O27" s="8">
        <v>16395958686</v>
      </c>
      <c r="P27" s="8"/>
      <c r="Q27" s="8">
        <v>0</v>
      </c>
      <c r="R27" s="8"/>
      <c r="S27" s="8">
        <f t="shared" si="1"/>
        <v>16395958686</v>
      </c>
    </row>
    <row r="28" spans="1:19">
      <c r="A28" s="1" t="s">
        <v>143</v>
      </c>
      <c r="C28" s="4" t="s">
        <v>305</v>
      </c>
      <c r="E28" s="8" t="s">
        <v>145</v>
      </c>
      <c r="F28" s="8"/>
      <c r="G28" s="8">
        <v>23</v>
      </c>
      <c r="H28" s="8"/>
      <c r="I28" s="8">
        <v>147731585347</v>
      </c>
      <c r="J28" s="8"/>
      <c r="K28" s="8">
        <v>0</v>
      </c>
      <c r="L28" s="8"/>
      <c r="M28" s="8">
        <f t="shared" si="0"/>
        <v>147731585347</v>
      </c>
      <c r="N28" s="8"/>
      <c r="O28" s="8">
        <v>147731585347</v>
      </c>
      <c r="P28" s="8"/>
      <c r="Q28" s="8">
        <v>0</v>
      </c>
      <c r="R28" s="8"/>
      <c r="S28" s="8">
        <f t="shared" si="1"/>
        <v>147731585347</v>
      </c>
    </row>
    <row r="29" spans="1:19">
      <c r="A29" s="1" t="s">
        <v>94</v>
      </c>
      <c r="C29" s="4" t="s">
        <v>305</v>
      </c>
      <c r="E29" s="8" t="s">
        <v>96</v>
      </c>
      <c r="F29" s="8"/>
      <c r="G29" s="8">
        <v>18</v>
      </c>
      <c r="H29" s="8"/>
      <c r="I29" s="8">
        <v>27412028921</v>
      </c>
      <c r="J29" s="8"/>
      <c r="K29" s="8">
        <v>0</v>
      </c>
      <c r="L29" s="8"/>
      <c r="M29" s="8">
        <f t="shared" si="0"/>
        <v>27412028921</v>
      </c>
      <c r="N29" s="8"/>
      <c r="O29" s="8">
        <v>27427479440</v>
      </c>
      <c r="P29" s="8"/>
      <c r="Q29" s="8">
        <v>0</v>
      </c>
      <c r="R29" s="8"/>
      <c r="S29" s="8">
        <f t="shared" si="1"/>
        <v>27427479440</v>
      </c>
    </row>
    <row r="30" spans="1:19">
      <c r="A30" s="1" t="s">
        <v>137</v>
      </c>
      <c r="C30" s="4" t="s">
        <v>305</v>
      </c>
      <c r="E30" s="8" t="s">
        <v>139</v>
      </c>
      <c r="F30" s="8"/>
      <c r="G30" s="8">
        <v>18</v>
      </c>
      <c r="H30" s="8"/>
      <c r="I30" s="8">
        <v>6495958135</v>
      </c>
      <c r="J30" s="8"/>
      <c r="K30" s="8">
        <v>0</v>
      </c>
      <c r="L30" s="8"/>
      <c r="M30" s="8">
        <f t="shared" si="0"/>
        <v>6495958135</v>
      </c>
      <c r="N30" s="8"/>
      <c r="O30" s="8">
        <v>18876107232</v>
      </c>
      <c r="P30" s="8"/>
      <c r="Q30" s="8">
        <v>0</v>
      </c>
      <c r="R30" s="8"/>
      <c r="S30" s="8">
        <f t="shared" si="1"/>
        <v>18876107232</v>
      </c>
    </row>
    <row r="31" spans="1:19">
      <c r="A31" s="1" t="s">
        <v>235</v>
      </c>
      <c r="C31" s="4" t="s">
        <v>305</v>
      </c>
      <c r="E31" s="8" t="s">
        <v>236</v>
      </c>
      <c r="F31" s="8"/>
      <c r="G31" s="8">
        <v>23</v>
      </c>
      <c r="H31" s="8"/>
      <c r="I31" s="8">
        <v>8265025395</v>
      </c>
      <c r="J31" s="8"/>
      <c r="K31" s="8">
        <v>0</v>
      </c>
      <c r="L31" s="8"/>
      <c r="M31" s="8">
        <f t="shared" si="0"/>
        <v>8265025395</v>
      </c>
      <c r="N31" s="8"/>
      <c r="O31" s="8">
        <v>17219605643</v>
      </c>
      <c r="P31" s="8"/>
      <c r="Q31" s="8">
        <v>0</v>
      </c>
      <c r="R31" s="8"/>
      <c r="S31" s="8">
        <f t="shared" si="1"/>
        <v>17219605643</v>
      </c>
    </row>
    <row r="32" spans="1:19">
      <c r="A32" s="1" t="s">
        <v>106</v>
      </c>
      <c r="C32" s="4" t="s">
        <v>305</v>
      </c>
      <c r="E32" s="8" t="s">
        <v>107</v>
      </c>
      <c r="F32" s="8"/>
      <c r="G32" s="8">
        <v>20.5</v>
      </c>
      <c r="H32" s="8"/>
      <c r="I32" s="8">
        <v>1763645268</v>
      </c>
      <c r="J32" s="8"/>
      <c r="K32" s="8">
        <v>0</v>
      </c>
      <c r="L32" s="8"/>
      <c r="M32" s="8">
        <f t="shared" si="0"/>
        <v>1763645268</v>
      </c>
      <c r="N32" s="8"/>
      <c r="O32" s="8">
        <v>1879174425</v>
      </c>
      <c r="P32" s="8"/>
      <c r="Q32" s="8">
        <v>0</v>
      </c>
      <c r="R32" s="8"/>
      <c r="S32" s="8">
        <f t="shared" si="1"/>
        <v>1879174425</v>
      </c>
    </row>
    <row r="33" spans="1:19">
      <c r="A33" s="1" t="s">
        <v>103</v>
      </c>
      <c r="C33" s="4" t="s">
        <v>305</v>
      </c>
      <c r="E33" s="8" t="s">
        <v>105</v>
      </c>
      <c r="F33" s="8"/>
      <c r="G33" s="8">
        <v>20.5</v>
      </c>
      <c r="H33" s="8"/>
      <c r="I33" s="8">
        <v>7558154043</v>
      </c>
      <c r="J33" s="8"/>
      <c r="K33" s="8">
        <v>0</v>
      </c>
      <c r="L33" s="8"/>
      <c r="M33" s="8">
        <f t="shared" si="0"/>
        <v>7558154043</v>
      </c>
      <c r="N33" s="8"/>
      <c r="O33" s="8">
        <v>48948593167</v>
      </c>
      <c r="P33" s="8"/>
      <c r="Q33" s="8">
        <v>0</v>
      </c>
      <c r="R33" s="8"/>
      <c r="S33" s="8">
        <f t="shared" si="1"/>
        <v>48948593167</v>
      </c>
    </row>
    <row r="34" spans="1:19">
      <c r="A34" s="1" t="s">
        <v>97</v>
      </c>
      <c r="C34" s="4" t="s">
        <v>305</v>
      </c>
      <c r="E34" s="8" t="s">
        <v>99</v>
      </c>
      <c r="F34" s="8"/>
      <c r="G34" s="8">
        <v>16</v>
      </c>
      <c r="H34" s="8"/>
      <c r="I34" s="8">
        <v>17870951870</v>
      </c>
      <c r="J34" s="8"/>
      <c r="K34" s="8">
        <v>0</v>
      </c>
      <c r="L34" s="8"/>
      <c r="M34" s="8">
        <f t="shared" si="0"/>
        <v>17870951870</v>
      </c>
      <c r="N34" s="8"/>
      <c r="O34" s="8">
        <v>50284028588</v>
      </c>
      <c r="P34" s="8"/>
      <c r="Q34" s="8">
        <v>0</v>
      </c>
      <c r="R34" s="8"/>
      <c r="S34" s="8">
        <f t="shared" si="1"/>
        <v>50284028588</v>
      </c>
    </row>
    <row r="35" spans="1:19">
      <c r="A35" s="1" t="s">
        <v>237</v>
      </c>
      <c r="C35" s="4" t="s">
        <v>305</v>
      </c>
      <c r="E35" s="8" t="s">
        <v>238</v>
      </c>
      <c r="F35" s="8"/>
      <c r="G35" s="8">
        <v>18</v>
      </c>
      <c r="H35" s="8"/>
      <c r="I35" s="8">
        <v>0</v>
      </c>
      <c r="J35" s="8"/>
      <c r="K35" s="8">
        <v>0</v>
      </c>
      <c r="L35" s="8"/>
      <c r="M35" s="8">
        <f t="shared" si="0"/>
        <v>0</v>
      </c>
      <c r="N35" s="8"/>
      <c r="O35" s="8">
        <v>195166404</v>
      </c>
      <c r="P35" s="8"/>
      <c r="Q35" s="8">
        <v>0</v>
      </c>
      <c r="R35" s="8"/>
      <c r="S35" s="8">
        <f t="shared" si="1"/>
        <v>195166404</v>
      </c>
    </row>
    <row r="36" spans="1:19">
      <c r="A36" s="1" t="s">
        <v>134</v>
      </c>
      <c r="C36" s="4" t="s">
        <v>305</v>
      </c>
      <c r="E36" s="8" t="s">
        <v>136</v>
      </c>
      <c r="F36" s="8"/>
      <c r="G36" s="8">
        <v>18</v>
      </c>
      <c r="H36" s="8"/>
      <c r="I36" s="8">
        <v>6765882497</v>
      </c>
      <c r="J36" s="8"/>
      <c r="K36" s="8">
        <v>0</v>
      </c>
      <c r="L36" s="8"/>
      <c r="M36" s="8">
        <f t="shared" si="0"/>
        <v>6765882497</v>
      </c>
      <c r="N36" s="8"/>
      <c r="O36" s="8">
        <v>19339301675</v>
      </c>
      <c r="P36" s="8"/>
      <c r="Q36" s="8">
        <v>0</v>
      </c>
      <c r="R36" s="8"/>
      <c r="S36" s="8">
        <f t="shared" si="1"/>
        <v>19339301675</v>
      </c>
    </row>
    <row r="37" spans="1:19">
      <c r="A37" s="1" t="s">
        <v>131</v>
      </c>
      <c r="C37" s="4" t="s">
        <v>305</v>
      </c>
      <c r="E37" s="8" t="s">
        <v>133</v>
      </c>
      <c r="F37" s="8"/>
      <c r="G37" s="8">
        <v>18</v>
      </c>
      <c r="H37" s="8"/>
      <c r="I37" s="8">
        <v>3751312759</v>
      </c>
      <c r="J37" s="8"/>
      <c r="K37" s="8">
        <v>0</v>
      </c>
      <c r="L37" s="8"/>
      <c r="M37" s="8">
        <f t="shared" si="0"/>
        <v>3751312759</v>
      </c>
      <c r="N37" s="8"/>
      <c r="O37" s="8">
        <v>7603805912</v>
      </c>
      <c r="P37" s="8"/>
      <c r="Q37" s="8">
        <v>0</v>
      </c>
      <c r="R37" s="8"/>
      <c r="S37" s="8">
        <f t="shared" si="1"/>
        <v>7603805912</v>
      </c>
    </row>
    <row r="38" spans="1:19">
      <c r="A38" s="1" t="s">
        <v>79</v>
      </c>
      <c r="C38" s="4" t="s">
        <v>305</v>
      </c>
      <c r="E38" s="8" t="s">
        <v>81</v>
      </c>
      <c r="F38" s="8"/>
      <c r="G38" s="8">
        <v>18</v>
      </c>
      <c r="H38" s="8"/>
      <c r="I38" s="8">
        <v>14585225180</v>
      </c>
      <c r="J38" s="8"/>
      <c r="K38" s="8">
        <v>0</v>
      </c>
      <c r="L38" s="8"/>
      <c r="M38" s="8">
        <f t="shared" si="0"/>
        <v>14585225180</v>
      </c>
      <c r="N38" s="8"/>
      <c r="O38" s="8">
        <v>28717937509</v>
      </c>
      <c r="P38" s="8"/>
      <c r="Q38" s="8">
        <v>0</v>
      </c>
      <c r="R38" s="8"/>
      <c r="S38" s="8">
        <f t="shared" si="1"/>
        <v>28717937509</v>
      </c>
    </row>
    <row r="39" spans="1:19">
      <c r="A39" s="1" t="s">
        <v>100</v>
      </c>
      <c r="C39" s="4" t="s">
        <v>305</v>
      </c>
      <c r="E39" s="8" t="s">
        <v>102</v>
      </c>
      <c r="F39" s="8"/>
      <c r="G39" s="8">
        <v>18</v>
      </c>
      <c r="H39" s="8"/>
      <c r="I39" s="8">
        <v>1094062191</v>
      </c>
      <c r="J39" s="8"/>
      <c r="K39" s="8">
        <v>0</v>
      </c>
      <c r="L39" s="8"/>
      <c r="M39" s="8">
        <f t="shared" si="0"/>
        <v>1094062191</v>
      </c>
      <c r="N39" s="8"/>
      <c r="O39" s="8">
        <v>7825758055</v>
      </c>
      <c r="P39" s="8"/>
      <c r="Q39" s="8">
        <v>0</v>
      </c>
      <c r="R39" s="8"/>
      <c r="S39" s="8">
        <f t="shared" si="1"/>
        <v>7825758055</v>
      </c>
    </row>
    <row r="40" spans="1:19">
      <c r="A40" s="1" t="s">
        <v>82</v>
      </c>
      <c r="C40" s="4" t="s">
        <v>305</v>
      </c>
      <c r="E40" s="8" t="s">
        <v>84</v>
      </c>
      <c r="F40" s="8"/>
      <c r="G40" s="8">
        <v>18</v>
      </c>
      <c r="H40" s="8"/>
      <c r="I40" s="8">
        <v>13742114822</v>
      </c>
      <c r="J40" s="8"/>
      <c r="K40" s="8">
        <v>0</v>
      </c>
      <c r="L40" s="8"/>
      <c r="M40" s="8">
        <f t="shared" si="0"/>
        <v>13742114822</v>
      </c>
      <c r="N40" s="8"/>
      <c r="O40" s="8">
        <v>99962702831</v>
      </c>
      <c r="P40" s="8"/>
      <c r="Q40" s="8">
        <v>0</v>
      </c>
      <c r="R40" s="8"/>
      <c r="S40" s="8">
        <f t="shared" si="1"/>
        <v>99962702831</v>
      </c>
    </row>
    <row r="41" spans="1:19">
      <c r="A41" s="1" t="s">
        <v>239</v>
      </c>
      <c r="C41" s="4" t="s">
        <v>305</v>
      </c>
      <c r="E41" s="8" t="s">
        <v>240</v>
      </c>
      <c r="F41" s="8"/>
      <c r="G41" s="8">
        <v>18</v>
      </c>
      <c r="H41" s="8"/>
      <c r="I41" s="8">
        <v>0</v>
      </c>
      <c r="J41" s="8"/>
      <c r="K41" s="8">
        <v>0</v>
      </c>
      <c r="L41" s="8"/>
      <c r="M41" s="8">
        <f t="shared" si="0"/>
        <v>0</v>
      </c>
      <c r="N41" s="8"/>
      <c r="O41" s="8">
        <v>31586302</v>
      </c>
      <c r="P41" s="8"/>
      <c r="Q41" s="8">
        <v>0</v>
      </c>
      <c r="R41" s="8"/>
      <c r="S41" s="8">
        <f t="shared" si="1"/>
        <v>31586302</v>
      </c>
    </row>
    <row r="42" spans="1:19">
      <c r="A42" s="1" t="s">
        <v>70</v>
      </c>
      <c r="C42" s="4" t="s">
        <v>305</v>
      </c>
      <c r="E42" s="8" t="s">
        <v>72</v>
      </c>
      <c r="F42" s="8"/>
      <c r="G42" s="8">
        <v>19</v>
      </c>
      <c r="H42" s="8"/>
      <c r="I42" s="8">
        <v>15492808219</v>
      </c>
      <c r="J42" s="8"/>
      <c r="K42" s="8">
        <v>0</v>
      </c>
      <c r="L42" s="8"/>
      <c r="M42" s="8">
        <f t="shared" si="0"/>
        <v>15492808219</v>
      </c>
      <c r="N42" s="8"/>
      <c r="O42" s="8">
        <v>27531000000</v>
      </c>
      <c r="P42" s="8"/>
      <c r="Q42" s="8">
        <v>0</v>
      </c>
      <c r="R42" s="8"/>
      <c r="S42" s="8">
        <f t="shared" si="1"/>
        <v>27531000000</v>
      </c>
    </row>
    <row r="43" spans="1:19">
      <c r="A43" s="1" t="s">
        <v>241</v>
      </c>
      <c r="C43" s="4" t="s">
        <v>305</v>
      </c>
      <c r="E43" s="8" t="s">
        <v>242</v>
      </c>
      <c r="F43" s="8"/>
      <c r="G43" s="8">
        <v>18</v>
      </c>
      <c r="H43" s="8"/>
      <c r="I43" s="26">
        <v>0</v>
      </c>
      <c r="J43" s="26"/>
      <c r="K43" s="26">
        <v>0</v>
      </c>
      <c r="L43" s="26"/>
      <c r="M43" s="8">
        <f t="shared" si="0"/>
        <v>0</v>
      </c>
      <c r="N43" s="26"/>
      <c r="O43" s="26">
        <v>477569164</v>
      </c>
      <c r="P43" s="25"/>
      <c r="Q43" s="25">
        <v>0</v>
      </c>
      <c r="R43" s="25"/>
      <c r="S43" s="8">
        <f t="shared" si="1"/>
        <v>477569164</v>
      </c>
    </row>
    <row r="44" spans="1:19">
      <c r="A44" s="1" t="s">
        <v>307</v>
      </c>
      <c r="C44" s="4" t="s">
        <v>305</v>
      </c>
      <c r="E44" s="8" t="s">
        <v>305</v>
      </c>
      <c r="F44" s="8"/>
      <c r="G44" s="8">
        <v>0</v>
      </c>
      <c r="H44" s="8"/>
      <c r="I44" s="26">
        <v>0</v>
      </c>
      <c r="J44" s="26"/>
      <c r="K44" s="26">
        <v>0</v>
      </c>
      <c r="L44" s="26"/>
      <c r="M44" s="8">
        <v>2747899170</v>
      </c>
      <c r="N44" s="26"/>
      <c r="O44" s="26"/>
      <c r="P44" s="25"/>
      <c r="Q44" s="25"/>
      <c r="R44" s="25"/>
      <c r="S44" s="8">
        <v>0</v>
      </c>
    </row>
    <row r="45" spans="1:19">
      <c r="A45" s="1" t="s">
        <v>308</v>
      </c>
      <c r="C45" s="4" t="s">
        <v>305</v>
      </c>
      <c r="E45" s="8" t="s">
        <v>305</v>
      </c>
      <c r="F45" s="8"/>
      <c r="G45" s="8">
        <v>0</v>
      </c>
      <c r="H45" s="8"/>
      <c r="I45" s="26">
        <v>0</v>
      </c>
      <c r="J45" s="26"/>
      <c r="K45" s="26">
        <v>0</v>
      </c>
      <c r="L45" s="26"/>
      <c r="M45" s="8">
        <v>1207191584</v>
      </c>
      <c r="N45" s="26"/>
      <c r="O45" s="26"/>
      <c r="P45" s="25"/>
      <c r="Q45" s="25"/>
      <c r="R45" s="25"/>
      <c r="S45" s="8">
        <v>0</v>
      </c>
    </row>
    <row r="46" spans="1:19">
      <c r="A46" s="1" t="s">
        <v>17</v>
      </c>
      <c r="C46" s="7" t="s">
        <v>305</v>
      </c>
      <c r="E46" s="8" t="s">
        <v>305</v>
      </c>
      <c r="F46" s="8"/>
      <c r="G46" s="14">
        <v>0</v>
      </c>
      <c r="H46" s="8"/>
      <c r="I46" s="25">
        <v>0</v>
      </c>
      <c r="J46" s="25"/>
      <c r="K46" s="25">
        <v>0</v>
      </c>
      <c r="L46" s="25"/>
      <c r="M46" s="25">
        <v>0</v>
      </c>
      <c r="N46" s="25"/>
      <c r="O46" s="25">
        <v>0</v>
      </c>
      <c r="P46" s="25"/>
      <c r="Q46" s="25">
        <v>0</v>
      </c>
      <c r="R46" s="25"/>
      <c r="S46" s="8">
        <v>50910000000</v>
      </c>
    </row>
    <row r="47" spans="1:19">
      <c r="A47" s="1" t="s">
        <v>306</v>
      </c>
      <c r="C47" s="7" t="s">
        <v>305</v>
      </c>
      <c r="E47" s="8" t="s">
        <v>305</v>
      </c>
      <c r="F47" s="8"/>
      <c r="G47" s="14">
        <v>0</v>
      </c>
      <c r="H47" s="8"/>
      <c r="I47" s="25">
        <v>0</v>
      </c>
      <c r="J47" s="25"/>
      <c r="K47" s="25">
        <v>0</v>
      </c>
      <c r="L47" s="25"/>
      <c r="M47" s="25">
        <v>0</v>
      </c>
      <c r="N47" s="25"/>
      <c r="O47" s="25">
        <v>0</v>
      </c>
      <c r="P47" s="25"/>
      <c r="Q47" s="25">
        <v>0</v>
      </c>
      <c r="R47" s="25"/>
      <c r="S47" s="8">
        <v>8370000000</v>
      </c>
    </row>
    <row r="48" spans="1:19">
      <c r="A48" s="1" t="s">
        <v>307</v>
      </c>
      <c r="C48" s="7" t="s">
        <v>305</v>
      </c>
      <c r="E48" s="8" t="s">
        <v>305</v>
      </c>
      <c r="F48" s="8"/>
      <c r="G48" s="14" t="s">
        <v>305</v>
      </c>
      <c r="H48" s="8"/>
      <c r="I48" s="25">
        <v>0</v>
      </c>
      <c r="J48" s="25"/>
      <c r="K48" s="25">
        <v>0</v>
      </c>
      <c r="L48" s="25"/>
      <c r="M48" s="25">
        <v>0</v>
      </c>
      <c r="N48" s="25"/>
      <c r="O48" s="25">
        <v>0</v>
      </c>
      <c r="P48" s="25"/>
      <c r="Q48" s="25">
        <v>0</v>
      </c>
      <c r="R48" s="25"/>
      <c r="S48" s="8">
        <v>5404201701</v>
      </c>
    </row>
    <row r="49" spans="1:21">
      <c r="A49" s="1" t="s">
        <v>308</v>
      </c>
      <c r="C49" s="7"/>
      <c r="E49" s="8" t="s">
        <v>305</v>
      </c>
      <c r="F49" s="8"/>
      <c r="G49" s="14" t="s">
        <v>305</v>
      </c>
      <c r="H49" s="8"/>
      <c r="I49" s="25">
        <v>0</v>
      </c>
      <c r="J49" s="25"/>
      <c r="K49" s="25">
        <v>0</v>
      </c>
      <c r="L49" s="25"/>
      <c r="M49" s="25">
        <v>0</v>
      </c>
      <c r="N49" s="25"/>
      <c r="O49" s="25">
        <v>0</v>
      </c>
      <c r="P49" s="25"/>
      <c r="Q49" s="25">
        <v>0</v>
      </c>
      <c r="R49" s="25"/>
      <c r="S49" s="8">
        <v>1207191584</v>
      </c>
    </row>
    <row r="50" spans="1:21">
      <c r="A50" s="1" t="s">
        <v>188</v>
      </c>
      <c r="C50" s="7">
        <v>17</v>
      </c>
      <c r="E50" s="8" t="s">
        <v>305</v>
      </c>
      <c r="F50" s="8"/>
      <c r="G50" s="14">
        <v>22.5</v>
      </c>
      <c r="H50" s="8"/>
      <c r="I50" s="25">
        <v>556867</v>
      </c>
      <c r="J50" s="25"/>
      <c r="K50" s="25">
        <v>0</v>
      </c>
      <c r="L50" s="25"/>
      <c r="M50" s="25">
        <f t="shared" si="0"/>
        <v>556867</v>
      </c>
      <c r="N50" s="25"/>
      <c r="O50" s="25">
        <v>2511497</v>
      </c>
      <c r="P50" s="25"/>
      <c r="Q50" s="25">
        <v>0</v>
      </c>
      <c r="R50" s="25"/>
      <c r="S50" s="8">
        <f t="shared" si="1"/>
        <v>2511497</v>
      </c>
    </row>
    <row r="51" spans="1:21">
      <c r="A51" s="1" t="s">
        <v>192</v>
      </c>
      <c r="C51" s="7">
        <v>1</v>
      </c>
      <c r="E51" s="8" t="s">
        <v>305</v>
      </c>
      <c r="F51" s="8"/>
      <c r="G51" s="14">
        <v>22.5</v>
      </c>
      <c r="H51" s="8"/>
      <c r="I51" s="8">
        <v>-15835833360</v>
      </c>
      <c r="J51" s="8"/>
      <c r="K51" s="8">
        <v>0</v>
      </c>
      <c r="L51" s="8"/>
      <c r="M51" s="8">
        <f t="shared" si="0"/>
        <v>-15835833360</v>
      </c>
      <c r="N51" s="8"/>
      <c r="O51" s="8">
        <v>859839492</v>
      </c>
      <c r="P51" s="8"/>
      <c r="Q51" s="8">
        <v>0</v>
      </c>
      <c r="R51" s="8"/>
      <c r="S51" s="8">
        <f t="shared" si="1"/>
        <v>859839492</v>
      </c>
    </row>
    <row r="52" spans="1:21">
      <c r="A52" s="1" t="s">
        <v>195</v>
      </c>
      <c r="C52" s="7">
        <v>5</v>
      </c>
      <c r="E52" s="8" t="s">
        <v>305</v>
      </c>
      <c r="F52" s="8"/>
      <c r="G52" s="8">
        <v>18</v>
      </c>
      <c r="H52" s="8"/>
      <c r="I52" s="8">
        <v>15510396508</v>
      </c>
      <c r="J52" s="8"/>
      <c r="K52" s="8">
        <v>0</v>
      </c>
      <c r="L52" s="8"/>
      <c r="M52" s="8">
        <f t="shared" si="0"/>
        <v>15510396508</v>
      </c>
      <c r="N52" s="8"/>
      <c r="O52" s="8">
        <v>58781752649</v>
      </c>
      <c r="P52" s="8"/>
      <c r="Q52" s="8">
        <v>36389911</v>
      </c>
      <c r="R52" s="8"/>
      <c r="S52" s="8">
        <f t="shared" si="1"/>
        <v>58745362738</v>
      </c>
    </row>
    <row r="53" spans="1:21">
      <c r="A53" s="1" t="s">
        <v>195</v>
      </c>
      <c r="C53" s="7">
        <v>5</v>
      </c>
      <c r="E53" s="8" t="s">
        <v>305</v>
      </c>
      <c r="F53" s="8"/>
      <c r="G53" s="8">
        <v>18</v>
      </c>
      <c r="H53" s="8"/>
      <c r="I53" s="8">
        <v>7755011666</v>
      </c>
      <c r="J53" s="8"/>
      <c r="K53" s="8">
        <v>0</v>
      </c>
      <c r="L53" s="8"/>
      <c r="M53" s="8">
        <f t="shared" si="0"/>
        <v>7755011666</v>
      </c>
      <c r="N53" s="8"/>
      <c r="O53" s="8">
        <v>27546176164</v>
      </c>
      <c r="P53" s="8"/>
      <c r="Q53" s="8">
        <v>18194956</v>
      </c>
      <c r="R53" s="8"/>
      <c r="S53" s="8">
        <f t="shared" si="1"/>
        <v>27527981208</v>
      </c>
    </row>
    <row r="54" spans="1:21">
      <c r="A54" s="1" t="s">
        <v>195</v>
      </c>
      <c r="C54" s="7">
        <v>5</v>
      </c>
      <c r="E54" s="8" t="s">
        <v>305</v>
      </c>
      <c r="F54" s="8"/>
      <c r="G54" s="8">
        <v>18</v>
      </c>
      <c r="H54" s="8"/>
      <c r="I54" s="8">
        <v>15796373716</v>
      </c>
      <c r="J54" s="8"/>
      <c r="K54" s="8">
        <v>0</v>
      </c>
      <c r="L54" s="8"/>
      <c r="M54" s="8">
        <f t="shared" si="0"/>
        <v>15796373716</v>
      </c>
      <c r="N54" s="8"/>
      <c r="O54" s="8">
        <v>43412812045</v>
      </c>
      <c r="P54" s="8"/>
      <c r="Q54" s="8">
        <v>35176914</v>
      </c>
      <c r="R54" s="8"/>
      <c r="S54" s="8">
        <f t="shared" si="1"/>
        <v>43377635131</v>
      </c>
    </row>
    <row r="55" spans="1:21">
      <c r="A55" s="1" t="s">
        <v>204</v>
      </c>
      <c r="C55" s="7">
        <v>30</v>
      </c>
      <c r="E55" s="8" t="s">
        <v>305</v>
      </c>
      <c r="F55" s="8"/>
      <c r="G55" s="14">
        <v>22.5</v>
      </c>
      <c r="H55" s="8"/>
      <c r="I55" s="8">
        <v>53424657510</v>
      </c>
      <c r="J55" s="8"/>
      <c r="K55" s="8">
        <v>0</v>
      </c>
      <c r="L55" s="8"/>
      <c r="M55" s="8">
        <f t="shared" si="0"/>
        <v>53424657510</v>
      </c>
      <c r="N55" s="8"/>
      <c r="O55" s="8">
        <v>69452054763</v>
      </c>
      <c r="P55" s="8"/>
      <c r="Q55" s="8">
        <v>0</v>
      </c>
      <c r="R55" s="8"/>
      <c r="S55" s="8">
        <f t="shared" si="1"/>
        <v>69452054763</v>
      </c>
    </row>
    <row r="56" spans="1:21">
      <c r="A56" s="1" t="s">
        <v>210</v>
      </c>
      <c r="C56" s="7">
        <v>1</v>
      </c>
      <c r="E56" s="8" t="s">
        <v>305</v>
      </c>
      <c r="F56" s="8"/>
      <c r="G56" s="15">
        <v>5</v>
      </c>
      <c r="H56" s="8"/>
      <c r="I56" s="8">
        <v>18493150684</v>
      </c>
      <c r="J56" s="8"/>
      <c r="K56" s="8">
        <v>0</v>
      </c>
      <c r="L56" s="8"/>
      <c r="M56" s="8">
        <f t="shared" si="0"/>
        <v>18493150684</v>
      </c>
      <c r="N56" s="8"/>
      <c r="O56" s="8">
        <v>18493150684</v>
      </c>
      <c r="P56" s="8"/>
      <c r="Q56" s="8">
        <v>0</v>
      </c>
      <c r="R56" s="8"/>
      <c r="S56" s="8">
        <f t="shared" si="1"/>
        <v>18493150684</v>
      </c>
    </row>
    <row r="57" spans="1:21">
      <c r="A57" s="1" t="s">
        <v>210</v>
      </c>
      <c r="C57" s="7">
        <v>1</v>
      </c>
      <c r="E57" s="8" t="s">
        <v>305</v>
      </c>
      <c r="F57" s="8"/>
      <c r="G57" s="14">
        <v>22.5</v>
      </c>
      <c r="H57" s="8"/>
      <c r="I57" s="8">
        <v>21369863010</v>
      </c>
      <c r="J57" s="8"/>
      <c r="K57" s="8">
        <v>15211533</v>
      </c>
      <c r="L57" s="8"/>
      <c r="M57" s="8">
        <f t="shared" si="0"/>
        <v>21354651477</v>
      </c>
      <c r="N57" s="8"/>
      <c r="O57" s="8">
        <v>22082191777</v>
      </c>
      <c r="P57" s="8"/>
      <c r="Q57" s="8">
        <v>15718584</v>
      </c>
      <c r="R57" s="8"/>
      <c r="S57" s="8">
        <f t="shared" si="1"/>
        <v>22066473193</v>
      </c>
    </row>
    <row r="58" spans="1:21">
      <c r="A58" s="1" t="s">
        <v>188</v>
      </c>
      <c r="C58" s="7">
        <v>6</v>
      </c>
      <c r="E58" s="8" t="s">
        <v>305</v>
      </c>
      <c r="F58" s="8"/>
      <c r="G58" s="14">
        <v>22.5</v>
      </c>
      <c r="H58" s="8"/>
      <c r="I58" s="8">
        <v>68383561632</v>
      </c>
      <c r="J58" s="8"/>
      <c r="K58" s="8">
        <v>291025633</v>
      </c>
      <c r="L58" s="8"/>
      <c r="M58" s="8">
        <f t="shared" si="0"/>
        <v>68092535999</v>
      </c>
      <c r="N58" s="8"/>
      <c r="O58" s="8">
        <v>68383561632</v>
      </c>
      <c r="P58" s="8"/>
      <c r="Q58" s="8">
        <v>291025633</v>
      </c>
      <c r="R58" s="8"/>
      <c r="S58" s="8">
        <f t="shared" si="1"/>
        <v>68092535999</v>
      </c>
    </row>
    <row r="59" spans="1:21" ht="24.75" thickBot="1">
      <c r="C59" s="7"/>
      <c r="E59" s="8"/>
      <c r="F59" s="8"/>
      <c r="G59" s="8"/>
      <c r="H59" s="8"/>
      <c r="I59" s="9">
        <f>SUM(I8:I58)</f>
        <v>539046427189</v>
      </c>
      <c r="J59" s="8"/>
      <c r="K59" s="9">
        <f>SUM(K8:K58)</f>
        <v>306237166</v>
      </c>
      <c r="L59" s="8"/>
      <c r="M59" s="9">
        <f>SUM(M8:M58)</f>
        <v>542695280777</v>
      </c>
      <c r="N59" s="8"/>
      <c r="O59" s="9">
        <f>SUM(O8:O58)</f>
        <v>1371418130607</v>
      </c>
      <c r="P59" s="8"/>
      <c r="Q59" s="9">
        <f>SUM(Q8:Q58)</f>
        <v>396505998</v>
      </c>
      <c r="R59" s="8"/>
      <c r="S59" s="9">
        <f>SUM(S8:S58)</f>
        <v>1436913017894</v>
      </c>
    </row>
    <row r="60" spans="1:21" ht="24.75" thickTop="1">
      <c r="C60" s="7"/>
      <c r="G60" s="21"/>
      <c r="K60" s="3"/>
      <c r="M60" s="20"/>
      <c r="N60" s="20"/>
      <c r="O60" s="20"/>
      <c r="P60" s="20"/>
      <c r="Q60" s="20"/>
      <c r="R60" s="20"/>
      <c r="S60" s="20"/>
      <c r="U60" s="23"/>
    </row>
    <row r="61" spans="1:21">
      <c r="C61" s="7"/>
      <c r="G61" s="21"/>
      <c r="K61" s="20"/>
      <c r="U61" s="24"/>
    </row>
    <row r="63" spans="1:21">
      <c r="M63" s="20"/>
      <c r="N63" s="20"/>
      <c r="O63" s="20"/>
      <c r="P63" s="20"/>
      <c r="Q63" s="20"/>
      <c r="R63" s="20"/>
      <c r="S63" s="20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E17" sqref="E17"/>
    </sheetView>
  </sheetViews>
  <sheetFormatPr defaultRowHeight="24"/>
  <cols>
    <col min="1" max="1" width="25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4.75">
      <c r="A6" s="32" t="s">
        <v>3</v>
      </c>
      <c r="C6" s="33" t="s">
        <v>243</v>
      </c>
      <c r="D6" s="33" t="s">
        <v>243</v>
      </c>
      <c r="E6" s="33" t="s">
        <v>243</v>
      </c>
      <c r="F6" s="33" t="s">
        <v>243</v>
      </c>
      <c r="G6" s="33" t="s">
        <v>243</v>
      </c>
      <c r="I6" s="33" t="s">
        <v>217</v>
      </c>
      <c r="J6" s="33" t="s">
        <v>217</v>
      </c>
      <c r="K6" s="33" t="s">
        <v>217</v>
      </c>
      <c r="L6" s="33" t="s">
        <v>217</v>
      </c>
      <c r="M6" s="33" t="s">
        <v>217</v>
      </c>
      <c r="O6" s="33" t="s">
        <v>218</v>
      </c>
      <c r="P6" s="33" t="s">
        <v>218</v>
      </c>
      <c r="Q6" s="33" t="s">
        <v>218</v>
      </c>
      <c r="R6" s="33" t="s">
        <v>218</v>
      </c>
      <c r="S6" s="33" t="s">
        <v>218</v>
      </c>
    </row>
    <row r="7" spans="1:19" ht="24.75">
      <c r="A7" s="33" t="s">
        <v>3</v>
      </c>
      <c r="C7" s="33" t="s">
        <v>244</v>
      </c>
      <c r="D7" s="4"/>
      <c r="E7" s="33" t="s">
        <v>245</v>
      </c>
      <c r="F7" s="4"/>
      <c r="G7" s="33" t="s">
        <v>246</v>
      </c>
      <c r="H7" s="4"/>
      <c r="I7" s="33" t="s">
        <v>247</v>
      </c>
      <c r="J7" s="4"/>
      <c r="K7" s="33" t="s">
        <v>222</v>
      </c>
      <c r="L7" s="4"/>
      <c r="M7" s="33" t="s">
        <v>248</v>
      </c>
      <c r="N7" s="4"/>
      <c r="O7" s="33" t="s">
        <v>247</v>
      </c>
      <c r="P7" s="4"/>
      <c r="Q7" s="33" t="s">
        <v>222</v>
      </c>
      <c r="R7" s="4"/>
      <c r="S7" s="33" t="s">
        <v>248</v>
      </c>
    </row>
    <row r="8" spans="1:19">
      <c r="A8" s="1" t="s">
        <v>249</v>
      </c>
      <c r="C8" s="4" t="s">
        <v>250</v>
      </c>
      <c r="D8" s="4"/>
      <c r="E8" s="7">
        <v>15090</v>
      </c>
      <c r="F8" s="4"/>
      <c r="G8" s="7">
        <v>500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7545000</v>
      </c>
      <c r="P8" s="4"/>
      <c r="Q8" s="7">
        <v>0</v>
      </c>
      <c r="R8" s="4"/>
      <c r="S8" s="7">
        <v>7545000</v>
      </c>
    </row>
    <row r="9" spans="1:19">
      <c r="A9" s="1" t="s">
        <v>251</v>
      </c>
      <c r="C9" s="4" t="s">
        <v>252</v>
      </c>
      <c r="D9" s="4"/>
      <c r="E9" s="7">
        <v>250000</v>
      </c>
      <c r="F9" s="4"/>
      <c r="G9" s="7">
        <v>130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32500000</v>
      </c>
      <c r="P9" s="4"/>
      <c r="Q9" s="7">
        <v>0</v>
      </c>
      <c r="R9" s="4"/>
      <c r="S9" s="7">
        <v>32500000</v>
      </c>
    </row>
    <row r="10" spans="1:19">
      <c r="A10" s="1" t="s">
        <v>253</v>
      </c>
      <c r="C10" s="4" t="s">
        <v>252</v>
      </c>
      <c r="D10" s="4"/>
      <c r="E10" s="7">
        <v>3742000</v>
      </c>
      <c r="F10" s="4"/>
      <c r="G10" s="7">
        <v>3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11226000</v>
      </c>
      <c r="P10" s="4"/>
      <c r="Q10" s="7">
        <v>0</v>
      </c>
      <c r="R10" s="4"/>
      <c r="S10" s="7">
        <v>11226000</v>
      </c>
    </row>
    <row r="11" spans="1:19">
      <c r="A11" s="1" t="s">
        <v>254</v>
      </c>
      <c r="C11" s="4" t="s">
        <v>255</v>
      </c>
      <c r="D11" s="4"/>
      <c r="E11" s="7">
        <v>1401000</v>
      </c>
      <c r="F11" s="4"/>
      <c r="G11" s="7">
        <v>2000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2802000000</v>
      </c>
      <c r="P11" s="4"/>
      <c r="Q11" s="7">
        <v>0</v>
      </c>
      <c r="R11" s="4"/>
      <c r="S11" s="7">
        <v>2802000000</v>
      </c>
    </row>
    <row r="12" spans="1:19">
      <c r="A12" s="1" t="s">
        <v>256</v>
      </c>
      <c r="C12" s="4" t="s">
        <v>257</v>
      </c>
      <c r="D12" s="4"/>
      <c r="E12" s="7">
        <v>10000</v>
      </c>
      <c r="F12" s="4"/>
      <c r="G12" s="7">
        <v>4332</v>
      </c>
      <c r="H12" s="4"/>
      <c r="I12" s="7">
        <v>0</v>
      </c>
      <c r="J12" s="4"/>
      <c r="K12" s="7">
        <v>0</v>
      </c>
      <c r="L12" s="4"/>
      <c r="M12" s="7">
        <v>0</v>
      </c>
      <c r="N12" s="4"/>
      <c r="O12" s="7">
        <v>43320000</v>
      </c>
      <c r="P12" s="4"/>
      <c r="Q12" s="7">
        <v>0</v>
      </c>
      <c r="R12" s="4"/>
      <c r="S12" s="7">
        <v>43320000</v>
      </c>
    </row>
    <row r="13" spans="1:19" ht="24.75" thickBot="1">
      <c r="C13" s="4"/>
      <c r="D13" s="4"/>
      <c r="E13" s="4"/>
      <c r="F13" s="4"/>
      <c r="G13" s="4"/>
      <c r="H13" s="4"/>
      <c r="I13" s="12">
        <f>SUM(I8:I12)</f>
        <v>0</v>
      </c>
      <c r="J13" s="4"/>
      <c r="K13" s="12">
        <f>SUM(K8:K12)</f>
        <v>0</v>
      </c>
      <c r="L13" s="4"/>
      <c r="M13" s="12">
        <f>SUM(M8:M12)</f>
        <v>0</v>
      </c>
      <c r="N13" s="4"/>
      <c r="O13" s="12">
        <f>SUM(O8:O12)</f>
        <v>2896591000</v>
      </c>
      <c r="P13" s="4"/>
      <c r="Q13" s="12">
        <f>SUM(Q8:Q12)</f>
        <v>0</v>
      </c>
      <c r="R13" s="4"/>
      <c r="S13" s="12">
        <f>SUM(S8:S12)</f>
        <v>2896591000</v>
      </c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1"/>
  <sheetViews>
    <sheetView rightToLeft="1" topLeftCell="A34" workbookViewId="0">
      <selection activeCell="H52" sqref="H52"/>
    </sheetView>
  </sheetViews>
  <sheetFormatPr defaultRowHeight="24"/>
  <cols>
    <col min="1" max="1" width="35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2" t="s">
        <v>3</v>
      </c>
      <c r="C6" s="33" t="s">
        <v>217</v>
      </c>
      <c r="D6" s="33" t="s">
        <v>217</v>
      </c>
      <c r="E6" s="33" t="s">
        <v>217</v>
      </c>
      <c r="F6" s="33" t="s">
        <v>217</v>
      </c>
      <c r="G6" s="33" t="s">
        <v>217</v>
      </c>
      <c r="H6" s="33" t="s">
        <v>217</v>
      </c>
      <c r="I6" s="33" t="s">
        <v>217</v>
      </c>
      <c r="K6" s="33" t="s">
        <v>218</v>
      </c>
      <c r="L6" s="33" t="s">
        <v>218</v>
      </c>
      <c r="M6" s="33" t="s">
        <v>218</v>
      </c>
      <c r="N6" s="33" t="s">
        <v>218</v>
      </c>
      <c r="O6" s="33" t="s">
        <v>218</v>
      </c>
      <c r="P6" s="33" t="s">
        <v>218</v>
      </c>
      <c r="Q6" s="33" t="s">
        <v>218</v>
      </c>
    </row>
    <row r="7" spans="1:17" ht="24.75">
      <c r="A7" s="33" t="s">
        <v>3</v>
      </c>
      <c r="C7" s="33" t="s">
        <v>7</v>
      </c>
      <c r="E7" s="33" t="s">
        <v>258</v>
      </c>
      <c r="G7" s="33" t="s">
        <v>259</v>
      </c>
      <c r="I7" s="33" t="s">
        <v>260</v>
      </c>
      <c r="K7" s="33" t="s">
        <v>7</v>
      </c>
      <c r="M7" s="33" t="s">
        <v>258</v>
      </c>
      <c r="O7" s="33" t="s">
        <v>259</v>
      </c>
      <c r="Q7" s="33" t="s">
        <v>260</v>
      </c>
    </row>
    <row r="8" spans="1:17">
      <c r="A8" s="1" t="s">
        <v>16</v>
      </c>
      <c r="C8" s="8">
        <v>119000000</v>
      </c>
      <c r="D8" s="8"/>
      <c r="E8" s="8">
        <v>530586621614</v>
      </c>
      <c r="F8" s="8"/>
      <c r="G8" s="8">
        <v>520881490458</v>
      </c>
      <c r="H8" s="8"/>
      <c r="I8" s="8">
        <f>E8-G8</f>
        <v>9705131156</v>
      </c>
      <c r="J8" s="8"/>
      <c r="K8" s="8">
        <v>119000000</v>
      </c>
      <c r="L8" s="8"/>
      <c r="M8" s="8">
        <v>530586621614</v>
      </c>
      <c r="N8" s="8"/>
      <c r="O8" s="8">
        <v>511803013500</v>
      </c>
      <c r="P8" s="8"/>
      <c r="Q8" s="8">
        <f>M8-O8</f>
        <v>18783608114</v>
      </c>
    </row>
    <row r="9" spans="1:17">
      <c r="A9" s="1" t="s">
        <v>17</v>
      </c>
      <c r="C9" s="8">
        <v>17240000</v>
      </c>
      <c r="D9" s="8"/>
      <c r="E9" s="8">
        <v>535402387658</v>
      </c>
      <c r="F9" s="8"/>
      <c r="G9" s="8">
        <v>525937467946</v>
      </c>
      <c r="H9" s="8"/>
      <c r="I9" s="8">
        <f t="shared" ref="I9:I46" si="0">E9-G9</f>
        <v>9464919712</v>
      </c>
      <c r="J9" s="8"/>
      <c r="K9" s="8">
        <v>17240000</v>
      </c>
      <c r="L9" s="8"/>
      <c r="M9" s="8">
        <v>535402387658</v>
      </c>
      <c r="N9" s="8"/>
      <c r="O9" s="8">
        <v>500073736060</v>
      </c>
      <c r="P9" s="8"/>
      <c r="Q9" s="8">
        <f t="shared" ref="Q9:Q46" si="1">M9-O9</f>
        <v>35328651598</v>
      </c>
    </row>
    <row r="10" spans="1:17">
      <c r="A10" s="1" t="s">
        <v>15</v>
      </c>
      <c r="C10" s="8">
        <v>555555</v>
      </c>
      <c r="D10" s="8"/>
      <c r="E10" s="8">
        <v>1516183488</v>
      </c>
      <c r="F10" s="8"/>
      <c r="G10" s="8">
        <v>1416281674</v>
      </c>
      <c r="H10" s="8"/>
      <c r="I10" s="8">
        <f t="shared" si="0"/>
        <v>99901814</v>
      </c>
      <c r="J10" s="8"/>
      <c r="K10" s="8">
        <v>555555</v>
      </c>
      <c r="L10" s="8"/>
      <c r="M10" s="8">
        <v>1516183488</v>
      </c>
      <c r="N10" s="8"/>
      <c r="O10" s="8">
        <v>1718676557</v>
      </c>
      <c r="P10" s="8"/>
      <c r="Q10" s="8">
        <f t="shared" si="1"/>
        <v>-202493069</v>
      </c>
    </row>
    <row r="11" spans="1:17">
      <c r="A11" s="1" t="s">
        <v>39</v>
      </c>
      <c r="C11" s="8">
        <v>155000</v>
      </c>
      <c r="D11" s="8"/>
      <c r="E11" s="8">
        <v>152578115031</v>
      </c>
      <c r="F11" s="8"/>
      <c r="G11" s="8">
        <v>151934914079</v>
      </c>
      <c r="H11" s="8"/>
      <c r="I11" s="8">
        <f t="shared" si="0"/>
        <v>643200952</v>
      </c>
      <c r="J11" s="8"/>
      <c r="K11" s="8">
        <v>155000</v>
      </c>
      <c r="L11" s="8"/>
      <c r="M11" s="8">
        <v>152578115031</v>
      </c>
      <c r="N11" s="8"/>
      <c r="O11" s="8">
        <v>145998866737</v>
      </c>
      <c r="P11" s="8"/>
      <c r="Q11" s="8">
        <f t="shared" si="1"/>
        <v>6579248294</v>
      </c>
    </row>
    <row r="12" spans="1:17">
      <c r="A12" s="1" t="s">
        <v>76</v>
      </c>
      <c r="C12" s="8">
        <v>700000</v>
      </c>
      <c r="D12" s="8"/>
      <c r="E12" s="8">
        <v>694050798541</v>
      </c>
      <c r="F12" s="8"/>
      <c r="G12" s="8">
        <v>691304912270</v>
      </c>
      <c r="H12" s="8"/>
      <c r="I12" s="8">
        <f t="shared" si="0"/>
        <v>2745886271</v>
      </c>
      <c r="J12" s="8"/>
      <c r="K12" s="8">
        <v>700000</v>
      </c>
      <c r="L12" s="8"/>
      <c r="M12" s="8">
        <v>694050798541</v>
      </c>
      <c r="N12" s="8"/>
      <c r="O12" s="8">
        <v>687061091250</v>
      </c>
      <c r="P12" s="8"/>
      <c r="Q12" s="8">
        <f t="shared" si="1"/>
        <v>6989707291</v>
      </c>
    </row>
    <row r="13" spans="1:17">
      <c r="A13" s="1" t="s">
        <v>108</v>
      </c>
      <c r="C13" s="8">
        <v>2795925</v>
      </c>
      <c r="D13" s="8"/>
      <c r="E13" s="8">
        <v>2735500565451</v>
      </c>
      <c r="F13" s="8"/>
      <c r="G13" s="8">
        <v>2756809268707</v>
      </c>
      <c r="H13" s="8"/>
      <c r="I13" s="8">
        <f t="shared" si="0"/>
        <v>-21308703256</v>
      </c>
      <c r="J13" s="8"/>
      <c r="K13" s="8">
        <v>2795925</v>
      </c>
      <c r="L13" s="8"/>
      <c r="M13" s="8">
        <v>2735500565451</v>
      </c>
      <c r="N13" s="8"/>
      <c r="O13" s="8">
        <v>2754346582506</v>
      </c>
      <c r="P13" s="8"/>
      <c r="Q13" s="8">
        <f t="shared" si="1"/>
        <v>-18846017055</v>
      </c>
    </row>
    <row r="14" spans="1:17">
      <c r="A14" s="1" t="s">
        <v>73</v>
      </c>
      <c r="C14" s="8">
        <v>999800</v>
      </c>
      <c r="D14" s="8"/>
      <c r="E14" s="8">
        <v>948260007756</v>
      </c>
      <c r="F14" s="8"/>
      <c r="G14" s="8">
        <v>943245662875</v>
      </c>
      <c r="H14" s="8"/>
      <c r="I14" s="8">
        <f t="shared" si="0"/>
        <v>5014344881</v>
      </c>
      <c r="J14" s="8"/>
      <c r="K14" s="8">
        <v>999800</v>
      </c>
      <c r="L14" s="8"/>
      <c r="M14" s="8">
        <v>948260007756</v>
      </c>
      <c r="N14" s="8"/>
      <c r="O14" s="8">
        <v>930825047750</v>
      </c>
      <c r="P14" s="8"/>
      <c r="Q14" s="8">
        <f t="shared" si="1"/>
        <v>17434960006</v>
      </c>
    </row>
    <row r="15" spans="1:17">
      <c r="A15" s="1" t="s">
        <v>129</v>
      </c>
      <c r="C15" s="8">
        <v>132502</v>
      </c>
      <c r="D15" s="8"/>
      <c r="E15" s="8">
        <v>128473417494</v>
      </c>
      <c r="F15" s="8"/>
      <c r="G15" s="8">
        <v>128473417494</v>
      </c>
      <c r="H15" s="8"/>
      <c r="I15" s="8">
        <f t="shared" si="0"/>
        <v>0</v>
      </c>
      <c r="J15" s="8"/>
      <c r="K15" s="8">
        <v>132502</v>
      </c>
      <c r="L15" s="8"/>
      <c r="M15" s="8">
        <v>128473417494</v>
      </c>
      <c r="N15" s="8"/>
      <c r="O15" s="8">
        <v>129019051288</v>
      </c>
      <c r="P15" s="8"/>
      <c r="Q15" s="8">
        <f t="shared" si="1"/>
        <v>-545633794</v>
      </c>
    </row>
    <row r="16" spans="1:17">
      <c r="A16" s="1" t="s">
        <v>126</v>
      </c>
      <c r="C16" s="8">
        <v>5000</v>
      </c>
      <c r="D16" s="8"/>
      <c r="E16" s="8">
        <v>4761736889</v>
      </c>
      <c r="F16" s="8"/>
      <c r="G16" s="8">
        <v>4761736889</v>
      </c>
      <c r="H16" s="8"/>
      <c r="I16" s="8">
        <f t="shared" si="0"/>
        <v>0</v>
      </c>
      <c r="J16" s="8"/>
      <c r="K16" s="8">
        <v>5000</v>
      </c>
      <c r="L16" s="8"/>
      <c r="M16" s="8">
        <v>4761736889</v>
      </c>
      <c r="N16" s="8"/>
      <c r="O16" s="8">
        <v>4762463108</v>
      </c>
      <c r="P16" s="8"/>
      <c r="Q16" s="8">
        <f t="shared" si="1"/>
        <v>-726219</v>
      </c>
    </row>
    <row r="17" spans="1:17">
      <c r="A17" s="1" t="s">
        <v>114</v>
      </c>
      <c r="C17" s="8">
        <v>10000</v>
      </c>
      <c r="D17" s="8"/>
      <c r="E17" s="8">
        <v>9103465807</v>
      </c>
      <c r="F17" s="8"/>
      <c r="G17" s="8">
        <v>9103465807</v>
      </c>
      <c r="H17" s="8"/>
      <c r="I17" s="8">
        <f t="shared" si="0"/>
        <v>0</v>
      </c>
      <c r="J17" s="8"/>
      <c r="K17" s="8">
        <v>10000</v>
      </c>
      <c r="L17" s="8"/>
      <c r="M17" s="8">
        <v>9103465807</v>
      </c>
      <c r="N17" s="8"/>
      <c r="O17" s="8">
        <v>9103465807</v>
      </c>
      <c r="P17" s="8"/>
      <c r="Q17" s="8">
        <f t="shared" si="1"/>
        <v>0</v>
      </c>
    </row>
    <row r="18" spans="1:17">
      <c r="A18" s="1" t="s">
        <v>117</v>
      </c>
      <c r="C18" s="8">
        <v>20000</v>
      </c>
      <c r="D18" s="8"/>
      <c r="E18" s="8">
        <v>18167554618</v>
      </c>
      <c r="F18" s="8"/>
      <c r="G18" s="8">
        <v>18167554618</v>
      </c>
      <c r="H18" s="8"/>
      <c r="I18" s="8">
        <f t="shared" si="0"/>
        <v>0</v>
      </c>
      <c r="J18" s="8"/>
      <c r="K18" s="8">
        <v>20000</v>
      </c>
      <c r="L18" s="8"/>
      <c r="M18" s="8">
        <v>18167554618</v>
      </c>
      <c r="N18" s="8"/>
      <c r="O18" s="8">
        <v>18167554618</v>
      </c>
      <c r="P18" s="8"/>
      <c r="Q18" s="8">
        <f t="shared" si="1"/>
        <v>0</v>
      </c>
    </row>
    <row r="19" spans="1:17">
      <c r="A19" s="1" t="s">
        <v>120</v>
      </c>
      <c r="C19" s="8">
        <v>10000</v>
      </c>
      <c r="D19" s="8"/>
      <c r="E19" s="8">
        <v>9077907756</v>
      </c>
      <c r="F19" s="8"/>
      <c r="G19" s="8">
        <v>9077907756</v>
      </c>
      <c r="H19" s="8"/>
      <c r="I19" s="8">
        <f t="shared" si="0"/>
        <v>0</v>
      </c>
      <c r="J19" s="8"/>
      <c r="K19" s="8">
        <v>10000</v>
      </c>
      <c r="L19" s="8"/>
      <c r="M19" s="8">
        <v>9077907756</v>
      </c>
      <c r="N19" s="8"/>
      <c r="O19" s="8">
        <v>9077907756</v>
      </c>
      <c r="P19" s="8"/>
      <c r="Q19" s="8">
        <f t="shared" si="1"/>
        <v>0</v>
      </c>
    </row>
    <row r="20" spans="1:17">
      <c r="A20" s="1" t="s">
        <v>85</v>
      </c>
      <c r="C20" s="8">
        <v>329000</v>
      </c>
      <c r="D20" s="8"/>
      <c r="E20" s="8">
        <v>304035703596</v>
      </c>
      <c r="F20" s="8"/>
      <c r="G20" s="8">
        <v>313110441000</v>
      </c>
      <c r="H20" s="8"/>
      <c r="I20" s="8">
        <f t="shared" si="0"/>
        <v>-9074737404</v>
      </c>
      <c r="J20" s="8"/>
      <c r="K20" s="8">
        <v>329000</v>
      </c>
      <c r="L20" s="8"/>
      <c r="M20" s="8">
        <v>304035703596</v>
      </c>
      <c r="N20" s="8"/>
      <c r="O20" s="8">
        <v>294360269746</v>
      </c>
      <c r="P20" s="8"/>
      <c r="Q20" s="8">
        <f t="shared" si="1"/>
        <v>9675433850</v>
      </c>
    </row>
    <row r="21" spans="1:17">
      <c r="A21" s="1" t="s">
        <v>88</v>
      </c>
      <c r="C21" s="8">
        <v>5000</v>
      </c>
      <c r="D21" s="8"/>
      <c r="E21" s="8">
        <v>4750637736</v>
      </c>
      <c r="F21" s="8"/>
      <c r="G21" s="8">
        <v>4750637736</v>
      </c>
      <c r="H21" s="8"/>
      <c r="I21" s="8">
        <f t="shared" si="0"/>
        <v>0</v>
      </c>
      <c r="J21" s="8"/>
      <c r="K21" s="8">
        <v>5000</v>
      </c>
      <c r="L21" s="8"/>
      <c r="M21" s="8">
        <v>4750637736</v>
      </c>
      <c r="N21" s="8"/>
      <c r="O21" s="8">
        <v>4526945152</v>
      </c>
      <c r="P21" s="8"/>
      <c r="Q21" s="8">
        <f t="shared" si="1"/>
        <v>223692584</v>
      </c>
    </row>
    <row r="22" spans="1:17">
      <c r="A22" s="1" t="s">
        <v>45</v>
      </c>
      <c r="C22" s="8">
        <v>777993</v>
      </c>
      <c r="D22" s="8"/>
      <c r="E22" s="8">
        <v>768225007309</v>
      </c>
      <c r="F22" s="8"/>
      <c r="G22" s="8">
        <v>755330840612</v>
      </c>
      <c r="H22" s="8"/>
      <c r="I22" s="8">
        <f t="shared" si="0"/>
        <v>12894166697</v>
      </c>
      <c r="J22" s="8"/>
      <c r="K22" s="8">
        <v>777993</v>
      </c>
      <c r="L22" s="8"/>
      <c r="M22" s="8">
        <v>768225007309</v>
      </c>
      <c r="N22" s="8"/>
      <c r="O22" s="8">
        <v>683131251830</v>
      </c>
      <c r="P22" s="8"/>
      <c r="Q22" s="8">
        <f t="shared" si="1"/>
        <v>85093755479</v>
      </c>
    </row>
    <row r="23" spans="1:17">
      <c r="A23" s="1" t="s">
        <v>123</v>
      </c>
      <c r="C23" s="8">
        <v>5000</v>
      </c>
      <c r="D23" s="8"/>
      <c r="E23" s="8">
        <v>4774635906</v>
      </c>
      <c r="F23" s="8"/>
      <c r="G23" s="8">
        <v>4774635906</v>
      </c>
      <c r="H23" s="8"/>
      <c r="I23" s="8">
        <f t="shared" si="0"/>
        <v>0</v>
      </c>
      <c r="J23" s="8"/>
      <c r="K23" s="8">
        <v>5000</v>
      </c>
      <c r="L23" s="8"/>
      <c r="M23" s="8">
        <v>4774635906</v>
      </c>
      <c r="N23" s="8"/>
      <c r="O23" s="8">
        <v>4775364093</v>
      </c>
      <c r="P23" s="8"/>
      <c r="Q23" s="8">
        <f t="shared" si="1"/>
        <v>-728187</v>
      </c>
    </row>
    <row r="24" spans="1:17">
      <c r="A24" s="1" t="s">
        <v>48</v>
      </c>
      <c r="C24" s="8">
        <v>515613</v>
      </c>
      <c r="D24" s="8"/>
      <c r="E24" s="8">
        <v>422821978665</v>
      </c>
      <c r="F24" s="8"/>
      <c r="G24" s="8">
        <v>413412758923</v>
      </c>
      <c r="H24" s="8"/>
      <c r="I24" s="8">
        <f t="shared" si="0"/>
        <v>9409219742</v>
      </c>
      <c r="J24" s="8"/>
      <c r="K24" s="8">
        <v>515613</v>
      </c>
      <c r="L24" s="8"/>
      <c r="M24" s="8">
        <v>422821978665</v>
      </c>
      <c r="N24" s="8"/>
      <c r="O24" s="8">
        <v>384662303954</v>
      </c>
      <c r="P24" s="8"/>
      <c r="Q24" s="8">
        <f t="shared" si="1"/>
        <v>38159674711</v>
      </c>
    </row>
    <row r="25" spans="1:17">
      <c r="A25" s="1" t="s">
        <v>57</v>
      </c>
      <c r="C25" s="8">
        <v>5952</v>
      </c>
      <c r="D25" s="8"/>
      <c r="E25" s="8">
        <v>4993942382</v>
      </c>
      <c r="F25" s="8"/>
      <c r="G25" s="8">
        <v>4930855993</v>
      </c>
      <c r="H25" s="8"/>
      <c r="I25" s="8">
        <f t="shared" si="0"/>
        <v>63086389</v>
      </c>
      <c r="J25" s="8"/>
      <c r="K25" s="8">
        <v>5952</v>
      </c>
      <c r="L25" s="8"/>
      <c r="M25" s="8">
        <v>4993942382</v>
      </c>
      <c r="N25" s="8"/>
      <c r="O25" s="8">
        <v>4375576737</v>
      </c>
      <c r="P25" s="8"/>
      <c r="Q25" s="8">
        <f t="shared" si="1"/>
        <v>618365645</v>
      </c>
    </row>
    <row r="26" spans="1:17">
      <c r="A26" s="1" t="s">
        <v>55</v>
      </c>
      <c r="C26" s="8">
        <v>536</v>
      </c>
      <c r="D26" s="8"/>
      <c r="E26" s="8">
        <v>470304136</v>
      </c>
      <c r="F26" s="8"/>
      <c r="G26" s="8">
        <v>462800708</v>
      </c>
      <c r="H26" s="8"/>
      <c r="I26" s="8">
        <f t="shared" si="0"/>
        <v>7503428</v>
      </c>
      <c r="J26" s="8"/>
      <c r="K26" s="8">
        <v>536</v>
      </c>
      <c r="L26" s="8"/>
      <c r="M26" s="8">
        <v>470304136</v>
      </c>
      <c r="N26" s="8"/>
      <c r="O26" s="8">
        <v>411348633</v>
      </c>
      <c r="P26" s="8"/>
      <c r="Q26" s="8">
        <f t="shared" si="1"/>
        <v>58955503</v>
      </c>
    </row>
    <row r="27" spans="1:17">
      <c r="A27" s="1" t="s">
        <v>53</v>
      </c>
      <c r="C27" s="8">
        <v>730900</v>
      </c>
      <c r="D27" s="8"/>
      <c r="E27" s="8">
        <v>568158334623</v>
      </c>
      <c r="F27" s="8"/>
      <c r="G27" s="8">
        <v>573913685078</v>
      </c>
      <c r="H27" s="8"/>
      <c r="I27" s="8">
        <f t="shared" si="0"/>
        <v>-5755350455</v>
      </c>
      <c r="J27" s="8"/>
      <c r="K27" s="8">
        <v>730900</v>
      </c>
      <c r="L27" s="8"/>
      <c r="M27" s="8">
        <v>568158334623</v>
      </c>
      <c r="N27" s="8"/>
      <c r="O27" s="8">
        <v>515983783380</v>
      </c>
      <c r="P27" s="8"/>
      <c r="Q27" s="8">
        <f t="shared" si="1"/>
        <v>52174551243</v>
      </c>
    </row>
    <row r="28" spans="1:17">
      <c r="A28" s="1" t="s">
        <v>67</v>
      </c>
      <c r="C28" s="8">
        <v>1048936</v>
      </c>
      <c r="D28" s="8"/>
      <c r="E28" s="8">
        <v>931918797850</v>
      </c>
      <c r="F28" s="8"/>
      <c r="G28" s="8">
        <v>934885765129</v>
      </c>
      <c r="H28" s="8"/>
      <c r="I28" s="8">
        <f t="shared" si="0"/>
        <v>-2966967279</v>
      </c>
      <c r="J28" s="8"/>
      <c r="K28" s="8">
        <v>1048936</v>
      </c>
      <c r="L28" s="8"/>
      <c r="M28" s="8">
        <v>931918797850</v>
      </c>
      <c r="N28" s="8"/>
      <c r="O28" s="8">
        <v>918489359561</v>
      </c>
      <c r="P28" s="8"/>
      <c r="Q28" s="8">
        <f t="shared" si="1"/>
        <v>13429438289</v>
      </c>
    </row>
    <row r="29" spans="1:17">
      <c r="A29" s="1" t="s">
        <v>61</v>
      </c>
      <c r="C29" s="8">
        <v>337500</v>
      </c>
      <c r="D29" s="8"/>
      <c r="E29" s="8">
        <v>269412455733</v>
      </c>
      <c r="F29" s="8"/>
      <c r="G29" s="8">
        <v>265855476974</v>
      </c>
      <c r="H29" s="8"/>
      <c r="I29" s="8">
        <f t="shared" si="0"/>
        <v>3556978759</v>
      </c>
      <c r="J29" s="8"/>
      <c r="K29" s="8">
        <v>337500</v>
      </c>
      <c r="L29" s="8"/>
      <c r="M29" s="8">
        <v>269412455733</v>
      </c>
      <c r="N29" s="8"/>
      <c r="O29" s="8">
        <v>236468217923</v>
      </c>
      <c r="P29" s="8"/>
      <c r="Q29" s="8">
        <f t="shared" si="1"/>
        <v>32944237810</v>
      </c>
    </row>
    <row r="30" spans="1:17">
      <c r="A30" s="1" t="s">
        <v>64</v>
      </c>
      <c r="C30" s="8">
        <v>179600</v>
      </c>
      <c r="D30" s="8"/>
      <c r="E30" s="8">
        <v>142807030133</v>
      </c>
      <c r="F30" s="8"/>
      <c r="G30" s="8">
        <v>141298505167</v>
      </c>
      <c r="H30" s="8"/>
      <c r="I30" s="8">
        <f t="shared" si="0"/>
        <v>1508524966</v>
      </c>
      <c r="J30" s="8"/>
      <c r="K30" s="8">
        <v>179600</v>
      </c>
      <c r="L30" s="8"/>
      <c r="M30" s="8">
        <v>142807030133</v>
      </c>
      <c r="N30" s="8"/>
      <c r="O30" s="8">
        <v>125279406716</v>
      </c>
      <c r="P30" s="8"/>
      <c r="Q30" s="8">
        <f t="shared" si="1"/>
        <v>17527623417</v>
      </c>
    </row>
    <row r="31" spans="1:17">
      <c r="A31" s="1" t="s">
        <v>97</v>
      </c>
      <c r="C31" s="8">
        <v>1408100</v>
      </c>
      <c r="D31" s="8"/>
      <c r="E31" s="8">
        <v>1357276737756</v>
      </c>
      <c r="F31" s="8"/>
      <c r="G31" s="8">
        <v>1363299378977</v>
      </c>
      <c r="H31" s="8"/>
      <c r="I31" s="8">
        <f t="shared" si="0"/>
        <v>-6022641221</v>
      </c>
      <c r="J31" s="8"/>
      <c r="K31" s="8">
        <v>1408100</v>
      </c>
      <c r="L31" s="8"/>
      <c r="M31" s="8">
        <v>1357276737756</v>
      </c>
      <c r="N31" s="8"/>
      <c r="O31" s="8">
        <v>1367292703513</v>
      </c>
      <c r="P31" s="8"/>
      <c r="Q31" s="8">
        <f t="shared" si="1"/>
        <v>-10015965757</v>
      </c>
    </row>
    <row r="32" spans="1:17">
      <c r="A32" s="1" t="s">
        <v>70</v>
      </c>
      <c r="C32" s="8">
        <v>1000000</v>
      </c>
      <c r="D32" s="8"/>
      <c r="E32" s="8">
        <v>857162636365</v>
      </c>
      <c r="F32" s="8"/>
      <c r="G32" s="8">
        <v>857162636365</v>
      </c>
      <c r="H32" s="8"/>
      <c r="I32" s="8">
        <f t="shared" si="0"/>
        <v>0</v>
      </c>
      <c r="J32" s="8"/>
      <c r="K32" s="8">
        <v>1000000</v>
      </c>
      <c r="L32" s="8"/>
      <c r="M32" s="8">
        <v>857162636365</v>
      </c>
      <c r="N32" s="8"/>
      <c r="O32" s="8">
        <v>857228250000</v>
      </c>
      <c r="P32" s="8"/>
      <c r="Q32" s="8">
        <f t="shared" si="1"/>
        <v>-65613635</v>
      </c>
    </row>
    <row r="33" spans="1:17">
      <c r="A33" s="1" t="s">
        <v>82</v>
      </c>
      <c r="C33" s="8">
        <v>950000</v>
      </c>
      <c r="D33" s="8"/>
      <c r="E33" s="8">
        <v>922864126244</v>
      </c>
      <c r="F33" s="8"/>
      <c r="G33" s="8">
        <v>882192977655</v>
      </c>
      <c r="H33" s="8"/>
      <c r="I33" s="8">
        <f t="shared" si="0"/>
        <v>40671148589</v>
      </c>
      <c r="J33" s="8"/>
      <c r="K33" s="8">
        <v>950000</v>
      </c>
      <c r="L33" s="8"/>
      <c r="M33" s="8">
        <v>922864126244</v>
      </c>
      <c r="N33" s="8"/>
      <c r="O33" s="8">
        <v>915104167986</v>
      </c>
      <c r="P33" s="8"/>
      <c r="Q33" s="8">
        <f t="shared" si="1"/>
        <v>7759958258</v>
      </c>
    </row>
    <row r="34" spans="1:17">
      <c r="A34" s="1" t="s">
        <v>100</v>
      </c>
      <c r="C34" s="8">
        <v>73400</v>
      </c>
      <c r="D34" s="8"/>
      <c r="E34" s="8">
        <v>69874554458</v>
      </c>
      <c r="F34" s="8"/>
      <c r="G34" s="8">
        <v>69874554458</v>
      </c>
      <c r="H34" s="8"/>
      <c r="I34" s="8">
        <f t="shared" si="0"/>
        <v>0</v>
      </c>
      <c r="J34" s="8"/>
      <c r="K34" s="8">
        <v>73400</v>
      </c>
      <c r="L34" s="8"/>
      <c r="M34" s="8">
        <v>69874554458</v>
      </c>
      <c r="N34" s="8"/>
      <c r="O34" s="8">
        <v>69874554459</v>
      </c>
      <c r="P34" s="8"/>
      <c r="Q34" s="8">
        <f>M34-O34</f>
        <v>-1</v>
      </c>
    </row>
    <row r="35" spans="1:17">
      <c r="A35" s="1" t="s">
        <v>79</v>
      </c>
      <c r="C35" s="8">
        <v>1000000</v>
      </c>
      <c r="D35" s="8"/>
      <c r="E35" s="8">
        <v>847628056932</v>
      </c>
      <c r="F35" s="8"/>
      <c r="G35" s="8">
        <v>843252064327</v>
      </c>
      <c r="H35" s="8"/>
      <c r="I35" s="8">
        <f t="shared" si="0"/>
        <v>4375992605</v>
      </c>
      <c r="J35" s="8"/>
      <c r="K35" s="8">
        <v>1000000</v>
      </c>
      <c r="L35" s="8"/>
      <c r="M35" s="8">
        <v>847628056932</v>
      </c>
      <c r="N35" s="8"/>
      <c r="O35" s="8">
        <v>857386250000</v>
      </c>
      <c r="P35" s="8"/>
      <c r="Q35" s="8">
        <f t="shared" si="1"/>
        <v>-9758193068</v>
      </c>
    </row>
    <row r="36" spans="1:17">
      <c r="A36" s="1" t="s">
        <v>131</v>
      </c>
      <c r="C36" s="8">
        <v>250000</v>
      </c>
      <c r="D36" s="8"/>
      <c r="E36" s="8">
        <v>243607873583</v>
      </c>
      <c r="F36" s="8"/>
      <c r="G36" s="8">
        <v>241019876158</v>
      </c>
      <c r="H36" s="8"/>
      <c r="I36" s="8">
        <f t="shared" si="0"/>
        <v>2587997425</v>
      </c>
      <c r="J36" s="8"/>
      <c r="K36" s="8">
        <v>250000</v>
      </c>
      <c r="L36" s="8"/>
      <c r="M36" s="8">
        <v>243607873583</v>
      </c>
      <c r="N36" s="8"/>
      <c r="O36" s="8">
        <v>243602772452</v>
      </c>
      <c r="P36" s="8"/>
      <c r="Q36" s="8">
        <f t="shared" si="1"/>
        <v>5101131</v>
      </c>
    </row>
    <row r="37" spans="1:17">
      <c r="A37" s="1" t="s">
        <v>134</v>
      </c>
      <c r="C37" s="8">
        <v>450000</v>
      </c>
      <c r="D37" s="8"/>
      <c r="E37" s="8">
        <v>434251127721</v>
      </c>
      <c r="F37" s="8"/>
      <c r="G37" s="8">
        <v>431866775022</v>
      </c>
      <c r="H37" s="8"/>
      <c r="I37" s="8">
        <f t="shared" si="0"/>
        <v>2384352699</v>
      </c>
      <c r="J37" s="8"/>
      <c r="K37" s="8">
        <v>450000</v>
      </c>
      <c r="L37" s="8"/>
      <c r="M37" s="8">
        <v>434251127721</v>
      </c>
      <c r="N37" s="8"/>
      <c r="O37" s="8">
        <v>427511250000</v>
      </c>
      <c r="P37" s="8"/>
      <c r="Q37" s="8">
        <f t="shared" si="1"/>
        <v>6739877721</v>
      </c>
    </row>
    <row r="38" spans="1:17">
      <c r="A38" s="1" t="s">
        <v>58</v>
      </c>
      <c r="C38" s="8">
        <v>592670</v>
      </c>
      <c r="D38" s="8"/>
      <c r="E38" s="8">
        <v>481620255955</v>
      </c>
      <c r="F38" s="8"/>
      <c r="G38" s="8">
        <v>475462884190</v>
      </c>
      <c r="H38" s="8"/>
      <c r="I38" s="8">
        <f t="shared" si="0"/>
        <v>6157371765</v>
      </c>
      <c r="J38" s="8"/>
      <c r="K38" s="8">
        <v>592670</v>
      </c>
      <c r="L38" s="8"/>
      <c r="M38" s="8">
        <v>481620255955</v>
      </c>
      <c r="N38" s="8"/>
      <c r="O38" s="8">
        <v>449061426151</v>
      </c>
      <c r="P38" s="8"/>
      <c r="Q38" s="8">
        <f t="shared" si="1"/>
        <v>32558829804</v>
      </c>
    </row>
    <row r="39" spans="1:17">
      <c r="A39" s="1" t="s">
        <v>89</v>
      </c>
      <c r="C39" s="8">
        <v>289964</v>
      </c>
      <c r="D39" s="8"/>
      <c r="E39" s="8">
        <v>277982278404</v>
      </c>
      <c r="F39" s="8"/>
      <c r="G39" s="8">
        <v>410355262541</v>
      </c>
      <c r="H39" s="8"/>
      <c r="I39" s="8">
        <f>E39-G39</f>
        <v>-132372984137</v>
      </c>
      <c r="J39" s="8"/>
      <c r="K39" s="8">
        <v>289964</v>
      </c>
      <c r="L39" s="8"/>
      <c r="M39" s="8">
        <v>277982278404</v>
      </c>
      <c r="N39" s="8"/>
      <c r="O39" s="8">
        <v>249736146716</v>
      </c>
      <c r="P39" s="8"/>
      <c r="Q39" s="8">
        <f>M39-O39</f>
        <v>28246131688</v>
      </c>
    </row>
    <row r="40" spans="1:17">
      <c r="A40" s="1" t="s">
        <v>103</v>
      </c>
      <c r="C40" s="8">
        <v>431000</v>
      </c>
      <c r="D40" s="8"/>
      <c r="E40" s="8">
        <v>417420115289</v>
      </c>
      <c r="F40" s="8"/>
      <c r="G40" s="8">
        <v>406679552319</v>
      </c>
      <c r="H40" s="8"/>
      <c r="I40" s="8">
        <f t="shared" si="0"/>
        <v>10740562970</v>
      </c>
      <c r="J40" s="8"/>
      <c r="K40" s="8">
        <v>431000</v>
      </c>
      <c r="L40" s="8"/>
      <c r="M40" s="8">
        <v>417420115289</v>
      </c>
      <c r="N40" s="8"/>
      <c r="O40" s="8">
        <v>415699500000</v>
      </c>
      <c r="P40" s="8"/>
      <c r="Q40" s="8">
        <f t="shared" si="1"/>
        <v>1720615289</v>
      </c>
    </row>
    <row r="41" spans="1:17">
      <c r="A41" s="1" t="s">
        <v>106</v>
      </c>
      <c r="C41" s="8">
        <v>100571</v>
      </c>
      <c r="D41" s="8"/>
      <c r="E41" s="8">
        <v>93812615583</v>
      </c>
      <c r="F41" s="8"/>
      <c r="G41" s="8">
        <v>93812615583</v>
      </c>
      <c r="H41" s="8"/>
      <c r="I41" s="8">
        <f t="shared" si="0"/>
        <v>0</v>
      </c>
      <c r="J41" s="8"/>
      <c r="K41" s="8">
        <v>100571</v>
      </c>
      <c r="L41" s="8"/>
      <c r="M41" s="8">
        <v>93812615583</v>
      </c>
      <c r="N41" s="8"/>
      <c r="O41" s="8">
        <v>93819782010</v>
      </c>
      <c r="P41" s="8"/>
      <c r="Q41" s="8">
        <f t="shared" si="1"/>
        <v>-7166427</v>
      </c>
    </row>
    <row r="42" spans="1:17">
      <c r="A42" s="1" t="s">
        <v>174</v>
      </c>
      <c r="C42" s="8">
        <v>450000</v>
      </c>
      <c r="D42" s="8"/>
      <c r="E42" s="8">
        <v>442408232009</v>
      </c>
      <c r="F42" s="8"/>
      <c r="G42" s="8">
        <v>439245646960</v>
      </c>
      <c r="H42" s="8"/>
      <c r="I42" s="8">
        <f t="shared" si="0"/>
        <v>3162585049</v>
      </c>
      <c r="J42" s="8"/>
      <c r="K42" s="8">
        <v>450000</v>
      </c>
      <c r="L42" s="8"/>
      <c r="M42" s="8">
        <v>442408232009</v>
      </c>
      <c r="N42" s="8"/>
      <c r="O42" s="8">
        <v>446208750000</v>
      </c>
      <c r="P42" s="8"/>
      <c r="Q42" s="8">
        <f t="shared" si="1"/>
        <v>-3800517991</v>
      </c>
    </row>
    <row r="43" spans="1:17">
      <c r="A43" s="1" t="s">
        <v>137</v>
      </c>
      <c r="C43" s="8">
        <v>450000</v>
      </c>
      <c r="D43" s="8"/>
      <c r="E43" s="8">
        <v>443037196522</v>
      </c>
      <c r="F43" s="8"/>
      <c r="G43" s="8">
        <v>440396665578</v>
      </c>
      <c r="H43" s="8"/>
      <c r="I43" s="8">
        <f t="shared" si="0"/>
        <v>2640530944</v>
      </c>
      <c r="J43" s="8"/>
      <c r="K43" s="8">
        <v>450000</v>
      </c>
      <c r="L43" s="8"/>
      <c r="M43" s="8">
        <v>443037196522</v>
      </c>
      <c r="N43" s="8"/>
      <c r="O43" s="8">
        <v>435944250000</v>
      </c>
      <c r="P43" s="8"/>
      <c r="Q43" s="8">
        <f t="shared" si="1"/>
        <v>7092946522</v>
      </c>
    </row>
    <row r="44" spans="1:17">
      <c r="A44" s="1" t="s">
        <v>94</v>
      </c>
      <c r="C44" s="8">
        <v>1975000</v>
      </c>
      <c r="D44" s="8"/>
      <c r="E44" s="8">
        <v>1596652819168</v>
      </c>
      <c r="F44" s="8"/>
      <c r="G44" s="8">
        <v>1590829254443</v>
      </c>
      <c r="H44" s="8"/>
      <c r="I44" s="8">
        <f t="shared" si="0"/>
        <v>5823564725</v>
      </c>
      <c r="J44" s="8"/>
      <c r="K44" s="8">
        <v>1975000</v>
      </c>
      <c r="L44" s="8"/>
      <c r="M44" s="8">
        <v>1596652819168</v>
      </c>
      <c r="N44" s="8"/>
      <c r="O44" s="8">
        <v>1591306305620</v>
      </c>
      <c r="P44" s="8"/>
      <c r="Q44" s="8">
        <f t="shared" si="1"/>
        <v>5346513548</v>
      </c>
    </row>
    <row r="45" spans="1:17">
      <c r="A45" s="1" t="s">
        <v>143</v>
      </c>
      <c r="C45" s="8">
        <v>2000000</v>
      </c>
      <c r="D45" s="8"/>
      <c r="E45" s="8">
        <v>1886439904188</v>
      </c>
      <c r="F45" s="8"/>
      <c r="G45" s="8">
        <v>2000000000000</v>
      </c>
      <c r="H45" s="8"/>
      <c r="I45" s="8">
        <f t="shared" si="0"/>
        <v>-113560095812</v>
      </c>
      <c r="J45" s="8"/>
      <c r="K45" s="8">
        <v>2000000</v>
      </c>
      <c r="L45" s="8"/>
      <c r="M45" s="8">
        <v>1886439904188</v>
      </c>
      <c r="N45" s="8"/>
      <c r="O45" s="8">
        <v>2000000000000</v>
      </c>
      <c r="P45" s="8"/>
      <c r="Q45" s="8">
        <f t="shared" si="1"/>
        <v>-113560095812</v>
      </c>
    </row>
    <row r="46" spans="1:17">
      <c r="A46" s="1" t="s">
        <v>140</v>
      </c>
      <c r="C46" s="8">
        <v>100000</v>
      </c>
      <c r="D46" s="8"/>
      <c r="E46" s="8">
        <v>97492565625</v>
      </c>
      <c r="F46" s="8"/>
      <c r="G46" s="8">
        <v>97506796875</v>
      </c>
      <c r="H46" s="8"/>
      <c r="I46" s="8">
        <f t="shared" si="0"/>
        <v>-14231250</v>
      </c>
      <c r="J46" s="8"/>
      <c r="K46" s="8">
        <v>100000</v>
      </c>
      <c r="L46" s="8"/>
      <c r="M46" s="8">
        <v>97492565625</v>
      </c>
      <c r="N46" s="8"/>
      <c r="O46" s="8">
        <v>97506796875</v>
      </c>
      <c r="P46" s="8"/>
      <c r="Q46" s="8">
        <f t="shared" si="1"/>
        <v>-14231250</v>
      </c>
    </row>
    <row r="47" spans="1:17" ht="24.75" thickBot="1">
      <c r="C47" s="8"/>
      <c r="D47" s="8"/>
      <c r="E47" s="9">
        <f>SUM(E8:E46)</f>
        <v>19659378685974</v>
      </c>
      <c r="F47" s="8"/>
      <c r="G47" s="9">
        <f>SUM(SUM(G8:G46))</f>
        <v>19816797425250</v>
      </c>
      <c r="H47" s="8"/>
      <c r="I47" s="9">
        <f>SUM(I8:I46)</f>
        <v>-157418739276</v>
      </c>
      <c r="J47" s="8"/>
      <c r="K47" s="8"/>
      <c r="L47" s="8"/>
      <c r="M47" s="9">
        <f>SUM(M8:M46)</f>
        <v>19659378685974</v>
      </c>
      <c r="N47" s="8">
        <f t="shared" ref="N47" si="2">SUM(N8:N46)</f>
        <v>0</v>
      </c>
      <c r="O47" s="9">
        <f>SUM(O8:O46)</f>
        <v>19391704190444</v>
      </c>
      <c r="P47" s="8"/>
      <c r="Q47" s="9">
        <f>SUM(SUM(Q8:Q46))</f>
        <v>267674495530</v>
      </c>
    </row>
    <row r="48" spans="1:17" ht="24.75" thickTop="1">
      <c r="I48" s="20"/>
      <c r="J48" s="20"/>
      <c r="K48" s="20"/>
      <c r="L48" s="20"/>
      <c r="M48" s="20"/>
      <c r="N48" s="20"/>
      <c r="O48" s="20"/>
      <c r="P48" s="20"/>
      <c r="Q48" s="20"/>
    </row>
    <row r="51" spans="9:17">
      <c r="I51" s="20"/>
      <c r="J51" s="20"/>
      <c r="K51" s="20"/>
      <c r="L51" s="20"/>
      <c r="M51" s="20"/>
      <c r="N51" s="20"/>
      <c r="O51" s="20"/>
      <c r="P51" s="20"/>
      <c r="Q51" s="2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4"/>
  <sheetViews>
    <sheetView rightToLeft="1" topLeftCell="A69" workbookViewId="0">
      <selection activeCell="A87" sqref="A87"/>
    </sheetView>
  </sheetViews>
  <sheetFormatPr defaultRowHeight="24"/>
  <cols>
    <col min="1" max="1" width="35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3.28515625" style="1" bestFit="1" customWidth="1"/>
    <col min="20" max="20" width="18.42578125" style="1" bestFit="1" customWidth="1"/>
    <col min="21" max="16384" width="9.140625" style="1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2" t="s">
        <v>3</v>
      </c>
      <c r="C6" s="32" t="s">
        <v>217</v>
      </c>
      <c r="D6" s="32" t="s">
        <v>217</v>
      </c>
      <c r="E6" s="32" t="s">
        <v>217</v>
      </c>
      <c r="F6" s="32" t="s">
        <v>217</v>
      </c>
      <c r="G6" s="32" t="s">
        <v>217</v>
      </c>
      <c r="H6" s="32" t="s">
        <v>217</v>
      </c>
      <c r="I6" s="32" t="s">
        <v>217</v>
      </c>
      <c r="K6" s="33" t="s">
        <v>218</v>
      </c>
      <c r="L6" s="33" t="s">
        <v>218</v>
      </c>
      <c r="M6" s="33" t="s">
        <v>218</v>
      </c>
      <c r="N6" s="33" t="s">
        <v>218</v>
      </c>
      <c r="O6" s="33" t="s">
        <v>218</v>
      </c>
      <c r="P6" s="33" t="s">
        <v>218</v>
      </c>
      <c r="Q6" s="33" t="s">
        <v>218</v>
      </c>
    </row>
    <row r="7" spans="1:17" ht="24.75">
      <c r="A7" s="33" t="s">
        <v>3</v>
      </c>
      <c r="C7" s="33" t="s">
        <v>7</v>
      </c>
      <c r="D7" s="6"/>
      <c r="E7" s="33" t="s">
        <v>258</v>
      </c>
      <c r="F7" s="6"/>
      <c r="G7" s="33" t="s">
        <v>259</v>
      </c>
      <c r="H7" s="6"/>
      <c r="I7" s="33" t="s">
        <v>261</v>
      </c>
      <c r="K7" s="33" t="s">
        <v>7</v>
      </c>
      <c r="M7" s="33" t="s">
        <v>258</v>
      </c>
      <c r="O7" s="33" t="s">
        <v>259</v>
      </c>
      <c r="Q7" s="33" t="s">
        <v>261</v>
      </c>
    </row>
    <row r="8" spans="1:17">
      <c r="A8" s="1" t="s">
        <v>18</v>
      </c>
      <c r="C8" s="8">
        <v>14384</v>
      </c>
      <c r="D8" s="8"/>
      <c r="E8" s="8">
        <v>16767152998</v>
      </c>
      <c r="F8" s="8"/>
      <c r="G8" s="8">
        <v>14384</v>
      </c>
      <c r="H8" s="8"/>
      <c r="I8" s="8">
        <v>16767138614</v>
      </c>
      <c r="J8" s="8"/>
      <c r="K8" s="8">
        <v>41904</v>
      </c>
      <c r="L8" s="8"/>
      <c r="M8" s="8">
        <v>44418512998</v>
      </c>
      <c r="N8" s="8"/>
      <c r="O8" s="8">
        <v>41904</v>
      </c>
      <c r="P8" s="8"/>
      <c r="Q8" s="8">
        <v>44418471094</v>
      </c>
    </row>
    <row r="9" spans="1:17">
      <c r="A9" s="1" t="s">
        <v>15</v>
      </c>
      <c r="C9" s="8">
        <v>1</v>
      </c>
      <c r="D9" s="8"/>
      <c r="E9" s="8">
        <v>1</v>
      </c>
      <c r="F9" s="8"/>
      <c r="G9" s="8">
        <v>3094</v>
      </c>
      <c r="H9" s="8"/>
      <c r="I9" s="8">
        <v>-3093</v>
      </c>
      <c r="J9" s="8"/>
      <c r="K9" s="8">
        <v>1</v>
      </c>
      <c r="L9" s="8"/>
      <c r="M9" s="8">
        <v>1</v>
      </c>
      <c r="N9" s="8"/>
      <c r="O9" s="8">
        <v>3094</v>
      </c>
      <c r="P9" s="8"/>
      <c r="Q9" s="8">
        <v>-3093</v>
      </c>
    </row>
    <row r="10" spans="1:17">
      <c r="A10" s="1" t="s">
        <v>254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586000</v>
      </c>
      <c r="L10" s="8"/>
      <c r="M10" s="8">
        <v>5322429739</v>
      </c>
      <c r="N10" s="8"/>
      <c r="O10" s="8">
        <v>7731577280</v>
      </c>
      <c r="P10" s="8"/>
      <c r="Q10" s="8">
        <v>-2409147541</v>
      </c>
    </row>
    <row r="11" spans="1:17">
      <c r="A11" s="1" t="s">
        <v>256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10000</v>
      </c>
      <c r="L11" s="8"/>
      <c r="M11" s="8">
        <v>1010793754</v>
      </c>
      <c r="N11" s="8"/>
      <c r="O11" s="8">
        <v>1015380588</v>
      </c>
      <c r="P11" s="8"/>
      <c r="Q11" s="8">
        <v>-4586834</v>
      </c>
    </row>
    <row r="12" spans="1:17">
      <c r="A12" s="1" t="s">
        <v>249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15090</v>
      </c>
      <c r="L12" s="8"/>
      <c r="M12" s="8">
        <v>83250730</v>
      </c>
      <c r="N12" s="8"/>
      <c r="O12" s="8">
        <v>85563978</v>
      </c>
      <c r="P12" s="8"/>
      <c r="Q12" s="8">
        <v>-2313248</v>
      </c>
    </row>
    <row r="13" spans="1:17">
      <c r="A13" s="1" t="s">
        <v>262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21942000</v>
      </c>
      <c r="L13" s="8"/>
      <c r="M13" s="8">
        <v>50516075123</v>
      </c>
      <c r="N13" s="8"/>
      <c r="O13" s="8">
        <v>63426861631</v>
      </c>
      <c r="P13" s="8"/>
      <c r="Q13" s="8">
        <v>-12910786508</v>
      </c>
    </row>
    <row r="14" spans="1:17">
      <c r="A14" s="1" t="s">
        <v>263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96000000</v>
      </c>
      <c r="L14" s="8"/>
      <c r="M14" s="8">
        <v>116218723787</v>
      </c>
      <c r="N14" s="8"/>
      <c r="O14" s="8">
        <v>122594601059</v>
      </c>
      <c r="P14" s="8"/>
      <c r="Q14" s="8">
        <v>-6375877272</v>
      </c>
    </row>
    <row r="15" spans="1:17">
      <c r="A15" s="1" t="s">
        <v>253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3803000</v>
      </c>
      <c r="L15" s="8"/>
      <c r="M15" s="8">
        <v>7516986542</v>
      </c>
      <c r="N15" s="8"/>
      <c r="O15" s="8">
        <v>9505886002</v>
      </c>
      <c r="P15" s="8"/>
      <c r="Q15" s="8">
        <v>-1988899460</v>
      </c>
    </row>
    <row r="16" spans="1:17">
      <c r="A16" s="1" t="s">
        <v>251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8000</v>
      </c>
      <c r="L16" s="8"/>
      <c r="M16" s="8">
        <v>35104770</v>
      </c>
      <c r="N16" s="8"/>
      <c r="O16" s="8">
        <v>41500588</v>
      </c>
      <c r="P16" s="8"/>
      <c r="Q16" s="8">
        <v>-6395818</v>
      </c>
    </row>
    <row r="17" spans="1:19">
      <c r="A17" s="1" t="s">
        <v>264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130000</v>
      </c>
      <c r="L17" s="8"/>
      <c r="M17" s="8">
        <v>2134053655</v>
      </c>
      <c r="N17" s="8"/>
      <c r="O17" s="8">
        <v>2344648183</v>
      </c>
      <c r="P17" s="8"/>
      <c r="Q17" s="8">
        <v>-210594528</v>
      </c>
    </row>
    <row r="18" spans="1:19">
      <c r="A18" s="1" t="s">
        <v>265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5097000</v>
      </c>
      <c r="L18" s="8"/>
      <c r="M18" s="8">
        <v>5726666114</v>
      </c>
      <c r="N18" s="8"/>
      <c r="O18" s="8">
        <v>7412416925</v>
      </c>
      <c r="P18" s="8"/>
      <c r="Q18" s="8">
        <v>-1685750811</v>
      </c>
    </row>
    <row r="19" spans="1:19">
      <c r="A19" s="1" t="s">
        <v>309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31933300</v>
      </c>
    </row>
    <row r="20" spans="1:19">
      <c r="A20" s="1" t="s">
        <v>310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52107313</v>
      </c>
    </row>
    <row r="21" spans="1:19">
      <c r="A21" s="1" t="s">
        <v>311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11953080022</v>
      </c>
    </row>
    <row r="22" spans="1:19">
      <c r="A22" s="1" t="s">
        <v>312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9599808761</v>
      </c>
    </row>
    <row r="23" spans="1:19">
      <c r="A23" s="1" t="s">
        <v>313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935118</v>
      </c>
    </row>
    <row r="24" spans="1:19">
      <c r="A24" s="1" t="s">
        <v>314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17243068473</v>
      </c>
    </row>
    <row r="25" spans="1:19">
      <c r="A25" s="1" t="s">
        <v>315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2120865770</v>
      </c>
    </row>
    <row r="26" spans="1:19">
      <c r="A26" s="1" t="s">
        <v>316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228601576</v>
      </c>
      <c r="S26" s="20"/>
    </row>
    <row r="27" spans="1:19">
      <c r="A27" s="1" t="s">
        <v>317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71152812</v>
      </c>
    </row>
    <row r="28" spans="1:19">
      <c r="A28" s="1" t="s">
        <v>318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2455449248</v>
      </c>
    </row>
    <row r="29" spans="1:19">
      <c r="A29" s="1" t="s">
        <v>319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329528726</v>
      </c>
    </row>
    <row r="30" spans="1:19">
      <c r="A30" s="1" t="s">
        <v>320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115536707</v>
      </c>
    </row>
    <row r="31" spans="1:19">
      <c r="A31" s="1" t="s">
        <v>85</v>
      </c>
      <c r="C31" s="8">
        <v>426000</v>
      </c>
      <c r="D31" s="8"/>
      <c r="E31" s="8">
        <v>395101224548</v>
      </c>
      <c r="F31" s="8"/>
      <c r="G31" s="8">
        <v>381147340161</v>
      </c>
      <c r="H31" s="8"/>
      <c r="I31" s="8">
        <v>13953884387</v>
      </c>
      <c r="J31" s="8"/>
      <c r="K31" s="8">
        <v>426000</v>
      </c>
      <c r="L31" s="8"/>
      <c r="M31" s="8">
        <v>395101224548</v>
      </c>
      <c r="N31" s="8"/>
      <c r="O31" s="8">
        <v>381147340161</v>
      </c>
      <c r="P31" s="8"/>
      <c r="Q31" s="8">
        <v>13953884387</v>
      </c>
    </row>
    <row r="32" spans="1:19">
      <c r="A32" s="1" t="s">
        <v>67</v>
      </c>
      <c r="C32" s="8">
        <v>951064</v>
      </c>
      <c r="D32" s="8"/>
      <c r="E32" s="8">
        <v>849446561364</v>
      </c>
      <c r="F32" s="8"/>
      <c r="G32" s="8">
        <v>832788811006</v>
      </c>
      <c r="H32" s="8"/>
      <c r="I32" s="8">
        <v>16657750358</v>
      </c>
      <c r="J32" s="8"/>
      <c r="K32" s="8">
        <v>951064</v>
      </c>
      <c r="L32" s="8"/>
      <c r="M32" s="8">
        <v>849446561364</v>
      </c>
      <c r="N32" s="8"/>
      <c r="O32" s="8">
        <v>832788811006</v>
      </c>
      <c r="P32" s="8"/>
      <c r="Q32" s="8">
        <v>16657750358</v>
      </c>
    </row>
    <row r="33" spans="1:17">
      <c r="A33" s="1" t="s">
        <v>51</v>
      </c>
      <c r="C33" s="8">
        <v>206200</v>
      </c>
      <c r="D33" s="8"/>
      <c r="E33" s="8">
        <v>206200000000</v>
      </c>
      <c r="F33" s="8"/>
      <c r="G33" s="8">
        <v>182419477454</v>
      </c>
      <c r="H33" s="8"/>
      <c r="I33" s="8">
        <v>23780522546</v>
      </c>
      <c r="J33" s="8"/>
      <c r="K33" s="8">
        <v>206200</v>
      </c>
      <c r="L33" s="8"/>
      <c r="M33" s="8">
        <v>206200000000</v>
      </c>
      <c r="N33" s="8"/>
      <c r="O33" s="8">
        <v>182419477454</v>
      </c>
      <c r="P33" s="8"/>
      <c r="Q33" s="8">
        <v>23780522546</v>
      </c>
    </row>
    <row r="34" spans="1:17">
      <c r="A34" s="1" t="s">
        <v>42</v>
      </c>
      <c r="C34" s="8">
        <v>1007289</v>
      </c>
      <c r="D34" s="8"/>
      <c r="E34" s="8">
        <v>1007289000000</v>
      </c>
      <c r="F34" s="8"/>
      <c r="G34" s="8">
        <v>902037948571</v>
      </c>
      <c r="H34" s="8"/>
      <c r="I34" s="8">
        <v>105251051429</v>
      </c>
      <c r="J34" s="8"/>
      <c r="K34" s="8">
        <v>1139689</v>
      </c>
      <c r="L34" s="8"/>
      <c r="M34" s="8">
        <v>1127427542742</v>
      </c>
      <c r="N34" s="8"/>
      <c r="O34" s="8">
        <v>1020603548305</v>
      </c>
      <c r="P34" s="8"/>
      <c r="Q34" s="8">
        <v>106823994437</v>
      </c>
    </row>
    <row r="35" spans="1:17">
      <c r="A35" s="1" t="s">
        <v>35</v>
      </c>
      <c r="C35" s="8">
        <v>1700000</v>
      </c>
      <c r="D35" s="8"/>
      <c r="E35" s="8">
        <v>1525551678971</v>
      </c>
      <c r="F35" s="8"/>
      <c r="G35" s="8">
        <v>1537547945375</v>
      </c>
      <c r="H35" s="8"/>
      <c r="I35" s="8">
        <v>-11996266404</v>
      </c>
      <c r="J35" s="8"/>
      <c r="K35" s="8">
        <v>1700000</v>
      </c>
      <c r="L35" s="8"/>
      <c r="M35" s="8">
        <v>1525551678971</v>
      </c>
      <c r="N35" s="8"/>
      <c r="O35" s="8">
        <v>1537547945375</v>
      </c>
      <c r="P35" s="8"/>
      <c r="Q35" s="8">
        <v>-11996266404</v>
      </c>
    </row>
    <row r="36" spans="1:17">
      <c r="A36" s="1" t="s">
        <v>111</v>
      </c>
      <c r="C36" s="8">
        <v>10000</v>
      </c>
      <c r="D36" s="8"/>
      <c r="E36" s="8">
        <v>10000000000</v>
      </c>
      <c r="F36" s="8"/>
      <c r="G36" s="8">
        <v>9606067481</v>
      </c>
      <c r="H36" s="8"/>
      <c r="I36" s="8">
        <v>393932519</v>
      </c>
      <c r="J36" s="8"/>
      <c r="K36" s="8">
        <v>10000</v>
      </c>
      <c r="L36" s="8"/>
      <c r="M36" s="8">
        <v>10000000000</v>
      </c>
      <c r="N36" s="8"/>
      <c r="O36" s="8">
        <v>9606067481</v>
      </c>
      <c r="P36" s="8"/>
      <c r="Q36" s="8">
        <v>393932519</v>
      </c>
    </row>
    <row r="37" spans="1:17">
      <c r="A37" s="1" t="s">
        <v>92</v>
      </c>
      <c r="C37" s="8">
        <v>782195</v>
      </c>
      <c r="D37" s="8"/>
      <c r="E37" s="8">
        <v>772229214106</v>
      </c>
      <c r="F37" s="8"/>
      <c r="G37" s="8">
        <v>709727262397</v>
      </c>
      <c r="H37" s="8"/>
      <c r="I37" s="8">
        <v>62501951709</v>
      </c>
      <c r="J37" s="8"/>
      <c r="K37" s="8">
        <v>782195</v>
      </c>
      <c r="L37" s="8"/>
      <c r="M37" s="8">
        <v>772229214106</v>
      </c>
      <c r="N37" s="8"/>
      <c r="O37" s="8">
        <v>709727262397</v>
      </c>
      <c r="P37" s="8"/>
      <c r="Q37" s="8">
        <v>62501951709</v>
      </c>
    </row>
    <row r="38" spans="1:17">
      <c r="A38" s="1" t="s">
        <v>89</v>
      </c>
      <c r="C38" s="8">
        <v>1821503</v>
      </c>
      <c r="D38" s="8"/>
      <c r="E38" s="8">
        <v>1745958071261</v>
      </c>
      <c r="F38" s="8"/>
      <c r="G38" s="8">
        <v>1568798680020</v>
      </c>
      <c r="H38" s="8"/>
      <c r="I38" s="8">
        <v>177159391241</v>
      </c>
      <c r="J38" s="8"/>
      <c r="K38" s="8">
        <v>1821503</v>
      </c>
      <c r="L38" s="8"/>
      <c r="M38" s="8">
        <v>1745958071261</v>
      </c>
      <c r="N38" s="8"/>
      <c r="O38" s="8">
        <v>1568798680020</v>
      </c>
      <c r="P38" s="8"/>
      <c r="Q38" s="8">
        <v>177159391241</v>
      </c>
    </row>
    <row r="39" spans="1:17">
      <c r="A39" s="1" t="s">
        <v>73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200</v>
      </c>
      <c r="L39" s="8"/>
      <c r="M39" s="8">
        <v>189985513</v>
      </c>
      <c r="N39" s="8"/>
      <c r="O39" s="8">
        <v>186202250</v>
      </c>
      <c r="P39" s="8"/>
      <c r="Q39" s="8">
        <v>3783263</v>
      </c>
    </row>
    <row r="40" spans="1:17">
      <c r="A40" s="1" t="s">
        <v>266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11300</v>
      </c>
      <c r="L40" s="8"/>
      <c r="M40" s="8">
        <v>11300000000</v>
      </c>
      <c r="N40" s="8"/>
      <c r="O40" s="8">
        <v>10406506443</v>
      </c>
      <c r="P40" s="8"/>
      <c r="Q40" s="8">
        <v>893493557</v>
      </c>
    </row>
    <row r="41" spans="1:17">
      <c r="A41" s="1" t="s">
        <v>267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313425</v>
      </c>
      <c r="L41" s="8"/>
      <c r="M41" s="8">
        <v>313425000000</v>
      </c>
      <c r="N41" s="8"/>
      <c r="O41" s="8">
        <v>306123663891</v>
      </c>
      <c r="P41" s="8"/>
      <c r="Q41" s="8">
        <v>7301336109</v>
      </c>
    </row>
    <row r="42" spans="1:17">
      <c r="A42" s="1" t="s">
        <v>57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134234</v>
      </c>
      <c r="L42" s="8"/>
      <c r="M42" s="8">
        <v>99993427972</v>
      </c>
      <c r="N42" s="8"/>
      <c r="O42" s="8">
        <v>98681311776</v>
      </c>
      <c r="P42" s="8"/>
      <c r="Q42" s="8">
        <v>1312116196</v>
      </c>
    </row>
    <row r="43" spans="1:17">
      <c r="A43" s="1" t="s">
        <v>268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689156</v>
      </c>
      <c r="L43" s="8"/>
      <c r="M43" s="8">
        <v>499006609600</v>
      </c>
      <c r="N43" s="8"/>
      <c r="O43" s="8">
        <v>480643133030</v>
      </c>
      <c r="P43" s="8"/>
      <c r="Q43" s="8">
        <v>18363476570</v>
      </c>
    </row>
    <row r="44" spans="1:17">
      <c r="A44" s="1" t="s">
        <v>269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398400</v>
      </c>
      <c r="L44" s="8"/>
      <c r="M44" s="8">
        <v>290829400252</v>
      </c>
      <c r="N44" s="8"/>
      <c r="O44" s="8">
        <v>270652321186</v>
      </c>
      <c r="P44" s="8"/>
      <c r="Q44" s="8">
        <v>20177079066</v>
      </c>
    </row>
    <row r="45" spans="1:17">
      <c r="A45" s="1" t="s">
        <v>270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8">
        <v>753026</v>
      </c>
      <c r="L45" s="8"/>
      <c r="M45" s="8">
        <v>575207047575</v>
      </c>
      <c r="N45" s="8"/>
      <c r="O45" s="8">
        <v>560328437873</v>
      </c>
      <c r="P45" s="8"/>
      <c r="Q45" s="8">
        <v>14878609702</v>
      </c>
    </row>
    <row r="46" spans="1:17">
      <c r="A46" s="1" t="s">
        <v>55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145064</v>
      </c>
      <c r="L46" s="8"/>
      <c r="M46" s="8">
        <v>114011611546</v>
      </c>
      <c r="N46" s="8"/>
      <c r="O46" s="8">
        <v>111328130582</v>
      </c>
      <c r="P46" s="8"/>
      <c r="Q46" s="8">
        <v>2683480964</v>
      </c>
    </row>
    <row r="47" spans="1:17">
      <c r="A47" s="1" t="s">
        <v>58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568952</v>
      </c>
      <c r="L47" s="8"/>
      <c r="M47" s="8">
        <v>446234371733</v>
      </c>
      <c r="N47" s="8"/>
      <c r="O47" s="8">
        <v>431090482950</v>
      </c>
      <c r="P47" s="8"/>
      <c r="Q47" s="8">
        <v>15143888783</v>
      </c>
    </row>
    <row r="48" spans="1:17">
      <c r="A48" s="1" t="s">
        <v>271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11800</v>
      </c>
      <c r="L48" s="8"/>
      <c r="M48" s="8">
        <v>11800000000</v>
      </c>
      <c r="N48" s="8"/>
      <c r="O48" s="8">
        <v>11675091706</v>
      </c>
      <c r="P48" s="8"/>
      <c r="Q48" s="8">
        <v>124908294</v>
      </c>
    </row>
    <row r="49" spans="1:17">
      <c r="A49" s="1" t="s">
        <v>237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5000</v>
      </c>
      <c r="L49" s="8"/>
      <c r="M49" s="8">
        <v>4799683997</v>
      </c>
      <c r="N49" s="8"/>
      <c r="O49" s="8">
        <v>4412513520</v>
      </c>
      <c r="P49" s="8"/>
      <c r="Q49" s="8">
        <v>387170477</v>
      </c>
    </row>
    <row r="50" spans="1:17">
      <c r="A50" s="1" t="s">
        <v>123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5000</v>
      </c>
      <c r="L50" s="8"/>
      <c r="M50" s="8">
        <v>4843430661</v>
      </c>
      <c r="N50" s="8"/>
      <c r="O50" s="8">
        <v>4657034874</v>
      </c>
      <c r="P50" s="8"/>
      <c r="Q50" s="8">
        <v>186395787</v>
      </c>
    </row>
    <row r="51" spans="1:17">
      <c r="A51" s="1" t="s">
        <v>227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860000</v>
      </c>
      <c r="L51" s="8"/>
      <c r="M51" s="8">
        <v>803368843013</v>
      </c>
      <c r="N51" s="8"/>
      <c r="O51" s="8">
        <v>826797711865</v>
      </c>
      <c r="P51" s="8"/>
      <c r="Q51" s="8">
        <v>-23428868852</v>
      </c>
    </row>
    <row r="52" spans="1:17">
      <c r="A52" s="1" t="s">
        <v>229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1200</v>
      </c>
      <c r="L52" s="8"/>
      <c r="M52" s="8">
        <v>1200000000</v>
      </c>
      <c r="N52" s="8"/>
      <c r="O52" s="8">
        <v>1158364316</v>
      </c>
      <c r="P52" s="8"/>
      <c r="Q52" s="8">
        <v>41635684</v>
      </c>
    </row>
    <row r="53" spans="1:17">
      <c r="A53" s="1" t="s">
        <v>239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30000</v>
      </c>
      <c r="L53" s="8"/>
      <c r="M53" s="8">
        <v>29484451641</v>
      </c>
      <c r="N53" s="8"/>
      <c r="O53" s="8">
        <v>29363260880</v>
      </c>
      <c r="P53" s="8"/>
      <c r="Q53" s="8">
        <v>121190761</v>
      </c>
    </row>
    <row r="54" spans="1:17">
      <c r="A54" s="1" t="s">
        <v>100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5000</v>
      </c>
      <c r="L54" s="8"/>
      <c r="M54" s="8">
        <v>4775535840</v>
      </c>
      <c r="N54" s="8"/>
      <c r="O54" s="8">
        <v>4759847033</v>
      </c>
      <c r="P54" s="8"/>
      <c r="Q54" s="8">
        <v>15688807</v>
      </c>
    </row>
    <row r="55" spans="1:17">
      <c r="A55" s="1" t="s">
        <v>97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15000</v>
      </c>
      <c r="L55" s="8"/>
      <c r="M55" s="8">
        <v>14561939574</v>
      </c>
      <c r="N55" s="8"/>
      <c r="O55" s="8">
        <v>14120868201</v>
      </c>
      <c r="P55" s="8"/>
      <c r="Q55" s="8">
        <v>441071373</v>
      </c>
    </row>
    <row r="56" spans="1:17">
      <c r="A56" s="1" t="s">
        <v>224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8">
        <v>5000</v>
      </c>
      <c r="L56" s="8"/>
      <c r="M56" s="8">
        <v>4945672865</v>
      </c>
      <c r="N56" s="8"/>
      <c r="O56" s="8">
        <v>4842869239</v>
      </c>
      <c r="P56" s="8"/>
      <c r="Q56" s="8">
        <v>102803626</v>
      </c>
    </row>
    <row r="57" spans="1:17">
      <c r="A57" s="1" t="s">
        <v>231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J57" s="8"/>
      <c r="K57" s="8">
        <v>10000</v>
      </c>
      <c r="L57" s="8"/>
      <c r="M57" s="8">
        <v>9738657372</v>
      </c>
      <c r="N57" s="8"/>
      <c r="O57" s="8">
        <v>9703930018</v>
      </c>
      <c r="P57" s="8"/>
      <c r="Q57" s="8">
        <v>34727354</v>
      </c>
    </row>
    <row r="58" spans="1:17">
      <c r="A58" s="1" t="s">
        <v>241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8">
        <v>296420</v>
      </c>
      <c r="L58" s="8"/>
      <c r="M58" s="8">
        <v>296420000000</v>
      </c>
      <c r="N58" s="8"/>
      <c r="O58" s="8">
        <v>293211125946</v>
      </c>
      <c r="P58" s="8"/>
      <c r="Q58" s="8">
        <v>3208874054</v>
      </c>
    </row>
    <row r="59" spans="1:17">
      <c r="A59" s="1" t="s">
        <v>103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v>0</v>
      </c>
      <c r="J59" s="8"/>
      <c r="K59" s="8">
        <v>388000</v>
      </c>
      <c r="L59" s="8"/>
      <c r="M59" s="8">
        <v>374497946622</v>
      </c>
      <c r="N59" s="8"/>
      <c r="O59" s="8">
        <v>374226000000</v>
      </c>
      <c r="P59" s="8"/>
      <c r="Q59" s="8">
        <v>271946622</v>
      </c>
    </row>
    <row r="60" spans="1:17">
      <c r="A60" s="1" t="s">
        <v>233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8">
        <v>78000</v>
      </c>
      <c r="L60" s="8"/>
      <c r="M60" s="8">
        <v>75768102246</v>
      </c>
      <c r="N60" s="8"/>
      <c r="O60" s="8">
        <v>74885709600</v>
      </c>
      <c r="P60" s="8"/>
      <c r="Q60" s="8">
        <v>882392646</v>
      </c>
    </row>
    <row r="61" spans="1:17">
      <c r="A61" s="1" t="s">
        <v>272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v>0</v>
      </c>
      <c r="J61" s="8"/>
      <c r="K61" s="8">
        <v>33708</v>
      </c>
      <c r="L61" s="8"/>
      <c r="M61" s="8">
        <v>33708000000</v>
      </c>
      <c r="N61" s="8"/>
      <c r="O61" s="8">
        <v>30677621799</v>
      </c>
      <c r="P61" s="8"/>
      <c r="Q61" s="8">
        <v>3030378201</v>
      </c>
    </row>
    <row r="62" spans="1:17">
      <c r="A62" s="1" t="s">
        <v>273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v>0</v>
      </c>
      <c r="J62" s="8"/>
      <c r="K62" s="8">
        <v>822479</v>
      </c>
      <c r="L62" s="8"/>
      <c r="M62" s="8">
        <v>822479000000</v>
      </c>
      <c r="N62" s="8"/>
      <c r="O62" s="8">
        <v>808245641009</v>
      </c>
      <c r="P62" s="8"/>
      <c r="Q62" s="8">
        <v>14233358991</v>
      </c>
    </row>
    <row r="63" spans="1:17">
      <c r="A63" s="1" t="s">
        <v>274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v>0</v>
      </c>
      <c r="J63" s="8"/>
      <c r="K63" s="8">
        <v>83081</v>
      </c>
      <c r="L63" s="8"/>
      <c r="M63" s="8">
        <v>83081000000</v>
      </c>
      <c r="N63" s="8"/>
      <c r="O63" s="8">
        <v>76682882019</v>
      </c>
      <c r="P63" s="8"/>
      <c r="Q63" s="8">
        <v>6398117981</v>
      </c>
    </row>
    <row r="64" spans="1:17">
      <c r="A64" s="1" t="s">
        <v>275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v>0</v>
      </c>
      <c r="J64" s="8"/>
      <c r="K64" s="8">
        <v>150000</v>
      </c>
      <c r="L64" s="8"/>
      <c r="M64" s="8">
        <v>150000000000</v>
      </c>
      <c r="N64" s="8"/>
      <c r="O64" s="8">
        <v>143464060031</v>
      </c>
      <c r="P64" s="8"/>
      <c r="Q64" s="8">
        <v>6535939969</v>
      </c>
    </row>
    <row r="65" spans="1:20">
      <c r="A65" s="1" t="s">
        <v>276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v>0</v>
      </c>
      <c r="J65" s="8"/>
      <c r="K65" s="8">
        <v>2768095</v>
      </c>
      <c r="L65" s="8"/>
      <c r="M65" s="8">
        <v>2706200079313</v>
      </c>
      <c r="N65" s="8"/>
      <c r="O65" s="8">
        <v>2508143438551</v>
      </c>
      <c r="P65" s="8"/>
      <c r="Q65" s="8">
        <v>198056640762</v>
      </c>
    </row>
    <row r="66" spans="1:20">
      <c r="A66" s="1" t="s">
        <v>277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0</v>
      </c>
      <c r="J66" s="8"/>
      <c r="K66" s="8">
        <v>822700</v>
      </c>
      <c r="L66" s="8"/>
      <c r="M66" s="8">
        <v>822700000000</v>
      </c>
      <c r="N66" s="8"/>
      <c r="O66" s="8">
        <v>790724572636</v>
      </c>
      <c r="P66" s="8"/>
      <c r="Q66" s="8">
        <v>31975427364</v>
      </c>
    </row>
    <row r="67" spans="1:20">
      <c r="A67" s="1" t="s">
        <v>278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0</v>
      </c>
      <c r="J67" s="8"/>
      <c r="K67" s="8">
        <v>19100</v>
      </c>
      <c r="L67" s="8"/>
      <c r="M67" s="8">
        <v>19100000000</v>
      </c>
      <c r="N67" s="8"/>
      <c r="O67" s="8">
        <v>18008145010</v>
      </c>
      <c r="P67" s="8"/>
      <c r="Q67" s="8">
        <v>1091854990</v>
      </c>
    </row>
    <row r="68" spans="1:20">
      <c r="A68" s="1" t="s">
        <v>279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0</v>
      </c>
      <c r="J68" s="8"/>
      <c r="K68" s="8">
        <v>366329</v>
      </c>
      <c r="L68" s="8"/>
      <c r="M68" s="8">
        <v>366329000000</v>
      </c>
      <c r="N68" s="8"/>
      <c r="O68" s="8">
        <v>333795872214</v>
      </c>
      <c r="P68" s="8"/>
      <c r="Q68" s="8">
        <v>32533127786</v>
      </c>
    </row>
    <row r="69" spans="1:20">
      <c r="A69" s="1" t="s">
        <v>280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0</v>
      </c>
      <c r="J69" s="8"/>
      <c r="K69" s="8">
        <v>1546615</v>
      </c>
      <c r="L69" s="8"/>
      <c r="M69" s="8">
        <v>1533310182346</v>
      </c>
      <c r="N69" s="8"/>
      <c r="O69" s="8">
        <v>1387882836093</v>
      </c>
      <c r="P69" s="8"/>
      <c r="Q69" s="8">
        <v>145427346253</v>
      </c>
    </row>
    <row r="70" spans="1:20">
      <c r="A70" s="1" t="s">
        <v>281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0</v>
      </c>
      <c r="J70" s="8"/>
      <c r="K70" s="8">
        <v>2791969</v>
      </c>
      <c r="L70" s="8"/>
      <c r="M70" s="8">
        <v>2736383864849</v>
      </c>
      <c r="N70" s="8"/>
      <c r="O70" s="8">
        <v>2532328367311</v>
      </c>
      <c r="P70" s="8"/>
      <c r="Q70" s="8">
        <v>204055497538</v>
      </c>
    </row>
    <row r="71" spans="1:20">
      <c r="A71" s="1" t="s">
        <v>282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0</v>
      </c>
      <c r="J71" s="8"/>
      <c r="K71" s="8">
        <v>870155</v>
      </c>
      <c r="L71" s="8"/>
      <c r="M71" s="8">
        <v>870155000000</v>
      </c>
      <c r="N71" s="8"/>
      <c r="O71" s="8">
        <v>824256671579</v>
      </c>
      <c r="P71" s="8"/>
      <c r="Q71" s="8">
        <v>45898328421</v>
      </c>
    </row>
    <row r="72" spans="1:20">
      <c r="A72" s="1" t="s">
        <v>283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v>0</v>
      </c>
      <c r="J72" s="8"/>
      <c r="K72" s="8">
        <v>40000</v>
      </c>
      <c r="L72" s="8"/>
      <c r="M72" s="8">
        <v>40000000000</v>
      </c>
      <c r="N72" s="8"/>
      <c r="O72" s="8">
        <v>35917261100</v>
      </c>
      <c r="P72" s="8"/>
      <c r="Q72" s="8">
        <v>4082738900</v>
      </c>
    </row>
    <row r="73" spans="1:20">
      <c r="A73" s="1" t="s">
        <v>284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0</v>
      </c>
      <c r="J73" s="8"/>
      <c r="K73" s="8">
        <v>1439583</v>
      </c>
      <c r="L73" s="8"/>
      <c r="M73" s="8">
        <v>1434843850800</v>
      </c>
      <c r="N73" s="8"/>
      <c r="O73" s="8">
        <v>1383805535326</v>
      </c>
      <c r="P73" s="8"/>
      <c r="Q73" s="8">
        <v>51038315474</v>
      </c>
    </row>
    <row r="74" spans="1:20">
      <c r="A74" s="1" t="s">
        <v>285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0</v>
      </c>
      <c r="J74" s="8"/>
      <c r="K74" s="8">
        <v>1241010</v>
      </c>
      <c r="L74" s="8"/>
      <c r="M74" s="8">
        <v>1232758443600</v>
      </c>
      <c r="N74" s="8"/>
      <c r="O74" s="8">
        <v>1094774380659</v>
      </c>
      <c r="P74" s="8"/>
      <c r="Q74" s="8">
        <v>137984062941</v>
      </c>
    </row>
    <row r="75" spans="1:20">
      <c r="A75" s="1" t="s">
        <v>286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0</v>
      </c>
      <c r="J75" s="8"/>
      <c r="K75" s="8">
        <v>273022</v>
      </c>
      <c r="L75" s="8"/>
      <c r="M75" s="8">
        <v>273022000000</v>
      </c>
      <c r="N75" s="8"/>
      <c r="O75" s="8">
        <v>246415605684</v>
      </c>
      <c r="P75" s="8"/>
      <c r="Q75" s="8">
        <v>26606394316</v>
      </c>
    </row>
    <row r="76" spans="1:20">
      <c r="A76" s="1" t="s">
        <v>287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0</v>
      </c>
      <c r="J76" s="8"/>
      <c r="K76" s="8">
        <v>886845</v>
      </c>
      <c r="L76" s="8"/>
      <c r="M76" s="8">
        <v>886845000000</v>
      </c>
      <c r="N76" s="8"/>
      <c r="O76" s="8">
        <v>786361666522</v>
      </c>
      <c r="P76" s="8"/>
      <c r="Q76" s="8">
        <v>100483333478</v>
      </c>
    </row>
    <row r="77" spans="1:20">
      <c r="A77" s="1" t="s">
        <v>288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v>0</v>
      </c>
      <c r="J77" s="8"/>
      <c r="K77" s="8">
        <v>216696</v>
      </c>
      <c r="L77" s="8"/>
      <c r="M77" s="8">
        <v>208013383617</v>
      </c>
      <c r="N77" s="8"/>
      <c r="O77" s="8">
        <v>199236779037</v>
      </c>
      <c r="P77" s="8"/>
      <c r="Q77" s="8">
        <v>8776604580</v>
      </c>
    </row>
    <row r="78" spans="1:20" ht="24.75" thickBot="1">
      <c r="C78" s="8"/>
      <c r="D78" s="8"/>
      <c r="E78" s="9">
        <f>SUM(E8:E77)</f>
        <v>6528542903249</v>
      </c>
      <c r="F78" s="8"/>
      <c r="G78" s="9">
        <f>SUM(G8:G77)</f>
        <v>6124073549943</v>
      </c>
      <c r="H78" s="8"/>
      <c r="I78" s="9">
        <f>SUM(I8:I77)</f>
        <v>404469353306</v>
      </c>
      <c r="J78" s="8"/>
      <c r="K78" s="8"/>
      <c r="L78" s="8"/>
      <c r="M78" s="9">
        <f>SUM(M8:M77)</f>
        <v>25070227412752</v>
      </c>
      <c r="N78" s="8"/>
      <c r="O78" s="9">
        <f>SUM(O8:O77)</f>
        <v>23580773467190</v>
      </c>
      <c r="P78" s="8"/>
      <c r="Q78" s="9">
        <f>SUM(Q8:Q77)</f>
        <v>1533656013388</v>
      </c>
      <c r="T78" s="3"/>
    </row>
    <row r="79" spans="1:20" ht="24.75" thickTop="1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T79" s="3"/>
    </row>
    <row r="80" spans="1:20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T80" s="3"/>
    </row>
    <row r="81" spans="3:20">
      <c r="C81" s="8"/>
      <c r="D81" s="8"/>
      <c r="E81" s="8"/>
      <c r="F81" s="8"/>
      <c r="G81" s="22"/>
      <c r="H81" s="8"/>
      <c r="I81" s="8"/>
      <c r="J81" s="8"/>
      <c r="K81" s="8"/>
      <c r="L81" s="8"/>
      <c r="M81" s="8"/>
      <c r="N81" s="8"/>
      <c r="O81" s="8"/>
      <c r="P81" s="8"/>
      <c r="Q81" s="8"/>
      <c r="T81" s="3"/>
    </row>
    <row r="82" spans="3:20">
      <c r="G82" s="20"/>
      <c r="I82" s="4"/>
      <c r="J82" s="4"/>
      <c r="K82" s="4"/>
      <c r="L82" s="4"/>
      <c r="M82" s="4"/>
      <c r="N82" s="4"/>
      <c r="O82" s="4"/>
      <c r="P82" s="4"/>
      <c r="Q82" s="4"/>
      <c r="T82" s="3"/>
    </row>
    <row r="83" spans="3:20">
      <c r="I83" s="8"/>
      <c r="J83" s="8"/>
      <c r="K83" s="8"/>
      <c r="L83" s="8"/>
      <c r="M83" s="8"/>
      <c r="N83" s="8"/>
      <c r="O83" s="8"/>
      <c r="P83" s="8"/>
      <c r="Q83" s="8"/>
      <c r="T83" s="3"/>
    </row>
    <row r="84" spans="3:20">
      <c r="I84" s="4"/>
      <c r="J84" s="4"/>
      <c r="K84" s="4"/>
      <c r="L84" s="4"/>
      <c r="M84" s="4"/>
      <c r="N84" s="4"/>
      <c r="O84" s="4"/>
      <c r="P84" s="4"/>
      <c r="Q84" s="4"/>
      <c r="T84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2023-12-31T09:57:02Z</dcterms:modified>
</cp:coreProperties>
</file>