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ماه\"/>
    </mc:Choice>
  </mc:AlternateContent>
  <xr:revisionPtr revIDLastSave="0" documentId="13_ncr:1_{DC0B308A-17EE-4166-A7CC-207B31EE41CA}" xr6:coauthVersionLast="47" xr6:coauthVersionMax="47" xr10:uidLastSave="{00000000-0000-0000-0000-000000000000}"/>
  <bookViews>
    <workbookView xWindow="-120" yWindow="-120" windowWidth="29040" windowHeight="15840" tabRatio="803" firstSheet="5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_FilterDatabase" localSheetId="4" hidden="1">سپرده!$C$6:$I$32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G11" i="15"/>
  <c r="Q8" i="9"/>
  <c r="I39" i="9"/>
  <c r="I9" i="9"/>
  <c r="I10" i="9"/>
  <c r="I12" i="9"/>
  <c r="I13" i="9"/>
  <c r="I14" i="9"/>
  <c r="I15" i="9"/>
  <c r="I44" i="9" s="1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40" i="9"/>
  <c r="I41" i="9"/>
  <c r="I42" i="9"/>
  <c r="I43" i="9"/>
  <c r="I8" i="9"/>
  <c r="Q85" i="10"/>
  <c r="O85" i="10"/>
  <c r="M85" i="10"/>
  <c r="I85" i="10"/>
  <c r="G85" i="10"/>
  <c r="E85" i="10"/>
  <c r="U22" i="11"/>
  <c r="K22" i="11"/>
  <c r="C22" i="11"/>
  <c r="E22" i="11"/>
  <c r="G22" i="11"/>
  <c r="I22" i="11"/>
  <c r="E10" i="15"/>
  <c r="I98" i="12"/>
  <c r="K2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8" i="13"/>
  <c r="G2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8" i="13"/>
  <c r="O98" i="12"/>
  <c r="M98" i="12"/>
  <c r="K98" i="12"/>
  <c r="G98" i="12"/>
  <c r="E98" i="12"/>
  <c r="C98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" i="12"/>
  <c r="Q10" i="12"/>
  <c r="Q11" i="12"/>
  <c r="I9" i="12"/>
  <c r="I10" i="12"/>
  <c r="I11" i="12"/>
  <c r="Q8" i="12"/>
  <c r="I8" i="12"/>
  <c r="S19" i="11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98" i="12" s="1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12" i="12"/>
  <c r="S9" i="11"/>
  <c r="S10" i="11"/>
  <c r="S11" i="11"/>
  <c r="S12" i="11"/>
  <c r="S13" i="11"/>
  <c r="S14" i="11"/>
  <c r="S15" i="11"/>
  <c r="S16" i="11"/>
  <c r="S17" i="11"/>
  <c r="S18" i="11"/>
  <c r="S20" i="11"/>
  <c r="S21" i="11"/>
  <c r="S8" i="11"/>
  <c r="S22" i="11"/>
  <c r="Q22" i="11"/>
  <c r="O22" i="11"/>
  <c r="M22" i="11"/>
  <c r="I2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8" i="11"/>
  <c r="Q62" i="10"/>
  <c r="Q8" i="10"/>
  <c r="S55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8" i="7"/>
  <c r="S44" i="7"/>
  <c r="S45" i="7"/>
  <c r="S46" i="7"/>
  <c r="S47" i="7"/>
  <c r="S48" i="7"/>
  <c r="S49" i="7"/>
  <c r="S50" i="7"/>
  <c r="S51" i="7"/>
  <c r="S52" i="7"/>
  <c r="S53" i="7"/>
  <c r="S54" i="7"/>
  <c r="S56" i="7"/>
  <c r="S57" i="7"/>
  <c r="S58" i="7"/>
  <c r="S59" i="7"/>
  <c r="S60" i="7"/>
  <c r="S61" i="7"/>
  <c r="S62" i="7"/>
  <c r="S63" i="7"/>
  <c r="S64" i="7"/>
  <c r="S65" i="7"/>
  <c r="S66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8" i="7"/>
  <c r="K31" i="4"/>
  <c r="AK44" i="3"/>
  <c r="E9" i="14"/>
  <c r="C9" i="14"/>
  <c r="I28" i="13"/>
  <c r="E28" i="13"/>
  <c r="O44" i="9"/>
  <c r="M44" i="9"/>
  <c r="G44" i="9"/>
  <c r="E44" i="9"/>
  <c r="S13" i="8"/>
  <c r="Q13" i="8"/>
  <c r="O13" i="8"/>
  <c r="M13" i="8"/>
  <c r="K13" i="8"/>
  <c r="I13" i="8"/>
  <c r="Q67" i="7"/>
  <c r="O67" i="7"/>
  <c r="K67" i="7"/>
  <c r="I67" i="7"/>
  <c r="Q32" i="6"/>
  <c r="O32" i="6"/>
  <c r="M32" i="6"/>
  <c r="K32" i="6"/>
  <c r="AI44" i="3"/>
  <c r="AG44" i="3"/>
  <c r="AA44" i="3"/>
  <c r="W44" i="3"/>
  <c r="S44" i="3"/>
  <c r="Q44" i="3"/>
  <c r="W13" i="1"/>
  <c r="U13" i="1"/>
  <c r="O13" i="1"/>
  <c r="K13" i="1"/>
  <c r="G13" i="1"/>
  <c r="E13" i="1"/>
  <c r="S32" i="6" l="1"/>
  <c r="Q44" i="9"/>
  <c r="E7" i="15"/>
  <c r="E9" i="15"/>
  <c r="E8" i="15"/>
  <c r="U21" i="11"/>
  <c r="K21" i="11"/>
  <c r="U8" i="11"/>
  <c r="U13" i="11"/>
  <c r="U14" i="11"/>
  <c r="U20" i="11"/>
  <c r="U12" i="11"/>
  <c r="U19" i="11"/>
  <c r="U17" i="11"/>
  <c r="U9" i="11"/>
  <c r="U11" i="11"/>
  <c r="U10" i="11"/>
  <c r="U16" i="11"/>
  <c r="U18" i="11"/>
  <c r="U15" i="11"/>
  <c r="M67" i="7"/>
  <c r="S67" i="7"/>
  <c r="E11" i="15" l="1"/>
  <c r="K15" i="11"/>
  <c r="K16" i="11"/>
  <c r="K9" i="11"/>
  <c r="K11" i="11"/>
  <c r="K17" i="11"/>
  <c r="K19" i="11"/>
  <c r="K18" i="11"/>
  <c r="K14" i="11"/>
  <c r="K20" i="11"/>
  <c r="K13" i="11"/>
  <c r="K10" i="11"/>
  <c r="K8" i="11"/>
  <c r="K12" i="11"/>
</calcChain>
</file>

<file path=xl/sharedStrings.xml><?xml version="1.0" encoding="utf-8"?>
<sst xmlns="http://schemas.openxmlformats.org/spreadsheetml/2006/main" count="1923" uniqueCount="338">
  <si>
    <t>صندوق سرمایه‌گذاری ثابت آوند مفید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</si>
  <si>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</si>
  <si>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</si>
  <si>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</si>
  <si>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</si>
  <si>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</si>
  <si>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</si>
  <si>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</si>
  <si>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</si>
  <si>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</si>
  <si>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</si>
  <si>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</si>
  <si>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</si>
  <si>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</si>
  <si>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</si>
  <si>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تامین سرمایه کاردان</t>
  </si>
  <si>
    <t>سرمایه‌گذاری‌بهمن‌</t>
  </si>
  <si>
    <t>گروه انتخاب الکترونیک آرمان</t>
  </si>
  <si>
    <t>امتیازتسهیلات مسکن سال1402</t>
  </si>
  <si>
    <t/>
  </si>
  <si>
    <t>3.28%</t>
  </si>
  <si>
    <t>تعداد اوراق تبعی</t>
  </si>
  <si>
    <t>قیمت اعمال</t>
  </si>
  <si>
    <t>تاریخ اعمال</t>
  </si>
  <si>
    <t>نرخ موثر</t>
  </si>
  <si>
    <t>اختیارف ت وبهمن-5375-03/07/22</t>
  </si>
  <si>
    <t>1403/07/22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</si>
  <si>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</si>
  <si>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</si>
  <si>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</si>
  <si>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</si>
  <si>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</si>
  <si>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</si>
  <si>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</si>
  <si>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</si>
  <si>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لوتوس14021206</t>
  </si>
  <si>
    <t>بله</t>
  </si>
  <si>
    <t>1398/12/06</t>
  </si>
  <si>
    <t>1402/12/06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</si>
  <si>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</si>
  <si>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</si>
  <si>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</si>
  <si>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</si>
  <si>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</si>
  <si>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</si>
  <si>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اسنادخزانه-م2بودجه00-031024</t>
  </si>
  <si>
    <t>1403/10/24</t>
  </si>
  <si>
    <t>اسنادخزانه-م3بودجه00-030418</t>
  </si>
  <si>
    <t>1403/04/18</t>
  </si>
  <si>
    <t>اسنادخزانه-م5بودجه00-030626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</si>
  <si>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</si>
  <si>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</si>
  <si>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</si>
  <si>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</si>
  <si>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</si>
  <si>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</si>
  <si>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</si>
  <si>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</si>
  <si>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</si>
  <si>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</si>
  <si>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</si>
  <si>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</si>
  <si>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</si>
  <si>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</si>
  <si>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</si>
  <si>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</si>
  <si>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</si>
  <si>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</si>
  <si>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</si>
  <si>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</si>
  <si>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</si>
  <si>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دعبید69-3ماهه23%</t>
  </si>
  <si>
    <t>1402/09/07</t>
  </si>
  <si>
    <t>1406/09/07</t>
  </si>
  <si>
    <t>صکوک مرابحه فخوز412-بدون ضامن</t>
  </si>
  <si>
    <t>1401/12/08</t>
  </si>
  <si>
    <t>1404/12/07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</si>
  <si>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</si>
  <si>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</si>
  <si>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</si>
  <si>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</si>
  <si>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</si>
  <si>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</si>
  <si>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صکوک منفعت نفت1312-6ماهه 18/5%</t>
  </si>
  <si>
    <t>گام بانک پارسیان0210</t>
  </si>
  <si>
    <t>1401/11/25</t>
  </si>
  <si>
    <t>گام بانک ملت0211</t>
  </si>
  <si>
    <t>1402/02/16</t>
  </si>
  <si>
    <t>1402/11/30</t>
  </si>
  <si>
    <t>مرابحه زاگرس داروپارسیان060530</t>
  </si>
  <si>
    <t>1402/05/30</t>
  </si>
  <si>
    <t>1406/05/30</t>
  </si>
  <si>
    <t>مرابحه عام دولت100-ش.خ021127</t>
  </si>
  <si>
    <t>1400/11/27</t>
  </si>
  <si>
    <t>1402/11/27</t>
  </si>
  <si>
    <t>مرابحه عام دولت112-ش.خ 040408</t>
  </si>
  <si>
    <t>1401/06/08</t>
  </si>
  <si>
    <t>1404/04/07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</si>
  <si>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</si>
  <si>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</si>
  <si>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</si>
  <si>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</si>
  <si>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</si>
  <si>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دولت3-ش.خ0211</t>
  </si>
  <si>
    <t>1399/03/13</t>
  </si>
  <si>
    <t>1402/11/13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</si>
  <si>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</si>
  <si>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</si>
  <si>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</si>
  <si>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</si>
  <si>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</si>
  <si>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</si>
  <si>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</si>
  <si>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</si>
  <si>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</si>
  <si>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</si>
  <si>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</si>
  <si>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</si>
  <si>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مرابحه عام دولتی65-ش.خ0210</t>
  </si>
  <si>
    <t>1399/10/16</t>
  </si>
  <si>
    <t>1402/10/16</t>
  </si>
  <si>
    <t>مرابحه عام دولتی6-ش.خ0210</t>
  </si>
  <si>
    <t>1399/09/25</t>
  </si>
  <si>
    <t>مرابحه قطعات صنایع14051222</t>
  </si>
  <si>
    <t>1401/12/22</t>
  </si>
  <si>
    <t>1405/12/22</t>
  </si>
  <si>
    <t>مرابحه مطهرضمیر14061223</t>
  </si>
  <si>
    <t>1401/12/23</t>
  </si>
  <si>
    <t>1406/12/23</t>
  </si>
  <si>
    <t>مرابحه کارنوتجارت یاسین041124</t>
  </si>
  <si>
    <t>1402/05/24</t>
  </si>
  <si>
    <t>1404/11/23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</si>
  <si>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</si>
  <si>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</si>
  <si>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</si>
  <si>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</si>
  <si>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</si>
  <si>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2.73%</t>
  </si>
  <si>
    <t>4.75%</t>
  </si>
  <si>
    <t>-0.92%</t>
  </si>
  <si>
    <t>-4.68%</t>
  </si>
  <si>
    <t>-4.17%</t>
  </si>
  <si>
    <t>-3.36%</t>
  </si>
  <si>
    <t>-8.05%</t>
  </si>
  <si>
    <t>-2.27%</t>
  </si>
  <si>
    <t>-2.75%</t>
  </si>
  <si>
    <t>-0.40%</t>
  </si>
  <si>
    <t>-1.00%</t>
  </si>
  <si>
    <t>-0.51%</t>
  </si>
  <si>
    <t>-2.49%</t>
  </si>
  <si>
    <t>4.63%</t>
  </si>
  <si>
    <t>-5.61%</t>
  </si>
  <si>
    <t>1.04%</t>
  </si>
  <si>
    <t>-2.97%</t>
  </si>
  <si>
    <t>-0.01%</t>
  </si>
  <si>
    <t>2.94%</t>
  </si>
  <si>
    <t>-1.52%</t>
  </si>
  <si>
    <t>صکوک اجاره فولاد65-بدون ضامن</t>
  </si>
  <si>
    <t>-1.03%</t>
  </si>
  <si>
    <t>2.20%</t>
  </si>
  <si>
    <t>0.75%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</si>
  <si>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</si>
  <si>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</si>
  <si>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</si>
  <si>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</si>
  <si>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</si>
  <si>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</si>
  <si>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</si>
  <si>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</si>
  <si>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</si>
  <si>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</si>
  <si>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</si>
  <si>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</si>
  <si>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</si>
  <si>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</si>
  <si>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</si>
  <si>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</si>
  <si>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بانک مسکن دولت</t>
  </si>
  <si>
    <t>4110001909178</t>
  </si>
  <si>
    <t>1402/06/07</t>
  </si>
  <si>
    <t>5600928335068</t>
  </si>
  <si>
    <t>سپرده بلند مدت</t>
  </si>
  <si>
    <t>5600928335225</t>
  </si>
  <si>
    <t>1402/06/14</t>
  </si>
  <si>
    <t>5600928335357</t>
  </si>
  <si>
    <t>1402/07/04</t>
  </si>
  <si>
    <t>بانک خاورمیانه آفریقا</t>
  </si>
  <si>
    <t>100960935000000267</t>
  </si>
  <si>
    <t>1402/08/21</t>
  </si>
  <si>
    <t>207-110-16111111-1</t>
  </si>
  <si>
    <t>حساب جاری</t>
  </si>
  <si>
    <t>1402/08/24</t>
  </si>
  <si>
    <t>بانک ملت شعبه مستقل مرکزی</t>
  </si>
  <si>
    <t>9973880985</t>
  </si>
  <si>
    <t>1402/08/29</t>
  </si>
  <si>
    <t>9974113610</t>
  </si>
  <si>
    <t>207-307-16111111-1</t>
  </si>
  <si>
    <t>1402/09/06</t>
  </si>
  <si>
    <t>بانک تجارت کار</t>
  </si>
  <si>
    <t>6153757400</t>
  </si>
  <si>
    <t>1402/10/04</t>
  </si>
  <si>
    <t>11146821</t>
  </si>
  <si>
    <t>6153757451</t>
  </si>
  <si>
    <t>1402/10/05</t>
  </si>
  <si>
    <t>6153757508</t>
  </si>
  <si>
    <t>1402/10/06</t>
  </si>
  <si>
    <t>0479601574704</t>
  </si>
  <si>
    <t>1402/10/10</t>
  </si>
  <si>
    <t>100960935000000381</t>
  </si>
  <si>
    <t>0479601607586</t>
  </si>
  <si>
    <t>1402/10/12</t>
  </si>
  <si>
    <t>100960935000000386</t>
  </si>
  <si>
    <t>1402/10/13</t>
  </si>
  <si>
    <t>0479601637979</t>
  </si>
  <si>
    <t>0479601648774</t>
  </si>
  <si>
    <t>1402/10/17</t>
  </si>
  <si>
    <t>0479601658830</t>
  </si>
  <si>
    <t>1402/10/18</t>
  </si>
  <si>
    <t>0479601665332</t>
  </si>
  <si>
    <t>1402/10/19</t>
  </si>
  <si>
    <t>بانک اقتصاد نوین اقدسیه</t>
  </si>
  <si>
    <t>216850538930001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</si>
  <si>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</si>
  <si>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</si>
  <si>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</si>
  <si>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</si>
  <si>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</si>
  <si>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</si>
  <si>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</si>
  <si>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</si>
  <si>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</si>
  <si>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دولت101-ش.خ020711</t>
  </si>
  <si>
    <t>1402/07/11</t>
  </si>
  <si>
    <t>مرابحه عام دولت94-ش.خ030816</t>
  </si>
  <si>
    <t>1403/08/16</t>
  </si>
  <si>
    <t>مرابحه عام دولت3-ش.خ 0208</t>
  </si>
  <si>
    <t>1402/08/13</t>
  </si>
  <si>
    <t>اجاره انرژی پاسارگاد14040302</t>
  </si>
  <si>
    <t>1404/03/01</t>
  </si>
  <si>
    <t>مرابحه عام دولت5-ش.خ 0209</t>
  </si>
  <si>
    <t>1402/09/27</t>
  </si>
  <si>
    <t>مرابحه عام دولت5-ش.خ 0207</t>
  </si>
  <si>
    <t>1402/07/25</t>
  </si>
  <si>
    <t>مرابحه عام دولت4-ش.خ 0302</t>
  </si>
  <si>
    <t>1403/02/26</t>
  </si>
  <si>
    <t>صکوک مرابحه فولاد65-بدون ضامن</t>
  </si>
  <si>
    <t>1406/05/22</t>
  </si>
  <si>
    <t>مرابحه عام دولت127-ش.خ040623</t>
  </si>
  <si>
    <t>1404/06/22</t>
  </si>
  <si>
    <t>مرابحه عام دولت106-ش.خ020624</t>
  </si>
  <si>
    <t>1402/06/24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</si>
  <si>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</si>
  <si>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</si>
  <si>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</si>
  <si>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</si>
  <si>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</si>
  <si>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</si>
  <si>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</si>
  <si>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</si>
  <si>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مبارکه اصفهان</t>
  </si>
  <si>
    <t>1402/04/29</t>
  </si>
  <si>
    <t>بانک ملت</t>
  </si>
  <si>
    <t>1402/03/31</t>
  </si>
  <si>
    <t>بانک صادرات ایران</t>
  </si>
  <si>
    <t>پالایش نفت بندرعباس</t>
  </si>
  <si>
    <t>1402/04/28</t>
  </si>
  <si>
    <t>نیان الکترونیک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</si>
  <si>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</si>
  <si>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</si>
  <si>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</si>
  <si>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</si>
  <si>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</si>
  <si>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اهرمی مفید-س</t>
  </si>
  <si>
    <t>س. توسعه و عمران استان کرمان</t>
  </si>
  <si>
    <t>سرمایه گذاری تامین اجتماعی</t>
  </si>
  <si>
    <t>سایپا</t>
  </si>
  <si>
    <t>اسنادخزانه-م21بودجه98-020906</t>
  </si>
  <si>
    <t>اسنادخزانه-م7بودجه99-020704</t>
  </si>
  <si>
    <t>اسنادخزانه-م9بودجه99-020316</t>
  </si>
  <si>
    <t>اسنادخزانه-م10بودجه99-020807</t>
  </si>
  <si>
    <t>اسنادخزانه-م11بودجه99-020906</t>
  </si>
  <si>
    <t>اسنادخزانه-م6بودجه00-030723</t>
  </si>
  <si>
    <t>اسناد خزانه-م10بودجه00-031115</t>
  </si>
  <si>
    <t>اسناد خزانه-م9بودجه00-031101</t>
  </si>
  <si>
    <t>گام بانک تجارت0203</t>
  </si>
  <si>
    <t>گام بانک تجارت0204</t>
  </si>
  <si>
    <t>گواهی اعتبار مولد سامان0204</t>
  </si>
  <si>
    <t>گواهی اعتبار مولد رفاه0203</t>
  </si>
  <si>
    <t>گام بانک اقتصاد نوین0205</t>
  </si>
  <si>
    <t>گواهی اعتبار مولد رفاه0204</t>
  </si>
  <si>
    <t>گام بانک تجارت0206</t>
  </si>
  <si>
    <t>گواهی اعتبار مولد سپه0208</t>
  </si>
  <si>
    <t>گواهی اعتبار مولد شهر0206</t>
  </si>
  <si>
    <t>گواهی اعتبار مولد رفاه0207</t>
  </si>
  <si>
    <t>گواهی اعتبار مولد سامان0207</t>
  </si>
  <si>
    <t>گام بانک صادرات ایران0206</t>
  </si>
  <si>
    <t>گام بانک صادرات ایران0207</t>
  </si>
  <si>
    <t>گام بانک سینا0206</t>
  </si>
  <si>
    <t>گواهی اعتبارمولد رفاه0208</t>
  </si>
  <si>
    <t>گواهی اعتبار مولد سامان0208</t>
  </si>
  <si>
    <t>گواهی اعتبارمولد صنعت020930</t>
  </si>
  <si>
    <t>گام بانک ملت0208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</si>
  <si>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</si>
  <si>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</si>
  <si>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</si>
  <si>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</si>
  <si>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</si>
  <si>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</si>
  <si>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</si>
  <si>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</si>
  <si>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</si>
  <si>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</si>
  <si>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</si>
  <si>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</si>
  <si>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</si>
  <si>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</si>
  <si>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1402/10/01</t>
  </si>
  <si>
    <t>جلوگیری از نوسانات ناگهانی</t>
  </si>
  <si>
    <t>-</t>
  </si>
  <si>
    <t>سود اوراق مشارکت سرمایه‌ گذاری‌ بهمن‌</t>
  </si>
  <si>
    <t>سود اوراق امتیازتسهیلات مسکن سال1402</t>
  </si>
  <si>
    <t>سهام امتیازتسهیلات مسکن سال1402</t>
  </si>
  <si>
    <t>اختیارخ شستا-765-1402/06/08</t>
  </si>
  <si>
    <t>اختیارخ شستا-865-1402/06/08</t>
  </si>
  <si>
    <t>اختیارخ شستا-965-1402/06/08</t>
  </si>
  <si>
    <t>اختیارخ شستا-1465-1402/06/08</t>
  </si>
  <si>
    <t>اختیارف شستا-1465-1402/06/08</t>
  </si>
  <si>
    <t>اختیارخ فولاد-1653-1402/07/26</t>
  </si>
  <si>
    <t>اختیارخ فولاد-2813-1402/07/26</t>
  </si>
  <si>
    <t>اختیارخ خساپا-2000-1402/06/14</t>
  </si>
  <si>
    <t>اختیارخ کرمان-1000-14020606</t>
  </si>
  <si>
    <t>اختیارخ توان-15000-14020612</t>
  </si>
  <si>
    <t>اختیارخ توان-16000-14020612</t>
  </si>
  <si>
    <t>اختیارخ وبصادر-2197-1402/07/12</t>
  </si>
  <si>
    <t>اختیارخ شبندر-8000-1402/06/14</t>
  </si>
  <si>
    <t>اختیارخ وبملت-3370-1402/07/26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</si>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</sst>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6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43" fontId="3" fillId="0" borderId="0" xfId="1" applyFont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2" xfId="1" applyNumberFormat="1" applyFont="1" applyBorder="1" applyAlignment="1">
      <alignment horizontal="center"/>
    </xf>
    <xf numFmtId="9" fontId="3" fillId="0" borderId="0" xfId="2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9" fontId="5" fillId="0" borderId="0" xfId="2" applyFont="1" applyAlignment="1">
      <alignment horizontal="center"/>
    </xf>
    <xf numFmtId="37" fontId="5" fillId="0" borderId="0" xfId="0" applyNumberFormat="1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5"/>
  <sheetViews>
    <sheetView rightToLeft="1" topLeftCell="B1" workbookViewId="0">
      <selection activeCell="Y15" sqref="Y15"/>
    </sheetView>
  </sheetViews>
  <sheetFormatPr defaultRowHeight="24"/>
  <cols>
    <col min="1" max="1" width="28.4257812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6" style="2" customWidth="1"/>
    <col min="8" max="8" width="1" style="2" customWidth="1"/>
    <col min="9" max="9" width="15" style="2" customWidth="1"/>
    <col min="10" max="10" width="1" style="2" customWidth="1"/>
    <col min="11" max="11" width="18" style="2" customWidth="1"/>
    <col min="12" max="12" width="1" style="2" customWidth="1"/>
    <col min="13" max="13" width="17" style="2" customWidth="1"/>
    <col min="14" max="14" width="1" style="2" customWidth="1"/>
    <col min="15" max="15" width="21" style="2" customWidth="1"/>
    <col min="16" max="16" width="1" style="2" customWidth="1"/>
    <col min="17" max="17" width="19" style="2" customWidth="1"/>
    <col min="18" max="18" width="1" style="2" customWidth="1"/>
    <col min="19" max="19" width="15" style="2" customWidth="1"/>
    <col min="20" max="20" width="1" style="2" customWidth="1"/>
    <col min="21" max="21" width="22" style="2" customWidth="1"/>
    <col min="22" max="22" width="1" style="2" customWidth="1"/>
    <col min="23" max="23" width="25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6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  <c r="T2" s="26" t="s">
        <v>0</v>
      </c>
      <c r="U2" s="26" t="s">
        <v>0</v>
      </c>
      <c r="V2" s="26" t="s">
        <v>0</v>
      </c>
      <c r="W2" s="26" t="s">
        <v>0</v>
      </c>
      <c r="X2" s="26" t="s">
        <v>0</v>
      </c>
      <c r="Y2" s="26" t="s">
        <v>0</v>
      </c>
    </row>
    <row r="3" spans="1:26" ht="24.75">
      <c r="A3" s="26" t="s">
        <v>1</v>
      </c>
      <c r="B3" s="26" t="s">
        <v>1</v>
      </c>
      <c r="C3" s="26" t="s">
        <v>1</v>
      </c>
      <c r="D3" s="26" t="s">
        <v>1</v>
      </c>
      <c r="E3" s="26" t="s">
        <v>1</v>
      </c>
      <c r="F3" s="26" t="s">
        <v>1</v>
      </c>
      <c r="G3" s="26" t="s">
        <v>1</v>
      </c>
      <c r="H3" s="26" t="s">
        <v>1</v>
      </c>
      <c r="I3" s="26" t="s">
        <v>1</v>
      </c>
      <c r="J3" s="26" t="s">
        <v>1</v>
      </c>
      <c r="K3" s="26" t="s">
        <v>1</v>
      </c>
      <c r="L3" s="26" t="s">
        <v>1</v>
      </c>
      <c r="M3" s="26" t="s">
        <v>1</v>
      </c>
      <c r="N3" s="26" t="s">
        <v>1</v>
      </c>
      <c r="O3" s="26" t="s">
        <v>1</v>
      </c>
      <c r="P3" s="26" t="s">
        <v>1</v>
      </c>
      <c r="Q3" s="26" t="s">
        <v>1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</row>
    <row r="4" spans="1:26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  <c r="T4" s="26" t="s">
        <v>2</v>
      </c>
      <c r="U4" s="26" t="s">
        <v>2</v>
      </c>
      <c r="V4" s="26" t="s">
        <v>2</v>
      </c>
      <c r="W4" s="26" t="s">
        <v>2</v>
      </c>
      <c r="X4" s="26" t="s">
        <v>2</v>
      </c>
      <c r="Y4" s="26" t="s">
        <v>2</v>
      </c>
    </row>
    <row r="6" spans="1:26" ht="24.75">
      <c r="A6" s="25" t="s">
        <v>3</v>
      </c>
      <c r="C6" s="25" t="s">
        <v>316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6" ht="24.75">
      <c r="A7" s="25" t="s">
        <v>3</v>
      </c>
      <c r="C7" s="25" t="s">
        <v>7</v>
      </c>
      <c r="E7" s="25" t="s">
        <v>8</v>
      </c>
      <c r="G7" s="25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5" t="s">
        <v>7</v>
      </c>
      <c r="S7" s="25" t="s">
        <v>12</v>
      </c>
      <c r="U7" s="25" t="s">
        <v>8</v>
      </c>
      <c r="W7" s="25" t="s">
        <v>9</v>
      </c>
      <c r="Y7" s="25" t="s">
        <v>13</v>
      </c>
    </row>
    <row r="8" spans="1:26" ht="24.75">
      <c r="A8" s="25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6">
      <c r="A9" s="2" t="s">
        <v>15</v>
      </c>
      <c r="C9" s="17">
        <v>555555</v>
      </c>
      <c r="D9" s="17"/>
      <c r="E9" s="17">
        <v>1718676557</v>
      </c>
      <c r="F9" s="17"/>
      <c r="G9" s="17">
        <v>1516183488.2594399</v>
      </c>
      <c r="H9" s="17"/>
      <c r="I9" s="17">
        <v>0</v>
      </c>
      <c r="J9" s="17"/>
      <c r="K9" s="17">
        <v>0</v>
      </c>
      <c r="L9" s="17"/>
      <c r="M9" s="17">
        <v>-199000</v>
      </c>
      <c r="N9" s="17"/>
      <c r="O9" s="17">
        <v>535465275</v>
      </c>
      <c r="P9" s="17"/>
      <c r="Q9" s="17">
        <v>356555</v>
      </c>
      <c r="R9" s="17"/>
      <c r="S9" s="17">
        <v>2549</v>
      </c>
      <c r="T9" s="17"/>
      <c r="U9" s="17">
        <v>1103045999</v>
      </c>
      <c r="V9" s="17"/>
      <c r="W9" s="17">
        <v>903934498.59048998</v>
      </c>
      <c r="X9" s="6"/>
      <c r="Y9" s="10">
        <v>2.7296704809461432E-5</v>
      </c>
      <c r="Z9" s="6"/>
    </row>
    <row r="10" spans="1:26">
      <c r="A10" s="2" t="s">
        <v>16</v>
      </c>
      <c r="C10" s="17">
        <v>119000000</v>
      </c>
      <c r="D10" s="17"/>
      <c r="E10" s="17">
        <v>511803013500</v>
      </c>
      <c r="F10" s="17"/>
      <c r="G10" s="17">
        <v>530586621614</v>
      </c>
      <c r="H10" s="17"/>
      <c r="I10" s="17">
        <v>0</v>
      </c>
      <c r="J10" s="17"/>
      <c r="K10" s="17">
        <v>0</v>
      </c>
      <c r="L10" s="17"/>
      <c r="M10" s="17">
        <v>0</v>
      </c>
      <c r="N10" s="17"/>
      <c r="O10" s="17">
        <v>0</v>
      </c>
      <c r="P10" s="17"/>
      <c r="Q10" s="17">
        <v>119000000</v>
      </c>
      <c r="R10" s="17"/>
      <c r="S10" s="17">
        <v>4565</v>
      </c>
      <c r="T10" s="17"/>
      <c r="U10" s="17">
        <v>511803013500</v>
      </c>
      <c r="V10" s="17"/>
      <c r="W10" s="17">
        <v>540291752770</v>
      </c>
      <c r="X10" s="6"/>
      <c r="Y10" s="10">
        <v>1.6315545550420005E-2</v>
      </c>
      <c r="Z10" s="6"/>
    </row>
    <row r="11" spans="1:26">
      <c r="A11" s="2" t="s">
        <v>17</v>
      </c>
      <c r="C11" s="17">
        <v>17240000</v>
      </c>
      <c r="D11" s="17"/>
      <c r="E11" s="17">
        <v>500073736060</v>
      </c>
      <c r="F11" s="17"/>
      <c r="G11" s="17">
        <v>535402387658</v>
      </c>
      <c r="H11" s="17"/>
      <c r="I11" s="17">
        <v>0</v>
      </c>
      <c r="J11" s="17"/>
      <c r="K11" s="17">
        <v>0</v>
      </c>
      <c r="L11" s="17"/>
      <c r="M11" s="17">
        <v>0</v>
      </c>
      <c r="N11" s="17"/>
      <c r="O11" s="17">
        <v>0</v>
      </c>
      <c r="P11" s="17"/>
      <c r="Q11" s="17">
        <v>17240000</v>
      </c>
      <c r="R11" s="17"/>
      <c r="S11" s="17">
        <v>31787</v>
      </c>
      <c r="T11" s="17"/>
      <c r="U11" s="17">
        <v>500073736060</v>
      </c>
      <c r="V11" s="17"/>
      <c r="W11" s="17">
        <v>545038773306.15997</v>
      </c>
      <c r="X11" s="6"/>
      <c r="Y11" s="10">
        <v>1.6458894452914666E-2</v>
      </c>
      <c r="Z11" s="6"/>
    </row>
    <row r="12" spans="1:26">
      <c r="A12" s="2" t="s">
        <v>18</v>
      </c>
      <c r="C12" s="17">
        <v>0</v>
      </c>
      <c r="D12" s="17"/>
      <c r="E12" s="17">
        <v>0</v>
      </c>
      <c r="F12" s="17"/>
      <c r="G12" s="17">
        <v>0</v>
      </c>
      <c r="H12" s="17"/>
      <c r="I12" s="17">
        <v>14383</v>
      </c>
      <c r="J12" s="17"/>
      <c r="K12" s="17">
        <v>14383</v>
      </c>
      <c r="L12" s="17"/>
      <c r="M12" s="17">
        <v>-14383</v>
      </c>
      <c r="N12" s="17"/>
      <c r="O12" s="17">
        <v>19940058305</v>
      </c>
      <c r="P12" s="17"/>
      <c r="Q12" s="17">
        <v>0</v>
      </c>
      <c r="R12" s="17"/>
      <c r="S12" s="17">
        <v>0</v>
      </c>
      <c r="T12" s="17"/>
      <c r="U12" s="17">
        <v>0</v>
      </c>
      <c r="V12" s="17"/>
      <c r="W12" s="17">
        <v>0</v>
      </c>
      <c r="X12" s="6"/>
      <c r="Y12" s="10">
        <v>0</v>
      </c>
      <c r="Z12" s="6"/>
    </row>
    <row r="13" spans="1:26">
      <c r="A13" s="2" t="s">
        <v>19</v>
      </c>
      <c r="C13" s="6" t="s">
        <v>19</v>
      </c>
      <c r="D13" s="6"/>
      <c r="E13" s="7">
        <f>SUM(E9:E12)</f>
        <v>1013595426117</v>
      </c>
      <c r="F13" s="6"/>
      <c r="G13" s="7">
        <f>SUM(G9:G12)</f>
        <v>1067505192760.2595</v>
      </c>
      <c r="H13" s="6"/>
      <c r="I13" s="6" t="s">
        <v>19</v>
      </c>
      <c r="J13" s="6"/>
      <c r="K13" s="7">
        <f>SUM(K9:K12)</f>
        <v>14383</v>
      </c>
      <c r="L13" s="6"/>
      <c r="M13" s="6" t="s">
        <v>19</v>
      </c>
      <c r="N13" s="6"/>
      <c r="O13" s="7">
        <f>SUM(O9:O12)</f>
        <v>20475523580</v>
      </c>
      <c r="P13" s="6"/>
      <c r="Q13" s="6" t="s">
        <v>19</v>
      </c>
      <c r="R13" s="6"/>
      <c r="S13" s="6" t="s">
        <v>19</v>
      </c>
      <c r="T13" s="6"/>
      <c r="U13" s="7">
        <f>SUM(U9:U12)</f>
        <v>1012979795559</v>
      </c>
      <c r="V13" s="6"/>
      <c r="W13" s="7">
        <f>SUM(W9:W12)</f>
        <v>1086234460574.7505</v>
      </c>
      <c r="X13" s="6"/>
      <c r="Y13" s="8" t="s">
        <v>20</v>
      </c>
      <c r="Z13" s="6"/>
    </row>
    <row r="14" spans="1:26" ht="24.75" thickTop="1"/>
    <row r="15" spans="1:26">
      <c r="Y15" s="4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ignoredErrors>
    <ignoredError sqref="Y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3"/>
  <sheetViews>
    <sheetView rightToLeft="1" topLeftCell="A6" workbookViewId="0">
      <selection activeCell="E26" sqref="E26"/>
    </sheetView>
  </sheetViews>
  <sheetFormatPr defaultRowHeight="24"/>
  <cols>
    <col min="1" max="1" width="33.5703125" style="2" bestFit="1" customWidth="1"/>
    <col min="2" max="2" width="1" style="2" customWidth="1"/>
    <col min="3" max="3" width="19" style="2" customWidth="1"/>
    <col min="4" max="4" width="1" style="2" customWidth="1"/>
    <col min="5" max="5" width="21" style="2" customWidth="1"/>
    <col min="6" max="6" width="1" style="2" customWidth="1"/>
    <col min="7" max="7" width="19" style="2" customWidth="1"/>
    <col min="8" max="8" width="1" style="2" customWidth="1"/>
    <col min="9" max="9" width="20" style="2" customWidth="1"/>
    <col min="10" max="10" width="1" style="2" customWidth="1"/>
    <col min="11" max="11" width="23" style="2" customWidth="1"/>
    <col min="12" max="12" width="1" style="2" customWidth="1"/>
    <col min="13" max="13" width="20" style="2" customWidth="1"/>
    <col min="14" max="14" width="1" style="2" customWidth="1"/>
    <col min="15" max="15" width="21" style="2" customWidth="1"/>
    <col min="16" max="16" width="1" style="2" customWidth="1"/>
    <col min="17" max="17" width="22" style="2" customWidth="1"/>
    <col min="18" max="18" width="1" style="2" customWidth="1"/>
    <col min="19" max="19" width="22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  <c r="T2" s="26" t="s">
        <v>0</v>
      </c>
      <c r="U2" s="26" t="s">
        <v>0</v>
      </c>
    </row>
    <row r="3" spans="1:21" ht="24.75">
      <c r="A3" s="26" t="s">
        <v>222</v>
      </c>
      <c r="B3" s="26" t="s">
        <v>222</v>
      </c>
      <c r="C3" s="26" t="s">
        <v>222</v>
      </c>
      <c r="D3" s="26" t="s">
        <v>222</v>
      </c>
      <c r="E3" s="26" t="s">
        <v>222</v>
      </c>
      <c r="F3" s="26" t="s">
        <v>222</v>
      </c>
      <c r="G3" s="26" t="s">
        <v>222</v>
      </c>
      <c r="H3" s="26" t="s">
        <v>222</v>
      </c>
      <c r="I3" s="26" t="s">
        <v>222</v>
      </c>
      <c r="J3" s="26" t="s">
        <v>222</v>
      </c>
      <c r="K3" s="26" t="s">
        <v>222</v>
      </c>
      <c r="L3" s="26" t="s">
        <v>222</v>
      </c>
      <c r="M3" s="26" t="s">
        <v>222</v>
      </c>
      <c r="N3" s="26" t="s">
        <v>222</v>
      </c>
      <c r="O3" s="26" t="s">
        <v>222</v>
      </c>
      <c r="P3" s="26" t="s">
        <v>222</v>
      </c>
      <c r="Q3" s="26" t="s">
        <v>222</v>
      </c>
      <c r="R3" s="26" t="s">
        <v>222</v>
      </c>
      <c r="S3" s="26" t="s">
        <v>222</v>
      </c>
      <c r="T3" s="26" t="s">
        <v>222</v>
      </c>
      <c r="U3" s="26" t="s">
        <v>222</v>
      </c>
    </row>
    <row r="4" spans="1:21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  <c r="T4" s="26" t="s">
        <v>2</v>
      </c>
      <c r="U4" s="26" t="s">
        <v>2</v>
      </c>
    </row>
    <row r="6" spans="1:21" ht="24.75">
      <c r="A6" s="25" t="s">
        <v>3</v>
      </c>
      <c r="C6" s="25" t="s">
        <v>224</v>
      </c>
      <c r="D6" s="25" t="s">
        <v>224</v>
      </c>
      <c r="E6" s="25" t="s">
        <v>224</v>
      </c>
      <c r="F6" s="25" t="s">
        <v>224</v>
      </c>
      <c r="G6" s="25" t="s">
        <v>224</v>
      </c>
      <c r="H6" s="25" t="s">
        <v>224</v>
      </c>
      <c r="I6" s="25" t="s">
        <v>224</v>
      </c>
      <c r="J6" s="25" t="s">
        <v>224</v>
      </c>
      <c r="K6" s="25" t="s">
        <v>224</v>
      </c>
      <c r="M6" s="25" t="s">
        <v>225</v>
      </c>
      <c r="N6" s="25" t="s">
        <v>225</v>
      </c>
      <c r="O6" s="25" t="s">
        <v>225</v>
      </c>
      <c r="P6" s="25" t="s">
        <v>225</v>
      </c>
      <c r="Q6" s="25" t="s">
        <v>225</v>
      </c>
      <c r="R6" s="25" t="s">
        <v>225</v>
      </c>
      <c r="S6" s="25" t="s">
        <v>225</v>
      </c>
      <c r="T6" s="25" t="s">
        <v>225</v>
      </c>
      <c r="U6" s="25" t="s">
        <v>225</v>
      </c>
    </row>
    <row r="7" spans="1:21" ht="24.75">
      <c r="A7" s="25" t="s">
        <v>3</v>
      </c>
      <c r="C7" s="25" t="s">
        <v>302</v>
      </c>
      <c r="E7" s="25" t="s">
        <v>303</v>
      </c>
      <c r="G7" s="25" t="s">
        <v>304</v>
      </c>
      <c r="I7" s="25" t="s">
        <v>167</v>
      </c>
      <c r="K7" s="25" t="s">
        <v>305</v>
      </c>
      <c r="M7" s="25" t="s">
        <v>302</v>
      </c>
      <c r="O7" s="25" t="s">
        <v>303</v>
      </c>
      <c r="Q7" s="25" t="s">
        <v>304</v>
      </c>
      <c r="S7" s="25" t="s">
        <v>167</v>
      </c>
      <c r="U7" s="25" t="s">
        <v>305</v>
      </c>
    </row>
    <row r="8" spans="1:21">
      <c r="A8" s="2" t="s">
        <v>18</v>
      </c>
      <c r="C8" s="17">
        <v>0</v>
      </c>
      <c r="D8" s="17"/>
      <c r="E8" s="17">
        <v>0</v>
      </c>
      <c r="F8" s="17"/>
      <c r="G8" s="17">
        <v>74</v>
      </c>
      <c r="H8" s="17"/>
      <c r="I8" s="17">
        <f>C8+E8+G8</f>
        <v>74</v>
      </c>
      <c r="J8" s="6"/>
      <c r="K8" s="10">
        <f>I8/$I$22</f>
        <v>1.8875250834671813E-9</v>
      </c>
      <c r="L8" s="6"/>
      <c r="M8" s="17">
        <v>0</v>
      </c>
      <c r="N8" s="17"/>
      <c r="O8" s="17">
        <v>0</v>
      </c>
      <c r="P8" s="17"/>
      <c r="Q8" s="17">
        <v>44418471168</v>
      </c>
      <c r="R8" s="17"/>
      <c r="S8" s="17">
        <f>M8+O8+Q8</f>
        <v>44418471168</v>
      </c>
      <c r="T8" s="6"/>
      <c r="U8" s="10">
        <f>S8/$S$22</f>
        <v>0.38680170872614561</v>
      </c>
    </row>
    <row r="9" spans="1:21">
      <c r="A9" s="2" t="s">
        <v>15</v>
      </c>
      <c r="C9" s="17">
        <v>0</v>
      </c>
      <c r="D9" s="17"/>
      <c r="E9" s="17">
        <v>3381568</v>
      </c>
      <c r="F9" s="17"/>
      <c r="G9" s="17">
        <v>-80165283</v>
      </c>
      <c r="H9" s="17"/>
      <c r="I9" s="17">
        <f t="shared" ref="I9:I21" si="0">C9+E9+G9</f>
        <v>-76783715</v>
      </c>
      <c r="J9" s="6"/>
      <c r="K9" s="10">
        <f t="shared" ref="K9:K21" si="1">I9/$I$22</f>
        <v>-1.9585295684364222E-3</v>
      </c>
      <c r="L9" s="6"/>
      <c r="M9" s="17">
        <v>0</v>
      </c>
      <c r="N9" s="17"/>
      <c r="O9" s="17">
        <v>-199111500</v>
      </c>
      <c r="P9" s="17"/>
      <c r="Q9" s="17">
        <v>-80168376</v>
      </c>
      <c r="R9" s="17"/>
      <c r="S9" s="17">
        <f t="shared" ref="S9:S21" si="2">M9+O9+Q9</f>
        <v>-279279876</v>
      </c>
      <c r="T9" s="6"/>
      <c r="U9" s="10">
        <f t="shared" ref="U9:U21" si="3">S9/$S$22</f>
        <v>-2.4320047585845374E-3</v>
      </c>
    </row>
    <row r="10" spans="1:21">
      <c r="A10" s="2" t="s">
        <v>272</v>
      </c>
      <c r="C10" s="17">
        <v>0</v>
      </c>
      <c r="D10" s="17"/>
      <c r="E10" s="17">
        <v>0</v>
      </c>
      <c r="F10" s="17"/>
      <c r="G10" s="17">
        <v>0</v>
      </c>
      <c r="H10" s="17"/>
      <c r="I10" s="17">
        <f t="shared" si="0"/>
        <v>0</v>
      </c>
      <c r="J10" s="6"/>
      <c r="K10" s="10">
        <f t="shared" si="1"/>
        <v>0</v>
      </c>
      <c r="L10" s="6"/>
      <c r="M10" s="17">
        <v>0</v>
      </c>
      <c r="N10" s="17"/>
      <c r="O10" s="17">
        <v>0</v>
      </c>
      <c r="P10" s="17"/>
      <c r="Q10" s="17">
        <v>-210594528</v>
      </c>
      <c r="R10" s="17"/>
      <c r="S10" s="17">
        <f t="shared" si="2"/>
        <v>-210594528</v>
      </c>
      <c r="T10" s="6"/>
      <c r="U10" s="10">
        <f t="shared" si="3"/>
        <v>-1.8338839932307352E-3</v>
      </c>
    </row>
    <row r="11" spans="1:21">
      <c r="A11" s="2" t="s">
        <v>266</v>
      </c>
      <c r="C11" s="17">
        <v>0</v>
      </c>
      <c r="D11" s="17"/>
      <c r="E11" s="17">
        <v>0</v>
      </c>
      <c r="F11" s="17"/>
      <c r="G11" s="17">
        <v>0</v>
      </c>
      <c r="H11" s="17"/>
      <c r="I11" s="17">
        <f t="shared" si="0"/>
        <v>0</v>
      </c>
      <c r="J11" s="6"/>
      <c r="K11" s="10">
        <f t="shared" si="1"/>
        <v>0</v>
      </c>
      <c r="L11" s="6"/>
      <c r="M11" s="17">
        <v>43320000</v>
      </c>
      <c r="N11" s="17"/>
      <c r="O11" s="17">
        <v>0</v>
      </c>
      <c r="P11" s="17"/>
      <c r="Q11" s="17">
        <v>-4586834</v>
      </c>
      <c r="R11" s="17"/>
      <c r="S11" s="17">
        <f t="shared" si="2"/>
        <v>38733166</v>
      </c>
      <c r="T11" s="6"/>
      <c r="U11" s="10">
        <f t="shared" si="3"/>
        <v>3.3729334664644724E-4</v>
      </c>
    </row>
    <row r="12" spans="1:21">
      <c r="A12" s="2" t="s">
        <v>261</v>
      </c>
      <c r="C12" s="17">
        <v>0</v>
      </c>
      <c r="D12" s="17"/>
      <c r="E12" s="17">
        <v>0</v>
      </c>
      <c r="F12" s="17"/>
      <c r="G12" s="17">
        <v>0</v>
      </c>
      <c r="H12" s="17"/>
      <c r="I12" s="17">
        <f t="shared" si="0"/>
        <v>0</v>
      </c>
      <c r="J12" s="6"/>
      <c r="K12" s="10">
        <f t="shared" si="1"/>
        <v>0</v>
      </c>
      <c r="L12" s="6"/>
      <c r="M12" s="17">
        <v>32500000</v>
      </c>
      <c r="N12" s="17"/>
      <c r="O12" s="17">
        <v>0</v>
      </c>
      <c r="P12" s="17"/>
      <c r="Q12" s="17">
        <v>-6395818</v>
      </c>
      <c r="R12" s="17"/>
      <c r="S12" s="17">
        <f t="shared" si="2"/>
        <v>26104182</v>
      </c>
      <c r="T12" s="6"/>
      <c r="U12" s="10">
        <f t="shared" si="3"/>
        <v>2.2731854422248748E-4</v>
      </c>
    </row>
    <row r="13" spans="1:21">
      <c r="A13" s="2" t="s">
        <v>263</v>
      </c>
      <c r="C13" s="17">
        <v>0</v>
      </c>
      <c r="D13" s="17"/>
      <c r="E13" s="17">
        <v>0</v>
      </c>
      <c r="F13" s="17"/>
      <c r="G13" s="17">
        <v>0</v>
      </c>
      <c r="H13" s="17"/>
      <c r="I13" s="17">
        <f t="shared" si="0"/>
        <v>0</v>
      </c>
      <c r="J13" s="6"/>
      <c r="K13" s="10">
        <f t="shared" si="1"/>
        <v>0</v>
      </c>
      <c r="L13" s="6"/>
      <c r="M13" s="17">
        <v>11226000</v>
      </c>
      <c r="N13" s="17"/>
      <c r="O13" s="17">
        <v>0</v>
      </c>
      <c r="P13" s="17"/>
      <c r="Q13" s="17">
        <v>-1988899460</v>
      </c>
      <c r="R13" s="17"/>
      <c r="S13" s="17">
        <f t="shared" si="2"/>
        <v>-1977673460</v>
      </c>
      <c r="T13" s="6"/>
      <c r="U13" s="10">
        <f t="shared" si="3"/>
        <v>-1.7221832573594907E-2</v>
      </c>
    </row>
    <row r="14" spans="1:21">
      <c r="A14" s="2" t="s">
        <v>259</v>
      </c>
      <c r="C14" s="17">
        <v>0</v>
      </c>
      <c r="D14" s="17"/>
      <c r="E14" s="17">
        <v>0</v>
      </c>
      <c r="F14" s="17"/>
      <c r="G14" s="17">
        <v>0</v>
      </c>
      <c r="H14" s="17"/>
      <c r="I14" s="17">
        <f t="shared" si="0"/>
        <v>0</v>
      </c>
      <c r="J14" s="6"/>
      <c r="K14" s="10">
        <f t="shared" si="1"/>
        <v>0</v>
      </c>
      <c r="L14" s="6"/>
      <c r="M14" s="17">
        <v>7545000</v>
      </c>
      <c r="N14" s="17"/>
      <c r="O14" s="17">
        <v>0</v>
      </c>
      <c r="P14" s="17"/>
      <c r="Q14" s="17">
        <v>-2313248</v>
      </c>
      <c r="R14" s="17"/>
      <c r="S14" s="17">
        <f t="shared" si="2"/>
        <v>5231752</v>
      </c>
      <c r="T14" s="6"/>
      <c r="U14" s="10">
        <f t="shared" si="3"/>
        <v>4.5558763280653166E-5</v>
      </c>
    </row>
    <row r="15" spans="1:21">
      <c r="A15" s="2" t="s">
        <v>273</v>
      </c>
      <c r="C15" s="17">
        <v>0</v>
      </c>
      <c r="D15" s="17"/>
      <c r="E15" s="17">
        <v>0</v>
      </c>
      <c r="F15" s="17"/>
      <c r="G15" s="17">
        <v>0</v>
      </c>
      <c r="H15" s="17"/>
      <c r="I15" s="17">
        <f t="shared" si="0"/>
        <v>0</v>
      </c>
      <c r="J15" s="6"/>
      <c r="K15" s="10">
        <f t="shared" si="1"/>
        <v>0</v>
      </c>
      <c r="L15" s="6"/>
      <c r="M15" s="17">
        <v>0</v>
      </c>
      <c r="N15" s="17"/>
      <c r="O15" s="17">
        <v>0</v>
      </c>
      <c r="P15" s="17"/>
      <c r="Q15" s="17">
        <v>-1685750811</v>
      </c>
      <c r="R15" s="17"/>
      <c r="S15" s="17">
        <f t="shared" si="2"/>
        <v>-1685750811</v>
      </c>
      <c r="T15" s="6"/>
      <c r="U15" s="10">
        <f t="shared" si="3"/>
        <v>-1.4679732936216796E-2</v>
      </c>
    </row>
    <row r="16" spans="1:21">
      <c r="A16" s="2" t="s">
        <v>274</v>
      </c>
      <c r="C16" s="17">
        <v>0</v>
      </c>
      <c r="D16" s="17"/>
      <c r="E16" s="17">
        <v>0</v>
      </c>
      <c r="F16" s="17"/>
      <c r="G16" s="17">
        <v>0</v>
      </c>
      <c r="H16" s="17"/>
      <c r="I16" s="17">
        <f t="shared" si="0"/>
        <v>0</v>
      </c>
      <c r="J16" s="6"/>
      <c r="K16" s="10">
        <f t="shared" si="1"/>
        <v>0</v>
      </c>
      <c r="L16" s="6"/>
      <c r="M16" s="17">
        <v>0</v>
      </c>
      <c r="N16" s="17"/>
      <c r="O16" s="17">
        <v>0</v>
      </c>
      <c r="P16" s="17"/>
      <c r="Q16" s="17">
        <v>-6375877272</v>
      </c>
      <c r="R16" s="17"/>
      <c r="S16" s="17">
        <f t="shared" si="2"/>
        <v>-6375877272</v>
      </c>
      <c r="T16" s="6"/>
      <c r="U16" s="10">
        <f t="shared" si="3"/>
        <v>-5.5521951985022355E-2</v>
      </c>
    </row>
    <row r="17" spans="1:21">
      <c r="A17" s="2" t="s">
        <v>275</v>
      </c>
      <c r="C17" s="17">
        <v>0</v>
      </c>
      <c r="D17" s="17"/>
      <c r="E17" s="17">
        <v>0</v>
      </c>
      <c r="F17" s="17"/>
      <c r="G17" s="17">
        <v>0</v>
      </c>
      <c r="H17" s="17"/>
      <c r="I17" s="17">
        <f t="shared" si="0"/>
        <v>0</v>
      </c>
      <c r="J17" s="6"/>
      <c r="K17" s="10">
        <f t="shared" si="1"/>
        <v>0</v>
      </c>
      <c r="L17" s="6"/>
      <c r="M17" s="17">
        <v>0</v>
      </c>
      <c r="N17" s="17"/>
      <c r="O17" s="17">
        <v>0</v>
      </c>
      <c r="P17" s="17"/>
      <c r="Q17" s="17">
        <v>-12910786508</v>
      </c>
      <c r="R17" s="17"/>
      <c r="S17" s="17">
        <f t="shared" si="2"/>
        <v>-12910786508</v>
      </c>
      <c r="T17" s="6"/>
      <c r="U17" s="10">
        <f t="shared" si="3"/>
        <v>-0.11242877458354729</v>
      </c>
    </row>
    <row r="18" spans="1:21">
      <c r="A18" s="2" t="s">
        <v>264</v>
      </c>
      <c r="C18" s="17">
        <v>0</v>
      </c>
      <c r="D18" s="17"/>
      <c r="E18" s="17">
        <v>0</v>
      </c>
      <c r="F18" s="17"/>
      <c r="G18" s="17">
        <v>0</v>
      </c>
      <c r="H18" s="17"/>
      <c r="I18" s="17">
        <f t="shared" si="0"/>
        <v>0</v>
      </c>
      <c r="J18" s="6"/>
      <c r="K18" s="10">
        <f t="shared" si="1"/>
        <v>0</v>
      </c>
      <c r="L18" s="6"/>
      <c r="M18" s="17">
        <v>2802000000</v>
      </c>
      <c r="N18" s="17"/>
      <c r="O18" s="17">
        <v>0</v>
      </c>
      <c r="P18" s="17"/>
      <c r="Q18" s="17">
        <v>-2409147541</v>
      </c>
      <c r="R18" s="17"/>
      <c r="S18" s="17">
        <f t="shared" si="2"/>
        <v>392852459</v>
      </c>
      <c r="T18" s="6"/>
      <c r="U18" s="10">
        <f t="shared" si="3"/>
        <v>3.4210092878644675E-3</v>
      </c>
    </row>
    <row r="19" spans="1:21">
      <c r="A19" s="2" t="s">
        <v>16</v>
      </c>
      <c r="C19" s="17">
        <v>0</v>
      </c>
      <c r="D19" s="17"/>
      <c r="E19" s="17">
        <v>9705131156</v>
      </c>
      <c r="F19" s="17"/>
      <c r="G19" s="17">
        <v>0</v>
      </c>
      <c r="H19" s="17"/>
      <c r="I19" s="17">
        <f t="shared" si="0"/>
        <v>9705131156</v>
      </c>
      <c r="J19" s="6"/>
      <c r="K19" s="10">
        <f t="shared" si="1"/>
        <v>0.24754970939579515</v>
      </c>
      <c r="L19" s="6"/>
      <c r="M19" s="17">
        <v>0</v>
      </c>
      <c r="N19" s="17"/>
      <c r="O19" s="17">
        <v>28488739270</v>
      </c>
      <c r="P19" s="17"/>
      <c r="Q19" s="17">
        <v>0</v>
      </c>
      <c r="R19" s="17"/>
      <c r="S19" s="17">
        <f>M19+O19+Q19</f>
        <v>28488739270</v>
      </c>
      <c r="T19" s="6"/>
      <c r="U19" s="10">
        <f t="shared" si="3"/>
        <v>0.24808357287695937</v>
      </c>
    </row>
    <row r="20" spans="1:21">
      <c r="A20" s="2" t="s">
        <v>17</v>
      </c>
      <c r="C20" s="17">
        <v>0</v>
      </c>
      <c r="D20" s="17"/>
      <c r="E20" s="17">
        <v>9636385648</v>
      </c>
      <c r="F20" s="17"/>
      <c r="G20" s="17">
        <v>0</v>
      </c>
      <c r="H20" s="17"/>
      <c r="I20" s="17">
        <f t="shared" si="0"/>
        <v>9636385648</v>
      </c>
      <c r="J20" s="6"/>
      <c r="K20" s="10">
        <f t="shared" si="1"/>
        <v>0.24579621114274522</v>
      </c>
      <c r="L20" s="6"/>
      <c r="M20" s="17">
        <v>0</v>
      </c>
      <c r="N20" s="17"/>
      <c r="O20" s="17">
        <v>44965037246</v>
      </c>
      <c r="P20" s="17"/>
      <c r="Q20" s="17">
        <v>0</v>
      </c>
      <c r="R20" s="17"/>
      <c r="S20" s="17">
        <f t="shared" si="2"/>
        <v>44965037246</v>
      </c>
      <c r="T20" s="6"/>
      <c r="U20" s="10">
        <f t="shared" si="3"/>
        <v>0.39156127580135042</v>
      </c>
    </row>
    <row r="21" spans="1:21">
      <c r="A21" s="2" t="s">
        <v>321</v>
      </c>
      <c r="C21" s="17">
        <v>0</v>
      </c>
      <c r="D21" s="17"/>
      <c r="E21" s="17">
        <v>19940043848</v>
      </c>
      <c r="F21" s="17"/>
      <c r="G21" s="17">
        <v>0</v>
      </c>
      <c r="H21" s="17"/>
      <c r="I21" s="17">
        <f t="shared" si="0"/>
        <v>19940043848</v>
      </c>
      <c r="J21" s="6"/>
      <c r="K21" s="10">
        <f t="shared" si="1"/>
        <v>0.508612607142371</v>
      </c>
      <c r="L21" s="6"/>
      <c r="M21" s="17">
        <v>0</v>
      </c>
      <c r="N21" s="17"/>
      <c r="O21" s="17">
        <v>19940043848</v>
      </c>
      <c r="P21" s="17"/>
      <c r="Q21" s="17">
        <v>0</v>
      </c>
      <c r="R21" s="17"/>
      <c r="S21" s="17">
        <f t="shared" si="2"/>
        <v>19940043848</v>
      </c>
      <c r="T21" s="6"/>
      <c r="U21" s="10">
        <f t="shared" si="3"/>
        <v>0.17364044348372715</v>
      </c>
    </row>
    <row r="22" spans="1:21">
      <c r="A22" s="2" t="s">
        <v>19</v>
      </c>
      <c r="C22" s="18">
        <f>SUM(C8:C21)</f>
        <v>0</v>
      </c>
      <c r="D22" s="17"/>
      <c r="E22" s="18">
        <f>SUM(E8:E21)</f>
        <v>39284942220</v>
      </c>
      <c r="F22" s="17"/>
      <c r="G22" s="18">
        <f>SUM(G8:G21)</f>
        <v>-80165209</v>
      </c>
      <c r="H22" s="17"/>
      <c r="I22" s="18">
        <f>SUM(I8:I21)</f>
        <v>39204777011</v>
      </c>
      <c r="J22" s="6"/>
      <c r="K22" s="11">
        <f>SUM(K8:K21)</f>
        <v>1</v>
      </c>
      <c r="L22" s="6"/>
      <c r="M22" s="18">
        <f>SUM(M8:M21)</f>
        <v>2896591000</v>
      </c>
      <c r="N22" s="17"/>
      <c r="O22" s="18">
        <f>SUM(O8:O21)</f>
        <v>93194708864</v>
      </c>
      <c r="P22" s="17"/>
      <c r="Q22" s="18">
        <f>SUM(Q8:Q21)</f>
        <v>18743950772</v>
      </c>
      <c r="R22" s="17"/>
      <c r="S22" s="18">
        <f>SUM(S8:S21)</f>
        <v>114835250636</v>
      </c>
      <c r="T22" s="6"/>
      <c r="U22" s="11">
        <f>SUM(U8:U21)</f>
        <v>1</v>
      </c>
    </row>
    <row r="23" spans="1:21">
      <c r="E23" s="19"/>
      <c r="M23" s="19"/>
      <c r="O23" s="19"/>
      <c r="Q23" s="19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9"/>
  <sheetViews>
    <sheetView rightToLeft="1" workbookViewId="0">
      <selection activeCell="E95" sqref="E95"/>
    </sheetView>
  </sheetViews>
  <sheetFormatPr defaultRowHeight="24"/>
  <cols>
    <col min="1" max="1" width="35.140625" style="2" bestFit="1" customWidth="1"/>
    <col min="2" max="2" width="1" style="2" customWidth="1"/>
    <col min="3" max="3" width="21" style="2" customWidth="1"/>
    <col min="4" max="4" width="1" style="2" customWidth="1"/>
    <col min="5" max="5" width="21" style="2" customWidth="1"/>
    <col min="6" max="6" width="1" style="2" customWidth="1"/>
    <col min="7" max="7" width="21" style="2" customWidth="1"/>
    <col min="8" max="8" width="1" style="2" customWidth="1"/>
    <col min="9" max="9" width="21" style="2" customWidth="1"/>
    <col min="10" max="10" width="1" style="2" customWidth="1"/>
    <col min="11" max="11" width="22" style="2" customWidth="1"/>
    <col min="12" max="12" width="1" style="2" customWidth="1"/>
    <col min="13" max="13" width="23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</row>
    <row r="3" spans="1:17" ht="24.75">
      <c r="A3" s="26" t="s">
        <v>222</v>
      </c>
      <c r="B3" s="26" t="s">
        <v>222</v>
      </c>
      <c r="C3" s="26" t="s">
        <v>222</v>
      </c>
      <c r="D3" s="26" t="s">
        <v>222</v>
      </c>
      <c r="E3" s="26" t="s">
        <v>222</v>
      </c>
      <c r="F3" s="26" t="s">
        <v>222</v>
      </c>
      <c r="G3" s="26" t="s">
        <v>222</v>
      </c>
      <c r="H3" s="26" t="s">
        <v>222</v>
      </c>
      <c r="I3" s="26" t="s">
        <v>222</v>
      </c>
      <c r="J3" s="26" t="s">
        <v>222</v>
      </c>
      <c r="K3" s="26" t="s">
        <v>222</v>
      </c>
      <c r="L3" s="26" t="s">
        <v>222</v>
      </c>
      <c r="M3" s="26" t="s">
        <v>222</v>
      </c>
      <c r="N3" s="26" t="s">
        <v>222</v>
      </c>
      <c r="O3" s="26" t="s">
        <v>222</v>
      </c>
      <c r="P3" s="26" t="s">
        <v>222</v>
      </c>
      <c r="Q3" s="26" t="s">
        <v>222</v>
      </c>
    </row>
    <row r="4" spans="1:17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</row>
    <row r="6" spans="1:17" ht="24.75">
      <c r="A6" s="25" t="s">
        <v>226</v>
      </c>
      <c r="C6" s="25" t="s">
        <v>224</v>
      </c>
      <c r="D6" s="25" t="s">
        <v>224</v>
      </c>
      <c r="E6" s="25" t="s">
        <v>224</v>
      </c>
      <c r="F6" s="25" t="s">
        <v>224</v>
      </c>
      <c r="G6" s="25" t="s">
        <v>224</v>
      </c>
      <c r="H6" s="25" t="s">
        <v>224</v>
      </c>
      <c r="I6" s="25" t="s">
        <v>224</v>
      </c>
      <c r="K6" s="25" t="s">
        <v>225</v>
      </c>
      <c r="L6" s="25" t="s">
        <v>225</v>
      </c>
      <c r="M6" s="25" t="s">
        <v>225</v>
      </c>
      <c r="N6" s="25" t="s">
        <v>225</v>
      </c>
      <c r="O6" s="25" t="s">
        <v>225</v>
      </c>
      <c r="P6" s="25" t="s">
        <v>225</v>
      </c>
      <c r="Q6" s="25" t="s">
        <v>225</v>
      </c>
    </row>
    <row r="7" spans="1:17" ht="24.75">
      <c r="A7" s="25" t="s">
        <v>226</v>
      </c>
      <c r="C7" s="25" t="s">
        <v>306</v>
      </c>
      <c r="E7" s="25" t="s">
        <v>303</v>
      </c>
      <c r="G7" s="25" t="s">
        <v>304</v>
      </c>
      <c r="I7" s="25" t="s">
        <v>307</v>
      </c>
      <c r="K7" s="25" t="s">
        <v>306</v>
      </c>
      <c r="M7" s="25" t="s">
        <v>303</v>
      </c>
      <c r="O7" s="25" t="s">
        <v>304</v>
      </c>
      <c r="Q7" s="25" t="s">
        <v>307</v>
      </c>
    </row>
    <row r="8" spans="1:17">
      <c r="A8" s="2" t="s">
        <v>319</v>
      </c>
      <c r="C8" s="17">
        <v>2747899170</v>
      </c>
      <c r="D8" s="17"/>
      <c r="E8" s="17">
        <v>0</v>
      </c>
      <c r="F8" s="17"/>
      <c r="G8" s="17">
        <v>0</v>
      </c>
      <c r="I8" s="17">
        <f>C8+E8+G8</f>
        <v>2747899170</v>
      </c>
      <c r="K8" s="17">
        <v>0</v>
      </c>
      <c r="L8" s="17"/>
      <c r="M8" s="17">
        <v>0</v>
      </c>
      <c r="N8" s="17"/>
      <c r="O8" s="17">
        <v>0</v>
      </c>
      <c r="P8" s="17"/>
      <c r="Q8" s="17">
        <f>K8-M8-O8</f>
        <v>0</v>
      </c>
    </row>
    <row r="9" spans="1:17">
      <c r="A9" s="2" t="s">
        <v>17</v>
      </c>
      <c r="C9" s="17">
        <v>0</v>
      </c>
      <c r="D9" s="17"/>
      <c r="E9" s="17">
        <v>0</v>
      </c>
      <c r="F9" s="17"/>
      <c r="G9" s="17">
        <v>0</v>
      </c>
      <c r="I9" s="17">
        <f t="shared" ref="I9:I11" si="0">C9+E9+G9</f>
        <v>0</v>
      </c>
      <c r="K9" s="17">
        <v>50910000000</v>
      </c>
      <c r="L9" s="17"/>
      <c r="M9" s="17">
        <v>0</v>
      </c>
      <c r="N9" s="17"/>
      <c r="O9" s="17">
        <v>0</v>
      </c>
      <c r="P9" s="17"/>
      <c r="Q9" s="17">
        <f t="shared" ref="Q9:Q11" si="1">K9-M9-O9</f>
        <v>50910000000</v>
      </c>
    </row>
    <row r="10" spans="1:17">
      <c r="A10" s="2" t="s">
        <v>319</v>
      </c>
      <c r="C10" s="17">
        <v>0</v>
      </c>
      <c r="D10" s="17"/>
      <c r="E10" s="17">
        <v>0</v>
      </c>
      <c r="F10" s="17"/>
      <c r="G10" s="17">
        <v>0</v>
      </c>
      <c r="I10" s="17">
        <f t="shared" si="0"/>
        <v>0</v>
      </c>
      <c r="K10" s="17">
        <v>8152100871</v>
      </c>
      <c r="L10" s="17"/>
      <c r="M10" s="17">
        <v>0</v>
      </c>
      <c r="N10" s="17"/>
      <c r="O10" s="17">
        <v>0</v>
      </c>
      <c r="P10" s="17"/>
      <c r="Q10" s="17">
        <f t="shared" si="1"/>
        <v>8152100871</v>
      </c>
    </row>
    <row r="11" spans="1:17">
      <c r="A11" s="2" t="s">
        <v>320</v>
      </c>
      <c r="C11" s="17">
        <v>0</v>
      </c>
      <c r="D11" s="17"/>
      <c r="E11" s="17">
        <v>0</v>
      </c>
      <c r="F11" s="17"/>
      <c r="G11" s="17">
        <v>0</v>
      </c>
      <c r="I11" s="17">
        <f t="shared" si="0"/>
        <v>0</v>
      </c>
      <c r="K11" s="17">
        <v>1207191584</v>
      </c>
      <c r="L11" s="17"/>
      <c r="M11" s="17">
        <v>0</v>
      </c>
      <c r="N11" s="17"/>
      <c r="O11" s="17">
        <v>0</v>
      </c>
      <c r="P11" s="17"/>
      <c r="Q11" s="17">
        <f t="shared" si="1"/>
        <v>1207191584</v>
      </c>
    </row>
    <row r="12" spans="1:17">
      <c r="A12" s="2" t="s">
        <v>35</v>
      </c>
      <c r="C12" s="17">
        <v>2237298184</v>
      </c>
      <c r="D12" s="17"/>
      <c r="E12" s="17">
        <v>814737871</v>
      </c>
      <c r="F12" s="17"/>
      <c r="G12" s="17">
        <v>289977888</v>
      </c>
      <c r="H12" s="17"/>
      <c r="I12" s="17">
        <f>C12+E12+G12</f>
        <v>3342013943</v>
      </c>
      <c r="J12" s="17"/>
      <c r="K12" s="17">
        <v>18633256870</v>
      </c>
      <c r="L12" s="17"/>
      <c r="M12" s="17">
        <v>7393986165</v>
      </c>
      <c r="N12" s="17"/>
      <c r="O12" s="17">
        <v>289977888</v>
      </c>
      <c r="P12" s="17"/>
      <c r="Q12" s="17">
        <f>K12+M12+O12</f>
        <v>26317220923</v>
      </c>
    </row>
    <row r="13" spans="1:17">
      <c r="A13" s="2" t="s">
        <v>121</v>
      </c>
      <c r="C13" s="17">
        <v>1546599917</v>
      </c>
      <c r="D13" s="17"/>
      <c r="E13" s="17">
        <v>0</v>
      </c>
      <c r="F13" s="17"/>
      <c r="G13" s="17">
        <v>3482948712</v>
      </c>
      <c r="H13" s="17"/>
      <c r="I13" s="17">
        <f t="shared" ref="I13:I76" si="2">C13+E13+G13</f>
        <v>5029548629</v>
      </c>
      <c r="J13" s="17"/>
      <c r="K13" s="17">
        <v>9363824682</v>
      </c>
      <c r="L13" s="17"/>
      <c r="M13" s="17">
        <v>0</v>
      </c>
      <c r="N13" s="17"/>
      <c r="O13" s="17">
        <v>3482948712</v>
      </c>
      <c r="P13" s="17"/>
      <c r="Q13" s="17">
        <f t="shared" ref="Q13:Q76" si="3">K13+M13+O13</f>
        <v>12846773394</v>
      </c>
    </row>
    <row r="14" spans="1:17">
      <c r="A14" s="2" t="s">
        <v>118</v>
      </c>
      <c r="C14" s="17">
        <v>40166373</v>
      </c>
      <c r="D14" s="17"/>
      <c r="E14" s="17">
        <v>0</v>
      </c>
      <c r="F14" s="17"/>
      <c r="G14" s="17">
        <v>237536892</v>
      </c>
      <c r="H14" s="17"/>
      <c r="I14" s="17">
        <f t="shared" si="2"/>
        <v>277703265</v>
      </c>
      <c r="J14" s="17"/>
      <c r="K14" s="17">
        <v>535270596</v>
      </c>
      <c r="L14" s="17"/>
      <c r="M14" s="17">
        <v>0</v>
      </c>
      <c r="N14" s="17"/>
      <c r="O14" s="17">
        <v>237536892</v>
      </c>
      <c r="P14" s="17"/>
      <c r="Q14" s="17">
        <f t="shared" si="3"/>
        <v>772807488</v>
      </c>
    </row>
    <row r="15" spans="1:17">
      <c r="A15" s="2" t="s">
        <v>39</v>
      </c>
      <c r="C15" s="17">
        <v>0</v>
      </c>
      <c r="D15" s="17"/>
      <c r="E15" s="17">
        <v>0</v>
      </c>
      <c r="F15" s="17"/>
      <c r="G15" s="17">
        <v>94861748170</v>
      </c>
      <c r="H15" s="17"/>
      <c r="I15" s="17">
        <f t="shared" si="2"/>
        <v>94861748170</v>
      </c>
      <c r="J15" s="17"/>
      <c r="K15" s="17">
        <v>0</v>
      </c>
      <c r="L15" s="17"/>
      <c r="M15" s="17">
        <v>0</v>
      </c>
      <c r="N15" s="17"/>
      <c r="O15" s="17">
        <v>94861748170</v>
      </c>
      <c r="P15" s="17"/>
      <c r="Q15" s="17">
        <f t="shared" si="3"/>
        <v>94861748170</v>
      </c>
    </row>
    <row r="16" spans="1:17">
      <c r="A16" s="2" t="s">
        <v>59</v>
      </c>
      <c r="C16" s="17">
        <v>9810539342</v>
      </c>
      <c r="D16" s="17"/>
      <c r="E16" s="17">
        <v>-7684706855</v>
      </c>
      <c r="F16" s="17"/>
      <c r="G16" s="17">
        <v>13076614803</v>
      </c>
      <c r="H16" s="17"/>
      <c r="I16" s="17">
        <f t="shared" si="2"/>
        <v>15202447290</v>
      </c>
      <c r="J16" s="17"/>
      <c r="K16" s="17">
        <v>75451129396</v>
      </c>
      <c r="L16" s="17"/>
      <c r="M16" s="17">
        <v>5744731433</v>
      </c>
      <c r="N16" s="17"/>
      <c r="O16" s="17">
        <v>29734365161</v>
      </c>
      <c r="P16" s="17"/>
      <c r="Q16" s="17">
        <f t="shared" si="3"/>
        <v>110930225990</v>
      </c>
    </row>
    <row r="17" spans="1:17">
      <c r="A17" s="2" t="s">
        <v>84</v>
      </c>
      <c r="C17" s="17">
        <v>0</v>
      </c>
      <c r="D17" s="17"/>
      <c r="E17" s="17">
        <v>0</v>
      </c>
      <c r="F17" s="17"/>
      <c r="G17" s="17">
        <v>2493203125</v>
      </c>
      <c r="H17" s="17"/>
      <c r="I17" s="17">
        <f t="shared" si="2"/>
        <v>2493203125</v>
      </c>
      <c r="J17" s="17"/>
      <c r="K17" s="17">
        <v>0</v>
      </c>
      <c r="L17" s="17"/>
      <c r="M17" s="17">
        <v>0</v>
      </c>
      <c r="N17" s="17"/>
      <c r="O17" s="17">
        <v>2493203125</v>
      </c>
      <c r="P17" s="17"/>
      <c r="Q17" s="17">
        <f t="shared" si="3"/>
        <v>2493203125</v>
      </c>
    </row>
    <row r="18" spans="1:17">
      <c r="A18" s="2" t="s">
        <v>276</v>
      </c>
      <c r="C18" s="17">
        <v>0</v>
      </c>
      <c r="D18" s="17"/>
      <c r="E18" s="17">
        <v>0</v>
      </c>
      <c r="F18" s="17"/>
      <c r="G18" s="17">
        <v>0</v>
      </c>
      <c r="H18" s="17"/>
      <c r="I18" s="17">
        <f t="shared" si="2"/>
        <v>0</v>
      </c>
      <c r="J18" s="17"/>
      <c r="K18" s="17">
        <v>0</v>
      </c>
      <c r="L18" s="17"/>
      <c r="M18" s="17">
        <v>0</v>
      </c>
      <c r="N18" s="17"/>
      <c r="O18" s="17">
        <v>23780522546</v>
      </c>
      <c r="P18" s="17"/>
      <c r="Q18" s="17">
        <f t="shared" si="3"/>
        <v>23780522546</v>
      </c>
    </row>
    <row r="19" spans="1:17">
      <c r="A19" s="2" t="s">
        <v>243</v>
      </c>
      <c r="C19" s="17">
        <v>0</v>
      </c>
      <c r="D19" s="17"/>
      <c r="E19" s="17">
        <v>0</v>
      </c>
      <c r="F19" s="17"/>
      <c r="G19" s="17">
        <v>0</v>
      </c>
      <c r="H19" s="17"/>
      <c r="I19" s="17">
        <f t="shared" si="2"/>
        <v>0</v>
      </c>
      <c r="J19" s="17"/>
      <c r="K19" s="17">
        <v>1672643972</v>
      </c>
      <c r="L19" s="17"/>
      <c r="M19" s="17">
        <v>0</v>
      </c>
      <c r="N19" s="17"/>
      <c r="O19" s="17">
        <v>882392646</v>
      </c>
      <c r="P19" s="17"/>
      <c r="Q19" s="17">
        <f t="shared" si="3"/>
        <v>2555036618</v>
      </c>
    </row>
    <row r="20" spans="1:17">
      <c r="A20" s="2" t="s">
        <v>241</v>
      </c>
      <c r="C20" s="17">
        <v>0</v>
      </c>
      <c r="D20" s="17"/>
      <c r="E20" s="17">
        <v>0</v>
      </c>
      <c r="F20" s="17"/>
      <c r="G20" s="17">
        <v>0</v>
      </c>
      <c r="H20" s="17"/>
      <c r="I20" s="17">
        <f t="shared" si="2"/>
        <v>0</v>
      </c>
      <c r="J20" s="17"/>
      <c r="K20" s="17">
        <v>9098736</v>
      </c>
      <c r="L20" s="17"/>
      <c r="M20" s="17">
        <v>0</v>
      </c>
      <c r="N20" s="17"/>
      <c r="O20" s="17">
        <v>34727354</v>
      </c>
      <c r="P20" s="17"/>
      <c r="Q20" s="17">
        <f t="shared" si="3"/>
        <v>43826090</v>
      </c>
    </row>
    <row r="21" spans="1:17">
      <c r="A21" s="2" t="s">
        <v>65</v>
      </c>
      <c r="C21" s="17">
        <v>14732501156</v>
      </c>
      <c r="D21" s="17"/>
      <c r="E21" s="17">
        <v>4656466167</v>
      </c>
      <c r="F21" s="17"/>
      <c r="G21" s="17">
        <v>0</v>
      </c>
      <c r="H21" s="17"/>
      <c r="I21" s="17">
        <f t="shared" si="2"/>
        <v>19388967323</v>
      </c>
      <c r="J21" s="17"/>
      <c r="K21" s="17">
        <v>111327933025</v>
      </c>
      <c r="L21" s="17"/>
      <c r="M21" s="17">
        <v>22091426173</v>
      </c>
      <c r="N21" s="17"/>
      <c r="O21" s="17">
        <v>3783263</v>
      </c>
      <c r="P21" s="17"/>
      <c r="Q21" s="17">
        <f t="shared" si="3"/>
        <v>133423142461</v>
      </c>
    </row>
    <row r="22" spans="1:17">
      <c r="A22" s="2" t="s">
        <v>239</v>
      </c>
      <c r="C22" s="17">
        <v>0</v>
      </c>
      <c r="D22" s="17"/>
      <c r="E22" s="17">
        <v>0</v>
      </c>
      <c r="F22" s="17"/>
      <c r="G22" s="17">
        <v>0</v>
      </c>
      <c r="H22" s="17"/>
      <c r="I22" s="17">
        <f t="shared" si="2"/>
        <v>0</v>
      </c>
      <c r="J22" s="17"/>
      <c r="K22" s="17">
        <v>984297468</v>
      </c>
      <c r="L22" s="17"/>
      <c r="M22" s="17">
        <v>0</v>
      </c>
      <c r="N22" s="17"/>
      <c r="O22" s="17">
        <v>393932519</v>
      </c>
      <c r="P22" s="17"/>
      <c r="Q22" s="17">
        <f t="shared" si="3"/>
        <v>1378229987</v>
      </c>
    </row>
    <row r="23" spans="1:17">
      <c r="A23" s="2" t="s">
        <v>277</v>
      </c>
      <c r="C23" s="17">
        <v>0</v>
      </c>
      <c r="D23" s="17"/>
      <c r="E23" s="17">
        <v>0</v>
      </c>
      <c r="F23" s="17"/>
      <c r="G23" s="17">
        <v>0</v>
      </c>
      <c r="H23" s="17"/>
      <c r="I23" s="17">
        <f t="shared" si="2"/>
        <v>0</v>
      </c>
      <c r="J23" s="17"/>
      <c r="K23" s="17">
        <v>0</v>
      </c>
      <c r="L23" s="17"/>
      <c r="M23" s="17">
        <v>0</v>
      </c>
      <c r="N23" s="17"/>
      <c r="O23" s="17">
        <v>893493557</v>
      </c>
      <c r="P23" s="17"/>
      <c r="Q23" s="17">
        <f t="shared" si="3"/>
        <v>893493557</v>
      </c>
    </row>
    <row r="24" spans="1:17">
      <c r="A24" s="2" t="s">
        <v>278</v>
      </c>
      <c r="C24" s="17">
        <v>0</v>
      </c>
      <c r="D24" s="17"/>
      <c r="E24" s="17">
        <v>0</v>
      </c>
      <c r="F24" s="17"/>
      <c r="G24" s="17">
        <v>0</v>
      </c>
      <c r="H24" s="17"/>
      <c r="I24" s="17">
        <f t="shared" si="2"/>
        <v>0</v>
      </c>
      <c r="J24" s="17"/>
      <c r="K24" s="17">
        <v>0</v>
      </c>
      <c r="L24" s="17"/>
      <c r="M24" s="17">
        <v>0</v>
      </c>
      <c r="N24" s="17"/>
      <c r="O24" s="17">
        <v>124908294</v>
      </c>
      <c r="P24" s="17"/>
      <c r="Q24" s="17">
        <f t="shared" si="3"/>
        <v>124908294</v>
      </c>
    </row>
    <row r="25" spans="1:17">
      <c r="A25" s="2" t="s">
        <v>279</v>
      </c>
      <c r="C25" s="17">
        <v>0</v>
      </c>
      <c r="D25" s="17"/>
      <c r="E25" s="17">
        <v>0</v>
      </c>
      <c r="F25" s="17"/>
      <c r="G25" s="17">
        <v>0</v>
      </c>
      <c r="H25" s="17"/>
      <c r="I25" s="17">
        <f t="shared" si="2"/>
        <v>0</v>
      </c>
      <c r="J25" s="17"/>
      <c r="K25" s="17">
        <v>0</v>
      </c>
      <c r="L25" s="17"/>
      <c r="M25" s="17">
        <v>0</v>
      </c>
      <c r="N25" s="17"/>
      <c r="O25" s="17">
        <v>7301336109</v>
      </c>
      <c r="P25" s="17"/>
      <c r="Q25" s="17">
        <f t="shared" si="3"/>
        <v>7301336109</v>
      </c>
    </row>
    <row r="26" spans="1:17">
      <c r="A26" s="2" t="s">
        <v>280</v>
      </c>
      <c r="C26" s="17">
        <v>0</v>
      </c>
      <c r="D26" s="17"/>
      <c r="E26" s="17">
        <v>0</v>
      </c>
      <c r="F26" s="17"/>
      <c r="G26" s="17">
        <v>0</v>
      </c>
      <c r="H26" s="17"/>
      <c r="I26" s="17">
        <f t="shared" si="2"/>
        <v>0</v>
      </c>
      <c r="J26" s="17"/>
      <c r="K26" s="17">
        <v>0</v>
      </c>
      <c r="L26" s="17"/>
      <c r="M26" s="17">
        <v>0</v>
      </c>
      <c r="N26" s="17"/>
      <c r="O26" s="17">
        <v>106823994437</v>
      </c>
      <c r="P26" s="17"/>
      <c r="Q26" s="17">
        <f t="shared" si="3"/>
        <v>106823994437</v>
      </c>
    </row>
    <row r="27" spans="1:17">
      <c r="A27" s="2" t="s">
        <v>80</v>
      </c>
      <c r="C27" s="17">
        <v>5149137312</v>
      </c>
      <c r="D27" s="17"/>
      <c r="E27" s="17">
        <v>1407743628</v>
      </c>
      <c r="F27" s="17"/>
      <c r="G27" s="17">
        <v>0</v>
      </c>
      <c r="H27" s="17"/>
      <c r="I27" s="17">
        <f t="shared" si="2"/>
        <v>6556880940</v>
      </c>
      <c r="J27" s="17"/>
      <c r="K27" s="17">
        <v>82921193517</v>
      </c>
      <c r="L27" s="17"/>
      <c r="M27" s="17">
        <v>11083177478</v>
      </c>
      <c r="N27" s="17"/>
      <c r="O27" s="17">
        <v>13953884387</v>
      </c>
      <c r="P27" s="17"/>
      <c r="Q27" s="17">
        <f t="shared" si="3"/>
        <v>107958255382</v>
      </c>
    </row>
    <row r="28" spans="1:17">
      <c r="A28" s="2" t="s">
        <v>237</v>
      </c>
      <c r="C28" s="17">
        <v>0</v>
      </c>
      <c r="D28" s="17"/>
      <c r="E28" s="17">
        <v>0</v>
      </c>
      <c r="F28" s="17"/>
      <c r="G28" s="17">
        <v>0</v>
      </c>
      <c r="H28" s="17"/>
      <c r="I28" s="17">
        <f t="shared" si="2"/>
        <v>0</v>
      </c>
      <c r="J28" s="17"/>
      <c r="K28" s="17">
        <v>198290635376</v>
      </c>
      <c r="L28" s="17"/>
      <c r="M28" s="17">
        <v>0</v>
      </c>
      <c r="N28" s="17"/>
      <c r="O28" s="17">
        <v>-11996266404</v>
      </c>
      <c r="P28" s="17"/>
      <c r="Q28" s="17">
        <f t="shared" si="3"/>
        <v>186294368972</v>
      </c>
    </row>
    <row r="29" spans="1:17">
      <c r="A29" s="2" t="s">
        <v>115</v>
      </c>
      <c r="C29" s="17">
        <v>66596917</v>
      </c>
      <c r="D29" s="17"/>
      <c r="E29" s="17">
        <v>0</v>
      </c>
      <c r="F29" s="17"/>
      <c r="G29" s="17">
        <v>0</v>
      </c>
      <c r="H29" s="17"/>
      <c r="I29" s="17">
        <f t="shared" si="2"/>
        <v>66596917</v>
      </c>
      <c r="J29" s="17"/>
      <c r="K29" s="17">
        <v>365491042</v>
      </c>
      <c r="L29" s="17"/>
      <c r="M29" s="17">
        <v>-728186</v>
      </c>
      <c r="N29" s="17"/>
      <c r="O29" s="17">
        <v>186395787</v>
      </c>
      <c r="P29" s="17"/>
      <c r="Q29" s="17">
        <f t="shared" si="3"/>
        <v>551158643</v>
      </c>
    </row>
    <row r="30" spans="1:17">
      <c r="A30" s="2" t="s">
        <v>281</v>
      </c>
      <c r="C30" s="17">
        <v>0</v>
      </c>
      <c r="D30" s="17"/>
      <c r="E30" s="17">
        <v>0</v>
      </c>
      <c r="F30" s="17"/>
      <c r="G30" s="17">
        <v>0</v>
      </c>
      <c r="H30" s="17"/>
      <c r="I30" s="17">
        <f t="shared" si="2"/>
        <v>0</v>
      </c>
      <c r="J30" s="17"/>
      <c r="K30" s="17">
        <v>0</v>
      </c>
      <c r="L30" s="17"/>
      <c r="M30" s="17">
        <v>0</v>
      </c>
      <c r="N30" s="17"/>
      <c r="O30" s="17">
        <v>14878609702</v>
      </c>
      <c r="P30" s="17"/>
      <c r="Q30" s="17">
        <f t="shared" si="3"/>
        <v>14878609702</v>
      </c>
    </row>
    <row r="31" spans="1:17">
      <c r="A31" s="2" t="s">
        <v>47</v>
      </c>
      <c r="C31" s="17">
        <v>0</v>
      </c>
      <c r="D31" s="17"/>
      <c r="E31" s="17">
        <v>6099215</v>
      </c>
      <c r="F31" s="17"/>
      <c r="G31" s="17">
        <v>0</v>
      </c>
      <c r="H31" s="17"/>
      <c r="I31" s="17">
        <f t="shared" si="2"/>
        <v>6099215</v>
      </c>
      <c r="J31" s="17"/>
      <c r="K31" s="17">
        <v>0</v>
      </c>
      <c r="L31" s="17"/>
      <c r="M31" s="17">
        <v>65054718</v>
      </c>
      <c r="N31" s="17"/>
      <c r="O31" s="17">
        <v>2683480964</v>
      </c>
      <c r="P31" s="17"/>
      <c r="Q31" s="17">
        <f t="shared" si="3"/>
        <v>2748535682</v>
      </c>
    </row>
    <row r="32" spans="1:17">
      <c r="A32" s="2" t="s">
        <v>49</v>
      </c>
      <c r="C32" s="17">
        <v>0</v>
      </c>
      <c r="D32" s="17"/>
      <c r="E32" s="17">
        <v>40768092</v>
      </c>
      <c r="F32" s="17"/>
      <c r="G32" s="17">
        <v>0</v>
      </c>
      <c r="H32" s="17"/>
      <c r="I32" s="17">
        <f t="shared" si="2"/>
        <v>40768092</v>
      </c>
      <c r="J32" s="17"/>
      <c r="K32" s="17">
        <v>0</v>
      </c>
      <c r="L32" s="17"/>
      <c r="M32" s="17">
        <v>659133737</v>
      </c>
      <c r="N32" s="17"/>
      <c r="O32" s="17">
        <v>1312116196</v>
      </c>
      <c r="P32" s="17"/>
      <c r="Q32" s="17">
        <f t="shared" si="3"/>
        <v>1971249933</v>
      </c>
    </row>
    <row r="33" spans="1:17">
      <c r="A33" s="2" t="s">
        <v>282</v>
      </c>
      <c r="C33" s="17">
        <v>0</v>
      </c>
      <c r="D33" s="17"/>
      <c r="E33" s="17">
        <v>0</v>
      </c>
      <c r="F33" s="17"/>
      <c r="G33" s="17">
        <v>0</v>
      </c>
      <c r="H33" s="17"/>
      <c r="I33" s="17">
        <f t="shared" si="2"/>
        <v>0</v>
      </c>
      <c r="J33" s="17"/>
      <c r="K33" s="17">
        <v>0</v>
      </c>
      <c r="L33" s="17"/>
      <c r="M33" s="17">
        <v>0</v>
      </c>
      <c r="N33" s="17"/>
      <c r="O33" s="17">
        <v>18363476570</v>
      </c>
      <c r="P33" s="17"/>
      <c r="Q33" s="17">
        <f t="shared" si="3"/>
        <v>18363476570</v>
      </c>
    </row>
    <row r="34" spans="1:17">
      <c r="A34" s="2" t="s">
        <v>283</v>
      </c>
      <c r="C34" s="17">
        <v>0</v>
      </c>
      <c r="D34" s="17"/>
      <c r="E34" s="17">
        <v>0</v>
      </c>
      <c r="F34" s="17"/>
      <c r="G34" s="17">
        <v>0</v>
      </c>
      <c r="H34" s="17"/>
      <c r="I34" s="17">
        <f t="shared" si="2"/>
        <v>0</v>
      </c>
      <c r="J34" s="17"/>
      <c r="K34" s="17">
        <v>0</v>
      </c>
      <c r="L34" s="17"/>
      <c r="M34" s="17">
        <v>0</v>
      </c>
      <c r="N34" s="17"/>
      <c r="O34" s="17">
        <v>20177079066</v>
      </c>
      <c r="P34" s="17"/>
      <c r="Q34" s="17">
        <f t="shared" si="3"/>
        <v>20177079066</v>
      </c>
    </row>
    <row r="35" spans="1:17">
      <c r="A35" s="2" t="s">
        <v>235</v>
      </c>
      <c r="C35" s="17">
        <v>0</v>
      </c>
      <c r="D35" s="17"/>
      <c r="E35" s="17">
        <v>0</v>
      </c>
      <c r="F35" s="17"/>
      <c r="G35" s="17">
        <v>0</v>
      </c>
      <c r="H35" s="17"/>
      <c r="I35" s="17">
        <f t="shared" si="2"/>
        <v>0</v>
      </c>
      <c r="J35" s="17"/>
      <c r="K35" s="17">
        <v>33717969</v>
      </c>
      <c r="L35" s="17"/>
      <c r="M35" s="17">
        <v>0</v>
      </c>
      <c r="N35" s="17"/>
      <c r="O35" s="17">
        <v>41635684</v>
      </c>
      <c r="P35" s="17"/>
      <c r="Q35" s="17">
        <f t="shared" si="3"/>
        <v>75353653</v>
      </c>
    </row>
    <row r="36" spans="1:17">
      <c r="A36" s="2" t="s">
        <v>233</v>
      </c>
      <c r="C36" s="17">
        <v>0</v>
      </c>
      <c r="D36" s="17"/>
      <c r="E36" s="17">
        <v>0</v>
      </c>
      <c r="F36" s="17"/>
      <c r="G36" s="17">
        <v>0</v>
      </c>
      <c r="H36" s="17"/>
      <c r="I36" s="17">
        <f t="shared" si="2"/>
        <v>0</v>
      </c>
      <c r="J36" s="17"/>
      <c r="K36" s="17">
        <v>33682575518</v>
      </c>
      <c r="L36" s="17"/>
      <c r="M36" s="17">
        <v>0</v>
      </c>
      <c r="N36" s="17"/>
      <c r="O36" s="17">
        <v>-23428868852</v>
      </c>
      <c r="P36" s="17"/>
      <c r="Q36" s="17">
        <f t="shared" si="3"/>
        <v>10253706666</v>
      </c>
    </row>
    <row r="37" spans="1:17">
      <c r="A37" s="2" t="s">
        <v>231</v>
      </c>
      <c r="C37" s="17">
        <v>0</v>
      </c>
      <c r="D37" s="17"/>
      <c r="E37" s="17">
        <v>0</v>
      </c>
      <c r="F37" s="17"/>
      <c r="G37" s="17">
        <v>0</v>
      </c>
      <c r="H37" s="17"/>
      <c r="I37" s="17">
        <f t="shared" si="2"/>
        <v>0</v>
      </c>
      <c r="J37" s="17"/>
      <c r="K37" s="17">
        <v>50432996</v>
      </c>
      <c r="L37" s="17"/>
      <c r="M37" s="17">
        <v>0</v>
      </c>
      <c r="N37" s="17"/>
      <c r="O37" s="17">
        <v>102803626</v>
      </c>
      <c r="P37" s="17"/>
      <c r="Q37" s="17">
        <f t="shared" si="3"/>
        <v>153236622</v>
      </c>
    </row>
    <row r="38" spans="1:17">
      <c r="A38" s="2" t="s">
        <v>251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 t="shared" si="2"/>
        <v>0</v>
      </c>
      <c r="J38" s="17"/>
      <c r="K38" s="17">
        <v>477569164</v>
      </c>
      <c r="L38" s="17"/>
      <c r="M38" s="17">
        <v>0</v>
      </c>
      <c r="N38" s="17"/>
      <c r="O38" s="17">
        <v>3208874054</v>
      </c>
      <c r="P38" s="17"/>
      <c r="Q38" s="17">
        <f t="shared" si="3"/>
        <v>3686443218</v>
      </c>
    </row>
    <row r="39" spans="1:17">
      <c r="A39" s="2" t="s">
        <v>284</v>
      </c>
      <c r="C39" s="17">
        <v>0</v>
      </c>
      <c r="D39" s="17"/>
      <c r="E39" s="17">
        <v>0</v>
      </c>
      <c r="F39" s="17"/>
      <c r="G39" s="17">
        <v>0</v>
      </c>
      <c r="H39" s="17"/>
      <c r="I39" s="17">
        <f t="shared" si="2"/>
        <v>0</v>
      </c>
      <c r="J39" s="17"/>
      <c r="K39" s="17">
        <v>0</v>
      </c>
      <c r="L39" s="17"/>
      <c r="M39" s="17">
        <v>0</v>
      </c>
      <c r="N39" s="17"/>
      <c r="O39" s="17">
        <v>14233358991</v>
      </c>
      <c r="P39" s="17"/>
      <c r="Q39" s="17">
        <f t="shared" si="3"/>
        <v>14233358991</v>
      </c>
    </row>
    <row r="40" spans="1:17">
      <c r="A40" s="2" t="s">
        <v>249</v>
      </c>
      <c r="C40" s="17">
        <v>0</v>
      </c>
      <c r="D40" s="17"/>
      <c r="E40" s="17">
        <v>0</v>
      </c>
      <c r="F40" s="17"/>
      <c r="G40" s="17">
        <v>0</v>
      </c>
      <c r="H40" s="17"/>
      <c r="I40" s="17">
        <f t="shared" si="2"/>
        <v>0</v>
      </c>
      <c r="J40" s="17"/>
      <c r="K40" s="17">
        <v>31586302</v>
      </c>
      <c r="L40" s="17"/>
      <c r="M40" s="17">
        <v>0</v>
      </c>
      <c r="N40" s="17"/>
      <c r="O40" s="17">
        <v>121190761</v>
      </c>
      <c r="P40" s="17"/>
      <c r="Q40" s="17">
        <f t="shared" si="3"/>
        <v>152777063</v>
      </c>
    </row>
    <row r="41" spans="1:17">
      <c r="A41" s="2" t="s">
        <v>285</v>
      </c>
      <c r="C41" s="17">
        <v>0</v>
      </c>
      <c r="D41" s="17"/>
      <c r="E41" s="17">
        <v>0</v>
      </c>
      <c r="F41" s="17"/>
      <c r="G41" s="17">
        <v>0</v>
      </c>
      <c r="H41" s="17"/>
      <c r="I41" s="17">
        <f t="shared" si="2"/>
        <v>0</v>
      </c>
      <c r="J41" s="17"/>
      <c r="K41" s="17">
        <v>0</v>
      </c>
      <c r="L41" s="17"/>
      <c r="M41" s="17">
        <v>0</v>
      </c>
      <c r="N41" s="17"/>
      <c r="O41" s="17">
        <v>51038315474</v>
      </c>
      <c r="P41" s="17"/>
      <c r="Q41" s="17">
        <f t="shared" si="3"/>
        <v>51038315474</v>
      </c>
    </row>
    <row r="42" spans="1:17">
      <c r="A42" s="2" t="s">
        <v>95</v>
      </c>
      <c r="C42" s="17">
        <v>1126639727</v>
      </c>
      <c r="D42" s="17"/>
      <c r="E42" s="17">
        <v>0</v>
      </c>
      <c r="F42" s="17"/>
      <c r="G42" s="17">
        <v>0</v>
      </c>
      <c r="H42" s="17"/>
      <c r="I42" s="17">
        <f t="shared" si="2"/>
        <v>1126639727</v>
      </c>
      <c r="J42" s="17"/>
      <c r="K42" s="17">
        <v>8952397782</v>
      </c>
      <c r="L42" s="17"/>
      <c r="M42" s="17">
        <v>0</v>
      </c>
      <c r="N42" s="17"/>
      <c r="O42" s="17">
        <v>15688807</v>
      </c>
      <c r="P42" s="17"/>
      <c r="Q42" s="17">
        <f t="shared" si="3"/>
        <v>8968086589</v>
      </c>
    </row>
    <row r="43" spans="1:17">
      <c r="A43" s="2" t="s">
        <v>286</v>
      </c>
      <c r="C43" s="17">
        <v>0</v>
      </c>
      <c r="D43" s="17"/>
      <c r="E43" s="17">
        <v>0</v>
      </c>
      <c r="F43" s="17"/>
      <c r="G43" s="17">
        <v>0</v>
      </c>
      <c r="H43" s="17"/>
      <c r="I43" s="17">
        <f t="shared" si="2"/>
        <v>0</v>
      </c>
      <c r="J43" s="17"/>
      <c r="K43" s="17">
        <v>0</v>
      </c>
      <c r="L43" s="17"/>
      <c r="M43" s="17">
        <v>0</v>
      </c>
      <c r="N43" s="17"/>
      <c r="O43" s="17">
        <v>31975427364</v>
      </c>
      <c r="P43" s="17"/>
      <c r="Q43" s="17">
        <f t="shared" si="3"/>
        <v>31975427364</v>
      </c>
    </row>
    <row r="44" spans="1:17">
      <c r="A44" s="2" t="s">
        <v>287</v>
      </c>
      <c r="C44" s="17">
        <v>0</v>
      </c>
      <c r="D44" s="17"/>
      <c r="E44" s="17">
        <v>0</v>
      </c>
      <c r="F44" s="17"/>
      <c r="G44" s="17">
        <v>0</v>
      </c>
      <c r="H44" s="17"/>
      <c r="I44" s="17">
        <f t="shared" si="2"/>
        <v>0</v>
      </c>
      <c r="J44" s="17"/>
      <c r="K44" s="17">
        <v>0</v>
      </c>
      <c r="L44" s="17"/>
      <c r="M44" s="17">
        <v>0</v>
      </c>
      <c r="N44" s="17"/>
      <c r="O44" s="17">
        <v>4082738900</v>
      </c>
      <c r="P44" s="17"/>
      <c r="Q44" s="17">
        <f t="shared" si="3"/>
        <v>4082738900</v>
      </c>
    </row>
    <row r="45" spans="1:17">
      <c r="A45" s="2" t="s">
        <v>288</v>
      </c>
      <c r="C45" s="17">
        <v>0</v>
      </c>
      <c r="D45" s="17"/>
      <c r="E45" s="17">
        <v>0</v>
      </c>
      <c r="F45" s="17"/>
      <c r="G45" s="17">
        <v>0</v>
      </c>
      <c r="H45" s="17"/>
      <c r="I45" s="17">
        <f t="shared" si="2"/>
        <v>0</v>
      </c>
      <c r="J45" s="17"/>
      <c r="K45" s="17">
        <v>0</v>
      </c>
      <c r="L45" s="17"/>
      <c r="M45" s="17">
        <v>0</v>
      </c>
      <c r="N45" s="17"/>
      <c r="O45" s="17">
        <v>45898328421</v>
      </c>
      <c r="P45" s="17"/>
      <c r="Q45" s="17">
        <f t="shared" si="3"/>
        <v>45898328421</v>
      </c>
    </row>
    <row r="46" spans="1:17">
      <c r="A46" s="2" t="s">
        <v>289</v>
      </c>
      <c r="C46" s="17">
        <v>0</v>
      </c>
      <c r="D46" s="17"/>
      <c r="E46" s="17">
        <v>0</v>
      </c>
      <c r="F46" s="17"/>
      <c r="G46" s="17">
        <v>0</v>
      </c>
      <c r="H46" s="17"/>
      <c r="I46" s="17">
        <f t="shared" si="2"/>
        <v>0</v>
      </c>
      <c r="J46" s="17"/>
      <c r="K46" s="17">
        <v>0</v>
      </c>
      <c r="L46" s="17"/>
      <c r="M46" s="17">
        <v>0</v>
      </c>
      <c r="N46" s="17"/>
      <c r="O46" s="17">
        <v>6535939969</v>
      </c>
      <c r="P46" s="17"/>
      <c r="Q46" s="17">
        <f t="shared" si="3"/>
        <v>6535939969</v>
      </c>
    </row>
    <row r="47" spans="1:17">
      <c r="A47" s="2" t="s">
        <v>290</v>
      </c>
      <c r="C47" s="17">
        <v>0</v>
      </c>
      <c r="D47" s="17"/>
      <c r="E47" s="17">
        <v>0</v>
      </c>
      <c r="F47" s="17"/>
      <c r="G47" s="17">
        <v>0</v>
      </c>
      <c r="H47" s="17"/>
      <c r="I47" s="17">
        <f t="shared" si="2"/>
        <v>0</v>
      </c>
      <c r="J47" s="17"/>
      <c r="K47" s="17">
        <v>0</v>
      </c>
      <c r="L47" s="17"/>
      <c r="M47" s="17">
        <v>0</v>
      </c>
      <c r="N47" s="17"/>
      <c r="O47" s="17">
        <v>6398117981</v>
      </c>
      <c r="P47" s="17"/>
      <c r="Q47" s="17">
        <f t="shared" si="3"/>
        <v>6398117981</v>
      </c>
    </row>
    <row r="48" spans="1:17">
      <c r="A48" s="2" t="s">
        <v>291</v>
      </c>
      <c r="C48" s="17">
        <v>0</v>
      </c>
      <c r="D48" s="17"/>
      <c r="E48" s="17">
        <v>0</v>
      </c>
      <c r="F48" s="17"/>
      <c r="G48" s="17">
        <v>0</v>
      </c>
      <c r="H48" s="17"/>
      <c r="I48" s="17">
        <f t="shared" si="2"/>
        <v>0</v>
      </c>
      <c r="J48" s="17"/>
      <c r="K48" s="17">
        <v>0</v>
      </c>
      <c r="L48" s="17"/>
      <c r="M48" s="17">
        <v>0</v>
      </c>
      <c r="N48" s="17"/>
      <c r="O48" s="17">
        <v>100483333478</v>
      </c>
      <c r="P48" s="17"/>
      <c r="Q48" s="17">
        <f t="shared" si="3"/>
        <v>100483333478</v>
      </c>
    </row>
    <row r="49" spans="1:17">
      <c r="A49" s="2" t="s">
        <v>292</v>
      </c>
      <c r="C49" s="17">
        <v>0</v>
      </c>
      <c r="D49" s="17"/>
      <c r="E49" s="17">
        <v>0</v>
      </c>
      <c r="F49" s="17"/>
      <c r="G49" s="17">
        <v>0</v>
      </c>
      <c r="H49" s="17"/>
      <c r="I49" s="17">
        <f t="shared" si="2"/>
        <v>0</v>
      </c>
      <c r="J49" s="17"/>
      <c r="K49" s="17">
        <v>0</v>
      </c>
      <c r="L49" s="17"/>
      <c r="M49" s="17">
        <v>0</v>
      </c>
      <c r="N49" s="17"/>
      <c r="O49" s="17">
        <v>8776604580</v>
      </c>
      <c r="P49" s="17"/>
      <c r="Q49" s="17">
        <f t="shared" si="3"/>
        <v>8776604580</v>
      </c>
    </row>
    <row r="50" spans="1:17">
      <c r="A50" s="2" t="s">
        <v>293</v>
      </c>
      <c r="C50" s="17">
        <v>0</v>
      </c>
      <c r="D50" s="17"/>
      <c r="E50" s="17">
        <v>0</v>
      </c>
      <c r="F50" s="17"/>
      <c r="G50" s="17">
        <v>0</v>
      </c>
      <c r="H50" s="17"/>
      <c r="I50" s="17">
        <f t="shared" si="2"/>
        <v>0</v>
      </c>
      <c r="J50" s="17"/>
      <c r="K50" s="17">
        <v>0</v>
      </c>
      <c r="L50" s="17"/>
      <c r="M50" s="17">
        <v>0</v>
      </c>
      <c r="N50" s="17"/>
      <c r="O50" s="17">
        <v>26606394316</v>
      </c>
      <c r="P50" s="17"/>
      <c r="Q50" s="17">
        <f t="shared" si="3"/>
        <v>26606394316</v>
      </c>
    </row>
    <row r="51" spans="1:17">
      <c r="A51" s="2" t="s">
        <v>294</v>
      </c>
      <c r="C51" s="17">
        <v>0</v>
      </c>
      <c r="D51" s="17"/>
      <c r="E51" s="17">
        <v>0</v>
      </c>
      <c r="F51" s="17"/>
      <c r="G51" s="17">
        <v>0</v>
      </c>
      <c r="H51" s="17"/>
      <c r="I51" s="17">
        <f t="shared" si="2"/>
        <v>0</v>
      </c>
      <c r="J51" s="17"/>
      <c r="K51" s="17">
        <v>0</v>
      </c>
      <c r="L51" s="17"/>
      <c r="M51" s="17">
        <v>0</v>
      </c>
      <c r="N51" s="17"/>
      <c r="O51" s="17">
        <v>145427346253</v>
      </c>
      <c r="P51" s="17"/>
      <c r="Q51" s="17">
        <f t="shared" si="3"/>
        <v>145427346253</v>
      </c>
    </row>
    <row r="52" spans="1:17">
      <c r="A52" s="2" t="s">
        <v>295</v>
      </c>
      <c r="C52" s="17">
        <v>0</v>
      </c>
      <c r="D52" s="17"/>
      <c r="E52" s="17">
        <v>0</v>
      </c>
      <c r="F52" s="17"/>
      <c r="G52" s="17">
        <v>0</v>
      </c>
      <c r="H52" s="17"/>
      <c r="I52" s="17">
        <f t="shared" si="2"/>
        <v>0</v>
      </c>
      <c r="J52" s="17"/>
      <c r="K52" s="17">
        <v>0</v>
      </c>
      <c r="L52" s="17"/>
      <c r="M52" s="17">
        <v>0</v>
      </c>
      <c r="N52" s="17"/>
      <c r="O52" s="17">
        <v>3030378201</v>
      </c>
      <c r="P52" s="17"/>
      <c r="Q52" s="17">
        <f t="shared" si="3"/>
        <v>3030378201</v>
      </c>
    </row>
    <row r="53" spans="1:17">
      <c r="A53" s="2" t="s">
        <v>296</v>
      </c>
      <c r="C53" s="17">
        <v>0</v>
      </c>
      <c r="D53" s="17"/>
      <c r="E53" s="17">
        <v>0</v>
      </c>
      <c r="F53" s="17"/>
      <c r="G53" s="17">
        <v>0</v>
      </c>
      <c r="H53" s="17"/>
      <c r="I53" s="17">
        <f t="shared" si="2"/>
        <v>0</v>
      </c>
      <c r="J53" s="17"/>
      <c r="K53" s="17">
        <v>0</v>
      </c>
      <c r="L53" s="17"/>
      <c r="M53" s="17">
        <v>0</v>
      </c>
      <c r="N53" s="17"/>
      <c r="O53" s="17">
        <v>198056640762</v>
      </c>
      <c r="P53" s="17"/>
      <c r="Q53" s="17">
        <f t="shared" si="3"/>
        <v>198056640762</v>
      </c>
    </row>
    <row r="54" spans="1:17">
      <c r="A54" s="2" t="s">
        <v>297</v>
      </c>
      <c r="C54" s="17">
        <v>0</v>
      </c>
      <c r="D54" s="17"/>
      <c r="E54" s="17">
        <v>0</v>
      </c>
      <c r="F54" s="17"/>
      <c r="G54" s="17">
        <v>0</v>
      </c>
      <c r="H54" s="17"/>
      <c r="I54" s="17">
        <f t="shared" si="2"/>
        <v>0</v>
      </c>
      <c r="J54" s="17"/>
      <c r="K54" s="17">
        <v>0</v>
      </c>
      <c r="L54" s="17"/>
      <c r="M54" s="17">
        <v>0</v>
      </c>
      <c r="N54" s="17"/>
      <c r="O54" s="17">
        <v>1091854990</v>
      </c>
      <c r="P54" s="17"/>
      <c r="Q54" s="17">
        <f t="shared" si="3"/>
        <v>1091854990</v>
      </c>
    </row>
    <row r="55" spans="1:17">
      <c r="A55" s="2" t="s">
        <v>298</v>
      </c>
      <c r="C55" s="17">
        <v>0</v>
      </c>
      <c r="D55" s="17"/>
      <c r="E55" s="17">
        <v>0</v>
      </c>
      <c r="F55" s="17"/>
      <c r="G55" s="17">
        <v>0</v>
      </c>
      <c r="H55" s="17"/>
      <c r="I55" s="17">
        <f t="shared" si="2"/>
        <v>0</v>
      </c>
      <c r="J55" s="17"/>
      <c r="K55" s="17">
        <v>0</v>
      </c>
      <c r="L55" s="17"/>
      <c r="M55" s="17">
        <v>0</v>
      </c>
      <c r="N55" s="17"/>
      <c r="O55" s="17">
        <v>204008185107</v>
      </c>
      <c r="P55" s="17"/>
      <c r="Q55" s="17">
        <f t="shared" si="3"/>
        <v>204008185107</v>
      </c>
    </row>
    <row r="56" spans="1:17">
      <c r="A56" s="2" t="s">
        <v>299</v>
      </c>
      <c r="C56" s="17">
        <v>0</v>
      </c>
      <c r="D56" s="17"/>
      <c r="E56" s="17">
        <v>0</v>
      </c>
      <c r="F56" s="17"/>
      <c r="G56" s="17">
        <v>0</v>
      </c>
      <c r="H56" s="17"/>
      <c r="I56" s="17">
        <f t="shared" si="2"/>
        <v>0</v>
      </c>
      <c r="J56" s="17"/>
      <c r="K56" s="17">
        <v>0</v>
      </c>
      <c r="L56" s="17"/>
      <c r="M56" s="17">
        <v>0</v>
      </c>
      <c r="N56" s="17"/>
      <c r="O56" s="17">
        <v>32533127786</v>
      </c>
      <c r="P56" s="17"/>
      <c r="Q56" s="17">
        <f t="shared" si="3"/>
        <v>32533127786</v>
      </c>
    </row>
    <row r="57" spans="1:17">
      <c r="A57" s="2" t="s">
        <v>300</v>
      </c>
      <c r="C57" s="17">
        <v>0</v>
      </c>
      <c r="D57" s="17"/>
      <c r="E57" s="17">
        <v>0</v>
      </c>
      <c r="F57" s="17"/>
      <c r="G57" s="17">
        <v>0</v>
      </c>
      <c r="H57" s="17"/>
      <c r="I57" s="17">
        <f t="shared" si="2"/>
        <v>0</v>
      </c>
      <c r="J57" s="17"/>
      <c r="K57" s="17">
        <v>0</v>
      </c>
      <c r="L57" s="17"/>
      <c r="M57" s="17">
        <v>0</v>
      </c>
      <c r="N57" s="17"/>
      <c r="O57" s="17">
        <v>62501951709</v>
      </c>
      <c r="P57" s="17"/>
      <c r="Q57" s="17">
        <f t="shared" si="3"/>
        <v>62501951709</v>
      </c>
    </row>
    <row r="58" spans="1:17">
      <c r="A58" s="2" t="s">
        <v>247</v>
      </c>
      <c r="C58" s="17">
        <v>0</v>
      </c>
      <c r="D58" s="17"/>
      <c r="E58" s="17">
        <v>0</v>
      </c>
      <c r="F58" s="17"/>
      <c r="G58" s="17">
        <v>0</v>
      </c>
      <c r="H58" s="17"/>
      <c r="I58" s="17">
        <f t="shared" si="2"/>
        <v>0</v>
      </c>
      <c r="J58" s="17"/>
      <c r="K58" s="17">
        <v>195166404</v>
      </c>
      <c r="L58" s="17"/>
      <c r="M58" s="17">
        <v>0</v>
      </c>
      <c r="N58" s="17"/>
      <c r="O58" s="17">
        <v>387170477</v>
      </c>
      <c r="P58" s="17"/>
      <c r="Q58" s="17">
        <f t="shared" si="3"/>
        <v>582336881</v>
      </c>
    </row>
    <row r="59" spans="1:17">
      <c r="A59" s="2" t="s">
        <v>50</v>
      </c>
      <c r="C59" s="17">
        <v>0</v>
      </c>
      <c r="D59" s="17"/>
      <c r="E59" s="17">
        <v>10193146713</v>
      </c>
      <c r="F59" s="17"/>
      <c r="G59" s="17">
        <v>0</v>
      </c>
      <c r="H59" s="17"/>
      <c r="I59" s="17">
        <f t="shared" si="2"/>
        <v>10193146713</v>
      </c>
      <c r="J59" s="17"/>
      <c r="K59" s="17">
        <v>0</v>
      </c>
      <c r="L59" s="17"/>
      <c r="M59" s="17">
        <v>42751976517</v>
      </c>
      <c r="N59" s="17"/>
      <c r="O59" s="17">
        <v>15143888783</v>
      </c>
      <c r="P59" s="17"/>
      <c r="Q59" s="17">
        <f t="shared" si="3"/>
        <v>57895865300</v>
      </c>
    </row>
    <row r="60" spans="1:17">
      <c r="A60" s="2" t="s">
        <v>92</v>
      </c>
      <c r="C60" s="17">
        <v>19319562540</v>
      </c>
      <c r="D60" s="17"/>
      <c r="E60" s="17">
        <v>36635968295</v>
      </c>
      <c r="F60" s="17"/>
      <c r="G60" s="17">
        <v>0</v>
      </c>
      <c r="H60" s="17"/>
      <c r="I60" s="17">
        <f t="shared" si="2"/>
        <v>55955530835</v>
      </c>
      <c r="J60" s="17"/>
      <c r="K60" s="17">
        <v>69603591128</v>
      </c>
      <c r="L60" s="17"/>
      <c r="M60" s="17">
        <v>26620002538</v>
      </c>
      <c r="N60" s="17"/>
      <c r="O60" s="17">
        <v>441071373</v>
      </c>
      <c r="P60" s="17"/>
      <c r="Q60" s="17">
        <f t="shared" si="3"/>
        <v>96664665039</v>
      </c>
    </row>
    <row r="61" spans="1:17">
      <c r="A61" s="2" t="s">
        <v>301</v>
      </c>
      <c r="C61" s="17">
        <v>0</v>
      </c>
      <c r="D61" s="17"/>
      <c r="E61" s="17">
        <v>0</v>
      </c>
      <c r="F61" s="17"/>
      <c r="G61" s="17">
        <v>0</v>
      </c>
      <c r="H61" s="17"/>
      <c r="I61" s="17">
        <f t="shared" si="2"/>
        <v>0</v>
      </c>
      <c r="J61" s="17"/>
      <c r="K61" s="17">
        <v>0</v>
      </c>
      <c r="L61" s="17"/>
      <c r="M61" s="17">
        <v>0</v>
      </c>
      <c r="N61" s="17"/>
      <c r="O61" s="17">
        <v>137984062941</v>
      </c>
      <c r="P61" s="17"/>
      <c r="Q61" s="17">
        <f t="shared" si="3"/>
        <v>137984062941</v>
      </c>
    </row>
    <row r="62" spans="1:17">
      <c r="A62" s="2" t="s">
        <v>86</v>
      </c>
      <c r="C62" s="17">
        <v>0</v>
      </c>
      <c r="D62" s="17"/>
      <c r="E62" s="17">
        <v>5916836181</v>
      </c>
      <c r="F62" s="17"/>
      <c r="G62" s="17">
        <v>0</v>
      </c>
      <c r="H62" s="17"/>
      <c r="I62" s="17">
        <f t="shared" si="2"/>
        <v>5916836181</v>
      </c>
      <c r="J62" s="17"/>
      <c r="K62" s="17">
        <v>0</v>
      </c>
      <c r="L62" s="17"/>
      <c r="M62" s="17">
        <v>34162967869</v>
      </c>
      <c r="N62" s="17"/>
      <c r="O62" s="17">
        <v>177159391241</v>
      </c>
      <c r="P62" s="17"/>
      <c r="Q62" s="17">
        <f t="shared" si="3"/>
        <v>211322359110</v>
      </c>
    </row>
    <row r="63" spans="1:17">
      <c r="A63" s="2" t="s">
        <v>98</v>
      </c>
      <c r="C63" s="17">
        <v>11894025529</v>
      </c>
      <c r="D63" s="17"/>
      <c r="E63" s="17">
        <v>8213829136</v>
      </c>
      <c r="F63" s="17"/>
      <c r="G63" s="17">
        <v>0</v>
      </c>
      <c r="H63" s="17"/>
      <c r="I63" s="17">
        <f t="shared" si="2"/>
        <v>20107854665</v>
      </c>
      <c r="J63" s="17"/>
      <c r="K63" s="17">
        <v>60842618696</v>
      </c>
      <c r="L63" s="17"/>
      <c r="M63" s="17">
        <v>9934444425</v>
      </c>
      <c r="N63" s="17"/>
      <c r="O63" s="17">
        <v>271946622</v>
      </c>
      <c r="P63" s="17"/>
      <c r="Q63" s="17">
        <f t="shared" si="3"/>
        <v>71049009743</v>
      </c>
    </row>
    <row r="64" spans="1:17">
      <c r="A64" s="2" t="s">
        <v>103</v>
      </c>
      <c r="C64" s="17">
        <v>36692974327</v>
      </c>
      <c r="D64" s="17"/>
      <c r="E64" s="17">
        <v>7822360113</v>
      </c>
      <c r="F64" s="17"/>
      <c r="G64" s="17">
        <v>0</v>
      </c>
      <c r="H64" s="17"/>
      <c r="I64" s="17">
        <f t="shared" si="2"/>
        <v>44515334440</v>
      </c>
      <c r="J64" s="17"/>
      <c r="K64" s="17">
        <v>63082905681</v>
      </c>
      <c r="L64" s="17"/>
      <c r="M64" s="17">
        <v>-11023656941</v>
      </c>
      <c r="N64" s="17"/>
      <c r="O64" s="17">
        <v>0</v>
      </c>
      <c r="P64" s="17"/>
      <c r="Q64" s="17">
        <f t="shared" si="3"/>
        <v>52059248740</v>
      </c>
    </row>
    <row r="65" spans="1:17">
      <c r="A65" s="2" t="s">
        <v>83</v>
      </c>
      <c r="C65" s="17">
        <v>78254366</v>
      </c>
      <c r="D65" s="17"/>
      <c r="E65" s="17">
        <v>0</v>
      </c>
      <c r="F65" s="17"/>
      <c r="G65" s="17">
        <v>0</v>
      </c>
      <c r="H65" s="17"/>
      <c r="I65" s="17">
        <f t="shared" si="2"/>
        <v>78254366</v>
      </c>
      <c r="J65" s="17"/>
      <c r="K65" s="17">
        <v>405241717</v>
      </c>
      <c r="L65" s="17"/>
      <c r="M65" s="17">
        <v>223692584</v>
      </c>
      <c r="N65" s="17"/>
      <c r="O65" s="17">
        <v>0</v>
      </c>
      <c r="P65" s="17"/>
      <c r="Q65" s="17">
        <f t="shared" si="3"/>
        <v>628934301</v>
      </c>
    </row>
    <row r="66" spans="1:17">
      <c r="A66" s="2" t="s">
        <v>112</v>
      </c>
      <c r="C66" s="17">
        <v>157214260</v>
      </c>
      <c r="D66" s="17"/>
      <c r="E66" s="17">
        <v>0</v>
      </c>
      <c r="F66" s="17"/>
      <c r="G66" s="17">
        <v>0</v>
      </c>
      <c r="H66" s="17"/>
      <c r="I66" s="17">
        <f t="shared" si="2"/>
        <v>157214260</v>
      </c>
      <c r="J66" s="17"/>
      <c r="K66" s="17">
        <v>1217653463</v>
      </c>
      <c r="L66" s="17"/>
      <c r="M66" s="17">
        <v>0</v>
      </c>
      <c r="N66" s="17"/>
      <c r="O66" s="17">
        <v>0</v>
      </c>
      <c r="P66" s="17"/>
      <c r="Q66" s="17">
        <f t="shared" si="3"/>
        <v>1217653463</v>
      </c>
    </row>
    <row r="67" spans="1:17">
      <c r="A67" s="2" t="s">
        <v>109</v>
      </c>
      <c r="C67" s="17">
        <v>315899796</v>
      </c>
      <c r="D67" s="17"/>
      <c r="E67" s="17">
        <v>0</v>
      </c>
      <c r="F67" s="17"/>
      <c r="G67" s="17">
        <v>0</v>
      </c>
      <c r="H67" s="17"/>
      <c r="I67" s="17">
        <f t="shared" si="2"/>
        <v>315899796</v>
      </c>
      <c r="J67" s="17"/>
      <c r="K67" s="17">
        <v>2438328168</v>
      </c>
      <c r="L67" s="17"/>
      <c r="M67" s="17">
        <v>0</v>
      </c>
      <c r="N67" s="17"/>
      <c r="O67" s="17">
        <v>0</v>
      </c>
      <c r="P67" s="17"/>
      <c r="Q67" s="17">
        <f t="shared" si="3"/>
        <v>2438328168</v>
      </c>
    </row>
    <row r="68" spans="1:17">
      <c r="A68" s="2" t="s">
        <v>106</v>
      </c>
      <c r="C68" s="17">
        <v>152423549</v>
      </c>
      <c r="D68" s="17"/>
      <c r="E68" s="17">
        <v>0</v>
      </c>
      <c r="F68" s="17"/>
      <c r="G68" s="17">
        <v>0</v>
      </c>
      <c r="H68" s="17"/>
      <c r="I68" s="17">
        <f t="shared" si="2"/>
        <v>152423549</v>
      </c>
      <c r="J68" s="17"/>
      <c r="K68" s="17">
        <v>1216046104</v>
      </c>
      <c r="L68" s="17"/>
      <c r="M68" s="17">
        <v>0</v>
      </c>
      <c r="N68" s="17"/>
      <c r="O68" s="17">
        <v>0</v>
      </c>
      <c r="P68" s="17"/>
      <c r="Q68" s="17">
        <f t="shared" si="3"/>
        <v>1216046104</v>
      </c>
    </row>
    <row r="69" spans="1:17">
      <c r="A69" s="2" t="s">
        <v>68</v>
      </c>
      <c r="C69" s="17">
        <v>12526212327</v>
      </c>
      <c r="D69" s="17"/>
      <c r="E69" s="17">
        <v>2452834087</v>
      </c>
      <c r="F69" s="17"/>
      <c r="G69" s="17">
        <v>0</v>
      </c>
      <c r="H69" s="17"/>
      <c r="I69" s="17">
        <f t="shared" si="2"/>
        <v>14979046414</v>
      </c>
      <c r="J69" s="17"/>
      <c r="K69" s="17">
        <v>40176819740</v>
      </c>
      <c r="L69" s="17"/>
      <c r="M69" s="17">
        <v>9442541378</v>
      </c>
      <c r="N69" s="17"/>
      <c r="O69" s="17">
        <v>0</v>
      </c>
      <c r="P69" s="17"/>
      <c r="Q69" s="17">
        <f t="shared" si="3"/>
        <v>49619361118</v>
      </c>
    </row>
    <row r="70" spans="1:17">
      <c r="A70" s="2" t="s">
        <v>71</v>
      </c>
      <c r="C70" s="17">
        <v>37466245960</v>
      </c>
      <c r="D70" s="17"/>
      <c r="E70" s="17">
        <v>8804591799</v>
      </c>
      <c r="F70" s="17"/>
      <c r="G70" s="17">
        <v>0</v>
      </c>
      <c r="H70" s="17"/>
      <c r="I70" s="17">
        <f t="shared" si="2"/>
        <v>46270837759</v>
      </c>
      <c r="J70" s="17"/>
      <c r="K70" s="17">
        <v>185197831307</v>
      </c>
      <c r="L70" s="17"/>
      <c r="M70" s="17">
        <v>-104755504012</v>
      </c>
      <c r="N70" s="17"/>
      <c r="O70" s="17">
        <v>0</v>
      </c>
      <c r="P70" s="17"/>
      <c r="Q70" s="17">
        <f t="shared" si="3"/>
        <v>80442327295</v>
      </c>
    </row>
    <row r="71" spans="1:17">
      <c r="A71" s="2" t="s">
        <v>89</v>
      </c>
      <c r="C71" s="17">
        <v>29219178081</v>
      </c>
      <c r="D71" s="17"/>
      <c r="E71" s="17">
        <v>4964253207</v>
      </c>
      <c r="F71" s="17"/>
      <c r="G71" s="17">
        <v>0</v>
      </c>
      <c r="H71" s="17"/>
      <c r="I71" s="17">
        <f t="shared" si="2"/>
        <v>34183431288</v>
      </c>
      <c r="J71" s="17"/>
      <c r="K71" s="17">
        <v>56646657521</v>
      </c>
      <c r="L71" s="17"/>
      <c r="M71" s="17">
        <v>10310766755</v>
      </c>
      <c r="N71" s="17"/>
      <c r="O71" s="17">
        <v>0</v>
      </c>
      <c r="P71" s="17"/>
      <c r="Q71" s="17">
        <f t="shared" si="3"/>
        <v>66957424276</v>
      </c>
    </row>
    <row r="72" spans="1:17">
      <c r="A72" s="2" t="s">
        <v>129</v>
      </c>
      <c r="C72" s="17">
        <v>6697928275</v>
      </c>
      <c r="D72" s="17"/>
      <c r="E72" s="17">
        <v>2454471977</v>
      </c>
      <c r="F72" s="17"/>
      <c r="G72" s="17">
        <v>0</v>
      </c>
      <c r="H72" s="17"/>
      <c r="I72" s="17">
        <f t="shared" si="2"/>
        <v>9152400252</v>
      </c>
      <c r="J72" s="17"/>
      <c r="K72" s="17">
        <v>25574035507</v>
      </c>
      <c r="L72" s="17"/>
      <c r="M72" s="17">
        <v>9547418499</v>
      </c>
      <c r="N72" s="17"/>
      <c r="O72" s="17">
        <v>0</v>
      </c>
      <c r="P72" s="17"/>
      <c r="Q72" s="17">
        <f t="shared" si="3"/>
        <v>35121454006</v>
      </c>
    </row>
    <row r="73" spans="1:17">
      <c r="A73" s="2" t="s">
        <v>245</v>
      </c>
      <c r="C73" s="17">
        <v>8594785286</v>
      </c>
      <c r="D73" s="17"/>
      <c r="E73" s="17">
        <v>2921172294</v>
      </c>
      <c r="F73" s="17"/>
      <c r="G73" s="17">
        <v>0</v>
      </c>
      <c r="H73" s="17"/>
      <c r="I73" s="17">
        <f t="shared" si="2"/>
        <v>11515957580</v>
      </c>
      <c r="J73" s="17"/>
      <c r="K73" s="17">
        <v>25814390929</v>
      </c>
      <c r="L73" s="17"/>
      <c r="M73" s="17">
        <v>-879345696</v>
      </c>
      <c r="N73" s="17"/>
      <c r="O73" s="17">
        <v>0</v>
      </c>
      <c r="P73" s="17"/>
      <c r="Q73" s="17">
        <f t="shared" si="3"/>
        <v>24935045233</v>
      </c>
    </row>
    <row r="74" spans="1:17">
      <c r="A74" s="2" t="s">
        <v>101</v>
      </c>
      <c r="C74" s="17">
        <v>1821222603</v>
      </c>
      <c r="D74" s="17"/>
      <c r="E74" s="17">
        <v>0</v>
      </c>
      <c r="F74" s="17"/>
      <c r="G74" s="17">
        <v>0</v>
      </c>
      <c r="H74" s="17"/>
      <c r="I74" s="17">
        <f t="shared" si="2"/>
        <v>1821222603</v>
      </c>
      <c r="J74" s="17"/>
      <c r="K74" s="17">
        <v>3700397028</v>
      </c>
      <c r="L74" s="17"/>
      <c r="M74" s="17">
        <v>-7166426</v>
      </c>
      <c r="N74" s="17"/>
      <c r="O74" s="17">
        <v>0</v>
      </c>
      <c r="P74" s="17"/>
      <c r="Q74" s="17">
        <f t="shared" si="3"/>
        <v>3693230602</v>
      </c>
    </row>
    <row r="75" spans="1:17">
      <c r="A75" s="2" t="s">
        <v>126</v>
      </c>
      <c r="C75" s="17">
        <v>6502690473</v>
      </c>
      <c r="D75" s="17"/>
      <c r="E75" s="17">
        <v>2346003159</v>
      </c>
      <c r="F75" s="17"/>
      <c r="G75" s="17">
        <v>0</v>
      </c>
      <c r="H75" s="17"/>
      <c r="I75" s="17">
        <f t="shared" si="2"/>
        <v>8848693632</v>
      </c>
      <c r="J75" s="17"/>
      <c r="K75" s="17">
        <v>25841992148</v>
      </c>
      <c r="L75" s="17"/>
      <c r="M75" s="17">
        <v>9085880880</v>
      </c>
      <c r="N75" s="17"/>
      <c r="O75" s="17">
        <v>0</v>
      </c>
      <c r="P75" s="17"/>
      <c r="Q75" s="17">
        <f t="shared" si="3"/>
        <v>34927873028</v>
      </c>
    </row>
    <row r="76" spans="1:17">
      <c r="A76" s="2" t="s">
        <v>123</v>
      </c>
      <c r="C76" s="17">
        <v>3616346005</v>
      </c>
      <c r="D76" s="17"/>
      <c r="E76" s="17">
        <v>2499256217</v>
      </c>
      <c r="F76" s="17"/>
      <c r="G76" s="17">
        <v>0</v>
      </c>
      <c r="H76" s="17"/>
      <c r="I76" s="17">
        <f t="shared" si="2"/>
        <v>6115602222</v>
      </c>
      <c r="J76" s="17"/>
      <c r="K76" s="17">
        <v>11220151917</v>
      </c>
      <c r="L76" s="17"/>
      <c r="M76" s="17">
        <v>2504357348</v>
      </c>
      <c r="N76" s="17"/>
      <c r="O76" s="17">
        <v>0</v>
      </c>
      <c r="P76" s="17"/>
      <c r="Q76" s="17">
        <f t="shared" si="3"/>
        <v>13724509265</v>
      </c>
    </row>
    <row r="77" spans="1:17">
      <c r="A77" s="2" t="s">
        <v>74</v>
      </c>
      <c r="C77" s="17">
        <v>23044834539</v>
      </c>
      <c r="D77" s="17"/>
      <c r="E77" s="17">
        <v>4136812144</v>
      </c>
      <c r="F77" s="17"/>
      <c r="G77" s="17">
        <v>0</v>
      </c>
      <c r="H77" s="17"/>
      <c r="I77" s="17">
        <f t="shared" ref="I77:I83" si="4">C77+E77+G77</f>
        <v>27181646683</v>
      </c>
      <c r="J77" s="17"/>
      <c r="K77" s="17">
        <v>51762772048</v>
      </c>
      <c r="L77" s="17"/>
      <c r="M77" s="17">
        <v>-5621380923</v>
      </c>
      <c r="N77" s="17"/>
      <c r="O77" s="17">
        <v>0</v>
      </c>
      <c r="P77" s="17"/>
      <c r="Q77" s="17">
        <f t="shared" ref="Q77:Q97" si="5">K77+M77+O77</f>
        <v>46141391125</v>
      </c>
    </row>
    <row r="78" spans="1:17">
      <c r="A78" s="2" t="s">
        <v>77</v>
      </c>
      <c r="C78" s="17">
        <v>14168496229</v>
      </c>
      <c r="D78" s="17"/>
      <c r="E78" s="17">
        <v>3377942412</v>
      </c>
      <c r="F78" s="17"/>
      <c r="G78" s="17">
        <v>0</v>
      </c>
      <c r="H78" s="17"/>
      <c r="I78" s="17">
        <f t="shared" si="4"/>
        <v>17546438641</v>
      </c>
      <c r="J78" s="17"/>
      <c r="K78" s="17">
        <v>114131199060</v>
      </c>
      <c r="L78" s="17"/>
      <c r="M78" s="17">
        <v>11137900670</v>
      </c>
      <c r="N78" s="17"/>
      <c r="O78" s="17">
        <v>0</v>
      </c>
      <c r="P78" s="17"/>
      <c r="Q78" s="17">
        <f t="shared" si="5"/>
        <v>125269099730</v>
      </c>
    </row>
    <row r="79" spans="1:17">
      <c r="A79" s="2" t="s">
        <v>62</v>
      </c>
      <c r="C79" s="17">
        <v>15987328767</v>
      </c>
      <c r="D79" s="17"/>
      <c r="E79" s="17">
        <v>0</v>
      </c>
      <c r="F79" s="17"/>
      <c r="G79" s="17">
        <v>0</v>
      </c>
      <c r="H79" s="17"/>
      <c r="I79" s="17">
        <f t="shared" si="4"/>
        <v>15987328767</v>
      </c>
      <c r="J79" s="17"/>
      <c r="K79" s="17">
        <v>43518328767</v>
      </c>
      <c r="L79" s="17"/>
      <c r="M79" s="17">
        <v>-65613635</v>
      </c>
      <c r="N79" s="17"/>
      <c r="O79" s="17">
        <v>0</v>
      </c>
      <c r="P79" s="17"/>
      <c r="Q79" s="17">
        <f t="shared" si="5"/>
        <v>43452715132</v>
      </c>
    </row>
    <row r="80" spans="1:17">
      <c r="A80" s="2" t="s">
        <v>45</v>
      </c>
      <c r="C80" s="17">
        <v>0</v>
      </c>
      <c r="D80" s="17"/>
      <c r="E80" s="17">
        <v>518899431</v>
      </c>
      <c r="F80" s="17"/>
      <c r="G80" s="17">
        <v>0</v>
      </c>
      <c r="H80" s="17"/>
      <c r="I80" s="17">
        <f t="shared" si="4"/>
        <v>518899431</v>
      </c>
      <c r="J80" s="17"/>
      <c r="K80" s="17">
        <v>0</v>
      </c>
      <c r="L80" s="17"/>
      <c r="M80" s="17">
        <v>52693450674</v>
      </c>
      <c r="N80" s="17"/>
      <c r="O80" s="17">
        <v>0</v>
      </c>
      <c r="P80" s="17"/>
      <c r="Q80" s="17">
        <f t="shared" si="5"/>
        <v>52693450674</v>
      </c>
    </row>
    <row r="81" spans="1:17">
      <c r="A81" s="2" t="s">
        <v>42</v>
      </c>
      <c r="C81" s="17">
        <v>0</v>
      </c>
      <c r="D81" s="17"/>
      <c r="E81" s="17">
        <v>5047466371</v>
      </c>
      <c r="F81" s="17"/>
      <c r="G81" s="17">
        <v>0</v>
      </c>
      <c r="H81" s="17"/>
      <c r="I81" s="17">
        <f t="shared" si="4"/>
        <v>5047466371</v>
      </c>
      <c r="J81" s="17"/>
      <c r="K81" s="17">
        <v>0</v>
      </c>
      <c r="L81" s="17"/>
      <c r="M81" s="17">
        <v>43207141082</v>
      </c>
      <c r="N81" s="17"/>
      <c r="O81" s="17">
        <v>0</v>
      </c>
      <c r="P81" s="17"/>
      <c r="Q81" s="17">
        <f t="shared" si="5"/>
        <v>43207141082</v>
      </c>
    </row>
    <row r="82" spans="1:17">
      <c r="A82" s="2" t="s">
        <v>56</v>
      </c>
      <c r="C82" s="17">
        <v>0</v>
      </c>
      <c r="D82" s="17"/>
      <c r="E82" s="17">
        <v>1335926861</v>
      </c>
      <c r="F82" s="17"/>
      <c r="G82" s="17">
        <v>0</v>
      </c>
      <c r="H82" s="17"/>
      <c r="I82" s="17">
        <f t="shared" si="4"/>
        <v>1335926861</v>
      </c>
      <c r="J82" s="17"/>
      <c r="K82" s="17">
        <v>0</v>
      </c>
      <c r="L82" s="17"/>
      <c r="M82" s="17">
        <v>18863550278</v>
      </c>
      <c r="N82" s="17"/>
      <c r="O82" s="17">
        <v>0</v>
      </c>
      <c r="P82" s="17"/>
      <c r="Q82" s="17">
        <f t="shared" si="5"/>
        <v>18863550278</v>
      </c>
    </row>
    <row r="83" spans="1:17">
      <c r="A83" s="2" t="s">
        <v>53</v>
      </c>
      <c r="C83" s="17">
        <v>0</v>
      </c>
      <c r="D83" s="17"/>
      <c r="E83" s="17">
        <v>1852733719</v>
      </c>
      <c r="F83" s="17"/>
      <c r="G83" s="17">
        <v>0</v>
      </c>
      <c r="H83" s="17"/>
      <c r="I83" s="17">
        <f t="shared" si="4"/>
        <v>1852733719</v>
      </c>
      <c r="J83" s="17"/>
      <c r="K83" s="17">
        <v>0</v>
      </c>
      <c r="L83" s="17"/>
      <c r="M83" s="17">
        <v>34796971529</v>
      </c>
      <c r="N83" s="17"/>
      <c r="O83" s="17">
        <v>0</v>
      </c>
      <c r="P83" s="17"/>
      <c r="Q83" s="17">
        <f t="shared" si="5"/>
        <v>34796971529</v>
      </c>
    </row>
    <row r="84" spans="1:17">
      <c r="A84" s="2" t="s">
        <v>322</v>
      </c>
      <c r="C84" s="17">
        <v>0</v>
      </c>
      <c r="D84" s="17"/>
      <c r="E84" s="17">
        <v>0</v>
      </c>
      <c r="F84" s="17"/>
      <c r="G84" s="17">
        <v>0</v>
      </c>
      <c r="H84" s="17"/>
      <c r="I84" s="17">
        <f t="shared" ref="I84:I97" si="6">C84+E84+G84</f>
        <v>0</v>
      </c>
      <c r="J84" s="17"/>
      <c r="K84" s="17">
        <v>0</v>
      </c>
      <c r="L84" s="17"/>
      <c r="M84" s="17">
        <v>0</v>
      </c>
      <c r="N84" s="17"/>
      <c r="O84" s="17">
        <v>31933300</v>
      </c>
      <c r="P84" s="17"/>
      <c r="Q84" s="17">
        <f t="shared" si="5"/>
        <v>31933300</v>
      </c>
    </row>
    <row r="85" spans="1:17">
      <c r="A85" s="2" t="s">
        <v>323</v>
      </c>
      <c r="C85" s="17">
        <v>0</v>
      </c>
      <c r="D85" s="17"/>
      <c r="E85" s="17">
        <v>0</v>
      </c>
      <c r="F85" s="17"/>
      <c r="G85" s="17">
        <v>0</v>
      </c>
      <c r="H85" s="17"/>
      <c r="I85" s="17">
        <f t="shared" si="6"/>
        <v>0</v>
      </c>
      <c r="J85" s="17"/>
      <c r="K85" s="17">
        <v>0</v>
      </c>
      <c r="L85" s="17"/>
      <c r="M85" s="17">
        <v>0</v>
      </c>
      <c r="N85" s="17"/>
      <c r="O85" s="17">
        <v>52107313</v>
      </c>
      <c r="P85" s="17"/>
      <c r="Q85" s="17">
        <f t="shared" si="5"/>
        <v>52107313</v>
      </c>
    </row>
    <row r="86" spans="1:17">
      <c r="A86" s="2" t="s">
        <v>324</v>
      </c>
      <c r="C86" s="17">
        <v>0</v>
      </c>
      <c r="D86" s="17"/>
      <c r="E86" s="17">
        <v>0</v>
      </c>
      <c r="F86" s="17"/>
      <c r="G86" s="17">
        <v>0</v>
      </c>
      <c r="H86" s="17"/>
      <c r="I86" s="17">
        <f t="shared" si="6"/>
        <v>0</v>
      </c>
      <c r="J86" s="17"/>
      <c r="K86" s="17">
        <v>0</v>
      </c>
      <c r="L86" s="17"/>
      <c r="M86" s="17">
        <v>0</v>
      </c>
      <c r="N86" s="17"/>
      <c r="O86" s="17">
        <v>-91110476</v>
      </c>
      <c r="P86" s="17"/>
      <c r="Q86" s="17">
        <f t="shared" si="5"/>
        <v>-91110476</v>
      </c>
    </row>
    <row r="87" spans="1:17">
      <c r="A87" s="2" t="s">
        <v>325</v>
      </c>
      <c r="C87" s="17">
        <v>0</v>
      </c>
      <c r="D87" s="17"/>
      <c r="E87" s="17">
        <v>0</v>
      </c>
      <c r="F87" s="17"/>
      <c r="G87" s="17">
        <v>0</v>
      </c>
      <c r="H87" s="17"/>
      <c r="I87" s="17">
        <f t="shared" si="6"/>
        <v>0</v>
      </c>
      <c r="J87" s="17"/>
      <c r="K87" s="17">
        <v>0</v>
      </c>
      <c r="L87" s="17"/>
      <c r="M87" s="17">
        <v>0</v>
      </c>
      <c r="N87" s="17"/>
      <c r="O87" s="17">
        <v>11953080022</v>
      </c>
      <c r="P87" s="17"/>
      <c r="Q87" s="17">
        <f t="shared" si="5"/>
        <v>11953080022</v>
      </c>
    </row>
    <row r="88" spans="1:17">
      <c r="A88" s="2" t="s">
        <v>326</v>
      </c>
      <c r="C88" s="17">
        <v>0</v>
      </c>
      <c r="D88" s="17"/>
      <c r="E88" s="17">
        <v>0</v>
      </c>
      <c r="F88" s="17"/>
      <c r="G88" s="17">
        <v>0</v>
      </c>
      <c r="H88" s="17"/>
      <c r="I88" s="17">
        <f t="shared" si="6"/>
        <v>0</v>
      </c>
      <c r="J88" s="17"/>
      <c r="K88" s="17">
        <v>0</v>
      </c>
      <c r="L88" s="17"/>
      <c r="M88" s="17">
        <v>0</v>
      </c>
      <c r="N88" s="17"/>
      <c r="O88" s="17">
        <v>9599808761</v>
      </c>
      <c r="P88" s="17"/>
      <c r="Q88" s="17">
        <f t="shared" si="5"/>
        <v>9599808761</v>
      </c>
    </row>
    <row r="89" spans="1:17">
      <c r="A89" s="2" t="s">
        <v>327</v>
      </c>
      <c r="C89" s="17">
        <v>0</v>
      </c>
      <c r="D89" s="17"/>
      <c r="E89" s="17">
        <v>0</v>
      </c>
      <c r="F89" s="17"/>
      <c r="G89" s="17">
        <v>0</v>
      </c>
      <c r="H89" s="17"/>
      <c r="I89" s="17">
        <f t="shared" si="6"/>
        <v>0</v>
      </c>
      <c r="J89" s="17"/>
      <c r="K89" s="17">
        <v>0</v>
      </c>
      <c r="L89" s="17"/>
      <c r="M89" s="17">
        <v>0</v>
      </c>
      <c r="N89" s="17"/>
      <c r="O89" s="17">
        <v>-239983</v>
      </c>
      <c r="P89" s="17"/>
      <c r="Q89" s="17">
        <f t="shared" si="5"/>
        <v>-239983</v>
      </c>
    </row>
    <row r="90" spans="1:17">
      <c r="A90" s="2" t="s">
        <v>328</v>
      </c>
      <c r="C90" s="17">
        <v>0</v>
      </c>
      <c r="D90" s="17"/>
      <c r="E90" s="17">
        <v>0</v>
      </c>
      <c r="F90" s="17"/>
      <c r="G90" s="17">
        <v>0</v>
      </c>
      <c r="H90" s="17"/>
      <c r="I90" s="17">
        <f t="shared" si="6"/>
        <v>0</v>
      </c>
      <c r="J90" s="17"/>
      <c r="K90" s="17">
        <v>0</v>
      </c>
      <c r="L90" s="17"/>
      <c r="M90" s="17">
        <v>0</v>
      </c>
      <c r="N90" s="17"/>
      <c r="O90" s="17">
        <v>935118</v>
      </c>
      <c r="P90" s="17"/>
      <c r="Q90" s="17">
        <f t="shared" si="5"/>
        <v>935118</v>
      </c>
    </row>
    <row r="91" spans="1:17">
      <c r="A91" s="2" t="s">
        <v>329</v>
      </c>
      <c r="C91" s="17">
        <v>0</v>
      </c>
      <c r="D91" s="17"/>
      <c r="E91" s="17">
        <v>0</v>
      </c>
      <c r="F91" s="17"/>
      <c r="G91" s="17">
        <v>0</v>
      </c>
      <c r="H91" s="17"/>
      <c r="I91" s="17">
        <f t="shared" si="6"/>
        <v>0</v>
      </c>
      <c r="J91" s="17"/>
      <c r="K91" s="17">
        <v>0</v>
      </c>
      <c r="L91" s="17"/>
      <c r="M91" s="17">
        <v>0</v>
      </c>
      <c r="N91" s="17"/>
      <c r="O91" s="17">
        <v>17243068473</v>
      </c>
      <c r="P91" s="17"/>
      <c r="Q91" s="17">
        <f t="shared" si="5"/>
        <v>17243068473</v>
      </c>
    </row>
    <row r="92" spans="1:17">
      <c r="A92" s="2" t="s">
        <v>330</v>
      </c>
      <c r="C92" s="17">
        <v>0</v>
      </c>
      <c r="D92" s="17"/>
      <c r="E92" s="17">
        <v>0</v>
      </c>
      <c r="F92" s="17"/>
      <c r="G92" s="17">
        <v>0</v>
      </c>
      <c r="H92" s="17"/>
      <c r="I92" s="17">
        <f t="shared" si="6"/>
        <v>0</v>
      </c>
      <c r="J92" s="17"/>
      <c r="K92" s="17">
        <v>0</v>
      </c>
      <c r="L92" s="17"/>
      <c r="M92" s="17">
        <v>0</v>
      </c>
      <c r="N92" s="17"/>
      <c r="O92" s="17">
        <v>2120865770</v>
      </c>
      <c r="P92" s="17"/>
      <c r="Q92" s="17">
        <f t="shared" si="5"/>
        <v>2120865770</v>
      </c>
    </row>
    <row r="93" spans="1:17">
      <c r="A93" s="2" t="s">
        <v>331</v>
      </c>
      <c r="C93" s="17">
        <v>0</v>
      </c>
      <c r="D93" s="17"/>
      <c r="E93" s="17">
        <v>0</v>
      </c>
      <c r="F93" s="17"/>
      <c r="G93" s="17">
        <v>0</v>
      </c>
      <c r="H93" s="17"/>
      <c r="I93" s="17">
        <f t="shared" si="6"/>
        <v>0</v>
      </c>
      <c r="J93" s="17"/>
      <c r="K93" s="17">
        <v>0</v>
      </c>
      <c r="L93" s="17"/>
      <c r="M93" s="17">
        <v>0</v>
      </c>
      <c r="N93" s="17"/>
      <c r="O93" s="17">
        <v>367264466</v>
      </c>
      <c r="P93" s="17"/>
      <c r="Q93" s="17">
        <f t="shared" si="5"/>
        <v>367264466</v>
      </c>
    </row>
    <row r="94" spans="1:17">
      <c r="A94" s="2" t="s">
        <v>332</v>
      </c>
      <c r="C94" s="17">
        <v>0</v>
      </c>
      <c r="D94" s="17"/>
      <c r="E94" s="17">
        <v>0</v>
      </c>
      <c r="F94" s="17"/>
      <c r="G94" s="17">
        <v>0</v>
      </c>
      <c r="H94" s="17"/>
      <c r="I94" s="17">
        <f t="shared" si="6"/>
        <v>0</v>
      </c>
      <c r="J94" s="17"/>
      <c r="K94" s="17">
        <v>0</v>
      </c>
      <c r="L94" s="17"/>
      <c r="M94" s="17">
        <v>0</v>
      </c>
      <c r="N94" s="17"/>
      <c r="O94" s="17">
        <v>71152812</v>
      </c>
      <c r="P94" s="17"/>
      <c r="Q94" s="17">
        <f t="shared" si="5"/>
        <v>71152812</v>
      </c>
    </row>
    <row r="95" spans="1:17">
      <c r="A95" s="2" t="s">
        <v>333</v>
      </c>
      <c r="C95" s="17">
        <v>0</v>
      </c>
      <c r="D95" s="17"/>
      <c r="E95" s="17">
        <v>0</v>
      </c>
      <c r="F95" s="17"/>
      <c r="G95" s="17">
        <v>0</v>
      </c>
      <c r="H95" s="17"/>
      <c r="I95" s="17">
        <f t="shared" si="6"/>
        <v>0</v>
      </c>
      <c r="J95" s="17"/>
      <c r="K95" s="17">
        <v>0</v>
      </c>
      <c r="L95" s="17"/>
      <c r="M95" s="17">
        <v>0</v>
      </c>
      <c r="N95" s="17"/>
      <c r="O95" s="17">
        <v>2455449248</v>
      </c>
      <c r="P95" s="17"/>
      <c r="Q95" s="17">
        <f t="shared" si="5"/>
        <v>2455449248</v>
      </c>
    </row>
    <row r="96" spans="1:17">
      <c r="A96" s="2" t="s">
        <v>334</v>
      </c>
      <c r="C96" s="17">
        <v>0</v>
      </c>
      <c r="D96" s="17"/>
      <c r="E96" s="17">
        <v>0</v>
      </c>
      <c r="F96" s="17"/>
      <c r="G96" s="17">
        <v>0</v>
      </c>
      <c r="H96" s="17"/>
      <c r="I96" s="17">
        <f t="shared" si="6"/>
        <v>0</v>
      </c>
      <c r="J96" s="17"/>
      <c r="K96" s="17">
        <v>0</v>
      </c>
      <c r="L96" s="17"/>
      <c r="M96" s="17">
        <v>0</v>
      </c>
      <c r="N96" s="17"/>
      <c r="O96" s="17">
        <v>329528726</v>
      </c>
      <c r="P96" s="17"/>
      <c r="Q96" s="17">
        <f t="shared" si="5"/>
        <v>329528726</v>
      </c>
    </row>
    <row r="97" spans="1:17">
      <c r="A97" s="2" t="s">
        <v>335</v>
      </c>
      <c r="C97" s="17">
        <v>0</v>
      </c>
      <c r="D97" s="17"/>
      <c r="E97" s="17">
        <v>0</v>
      </c>
      <c r="F97" s="17"/>
      <c r="G97" s="17">
        <v>0</v>
      </c>
      <c r="H97" s="17"/>
      <c r="I97" s="17">
        <f t="shared" si="6"/>
        <v>0</v>
      </c>
      <c r="J97" s="17"/>
      <c r="K97" s="17">
        <v>0</v>
      </c>
      <c r="L97" s="17"/>
      <c r="M97" s="17">
        <v>0</v>
      </c>
      <c r="N97" s="17"/>
      <c r="O97" s="17">
        <v>115536707</v>
      </c>
      <c r="P97" s="17"/>
      <c r="Q97" s="17">
        <f t="shared" si="5"/>
        <v>115536707</v>
      </c>
    </row>
    <row r="98" spans="1:17">
      <c r="A98" s="2" t="s">
        <v>19</v>
      </c>
      <c r="C98" s="18">
        <f>SUM(C8:C97)</f>
        <v>265713001010</v>
      </c>
      <c r="D98" s="17"/>
      <c r="E98" s="18">
        <f>SUM(E8:E97)</f>
        <v>110735612234</v>
      </c>
      <c r="F98" s="17"/>
      <c r="G98" s="18">
        <f>SUM(G8:G97)</f>
        <v>114442029590</v>
      </c>
      <c r="H98" s="17"/>
      <c r="I98" s="18">
        <f>SUM(I8:I97)</f>
        <v>490890642834</v>
      </c>
      <c r="J98" s="17"/>
      <c r="K98" s="18">
        <f>SUM(K8:K97)</f>
        <v>1385638474199</v>
      </c>
      <c r="L98" s="17"/>
      <c r="M98" s="18">
        <f>SUM(M8:M97)</f>
        <v>239967176911</v>
      </c>
      <c r="N98" s="17"/>
      <c r="O98" s="18">
        <f>SUM(O8:O97)</f>
        <v>1629273926997</v>
      </c>
      <c r="P98" s="17"/>
      <c r="Q98" s="18">
        <f>SUM(Q8:Q97)</f>
        <v>3254879578107</v>
      </c>
    </row>
    <row r="99" spans="1:17">
      <c r="C99" s="19"/>
      <c r="E99" s="19"/>
      <c r="G99" s="19"/>
      <c r="K99" s="19"/>
      <c r="M99" s="19"/>
      <c r="O99" s="1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2"/>
  <sheetViews>
    <sheetView rightToLeft="1" workbookViewId="0">
      <selection activeCell="I6" sqref="I6:K6"/>
    </sheetView>
  </sheetViews>
  <sheetFormatPr defaultRowHeight="24"/>
  <cols>
    <col min="1" max="1" width="27.28515625" style="2" bestFit="1" customWidth="1"/>
    <col min="2" max="2" width="1" style="2" customWidth="1"/>
    <col min="3" max="3" width="29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</row>
    <row r="3" spans="1:11" ht="24.75">
      <c r="A3" s="26" t="s">
        <v>222</v>
      </c>
      <c r="B3" s="26" t="s">
        <v>222</v>
      </c>
      <c r="C3" s="26" t="s">
        <v>222</v>
      </c>
      <c r="D3" s="26" t="s">
        <v>222</v>
      </c>
      <c r="E3" s="26" t="s">
        <v>222</v>
      </c>
      <c r="F3" s="26" t="s">
        <v>222</v>
      </c>
      <c r="G3" s="26" t="s">
        <v>222</v>
      </c>
      <c r="H3" s="26" t="s">
        <v>222</v>
      </c>
      <c r="I3" s="26" t="s">
        <v>222</v>
      </c>
      <c r="J3" s="26" t="s">
        <v>222</v>
      </c>
      <c r="K3" s="26" t="s">
        <v>222</v>
      </c>
    </row>
    <row r="4" spans="1:11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</row>
    <row r="6" spans="1:11" ht="24.75">
      <c r="A6" s="25" t="s">
        <v>308</v>
      </c>
      <c r="B6" s="25" t="s">
        <v>308</v>
      </c>
      <c r="C6" s="25" t="s">
        <v>308</v>
      </c>
      <c r="E6" s="25" t="s">
        <v>224</v>
      </c>
      <c r="F6" s="25" t="s">
        <v>224</v>
      </c>
      <c r="G6" s="25" t="s">
        <v>224</v>
      </c>
      <c r="I6" s="25" t="s">
        <v>225</v>
      </c>
      <c r="J6" s="25" t="s">
        <v>225</v>
      </c>
      <c r="K6" s="25" t="s">
        <v>225</v>
      </c>
    </row>
    <row r="7" spans="1:11" ht="25.5" thickBot="1">
      <c r="A7" s="25" t="s">
        <v>309</v>
      </c>
      <c r="C7" s="25" t="s">
        <v>164</v>
      </c>
      <c r="E7" s="25" t="s">
        <v>310</v>
      </c>
      <c r="G7" s="25" t="s">
        <v>311</v>
      </c>
      <c r="I7" s="25" t="s">
        <v>310</v>
      </c>
      <c r="K7" s="25" t="s">
        <v>311</v>
      </c>
    </row>
    <row r="8" spans="1:11">
      <c r="A8" s="2" t="s">
        <v>170</v>
      </c>
      <c r="C8" s="6" t="s">
        <v>171</v>
      </c>
      <c r="E8" s="5">
        <v>556867</v>
      </c>
      <c r="F8" s="6"/>
      <c r="G8" s="10">
        <f>E8/$E$28</f>
        <v>2.2752385692894819E-6</v>
      </c>
      <c r="H8" s="6"/>
      <c r="I8" s="5">
        <v>3068364</v>
      </c>
      <c r="J8" s="6"/>
      <c r="K8" s="10">
        <f>I8/$I$28</f>
        <v>5.5409126835994623E-6</v>
      </c>
    </row>
    <row r="9" spans="1:11">
      <c r="A9" s="2" t="s">
        <v>174</v>
      </c>
      <c r="C9" s="6" t="s">
        <v>175</v>
      </c>
      <c r="E9" s="5">
        <v>2847095191</v>
      </c>
      <c r="F9" s="6"/>
      <c r="G9" s="10">
        <f t="shared" ref="G9:G27" si="0">E9/$E$28</f>
        <v>1.16326174634191E-2</v>
      </c>
      <c r="H9" s="6"/>
      <c r="I9" s="5">
        <v>3706934683</v>
      </c>
      <c r="J9" s="6"/>
      <c r="K9" s="10">
        <f t="shared" ref="K9:K27" si="1">I9/$I$28</f>
        <v>6.6940563121942031E-3</v>
      </c>
    </row>
    <row r="10" spans="1:11">
      <c r="A10" s="2" t="s">
        <v>177</v>
      </c>
      <c r="C10" s="6" t="s">
        <v>180</v>
      </c>
      <c r="E10" s="5">
        <v>14794520548</v>
      </c>
      <c r="F10" s="6"/>
      <c r="G10" s="10">
        <f t="shared" si="0"/>
        <v>6.0447223062159113E-2</v>
      </c>
      <c r="H10" s="6"/>
      <c r="I10" s="5">
        <v>73576273197</v>
      </c>
      <c r="J10" s="6"/>
      <c r="K10" s="10">
        <f t="shared" si="1"/>
        <v>0.13286549619576962</v>
      </c>
    </row>
    <row r="11" spans="1:11">
      <c r="A11" s="2" t="s">
        <v>177</v>
      </c>
      <c r="C11" s="6" t="s">
        <v>182</v>
      </c>
      <c r="E11" s="5">
        <v>7397260274</v>
      </c>
      <c r="F11" s="6"/>
      <c r="G11" s="10">
        <f t="shared" si="0"/>
        <v>3.0223611531079556E-2</v>
      </c>
      <c r="H11" s="6"/>
      <c r="I11" s="5">
        <v>34943436438</v>
      </c>
      <c r="J11" s="6"/>
      <c r="K11" s="10">
        <f t="shared" si="1"/>
        <v>6.3101551891452848E-2</v>
      </c>
    </row>
    <row r="12" spans="1:11">
      <c r="A12" s="2" t="s">
        <v>177</v>
      </c>
      <c r="C12" s="6" t="s">
        <v>184</v>
      </c>
      <c r="E12" s="5">
        <v>14794520548</v>
      </c>
      <c r="F12" s="6"/>
      <c r="G12" s="10">
        <f t="shared" si="0"/>
        <v>6.0447223062159113E-2</v>
      </c>
      <c r="H12" s="6"/>
      <c r="I12" s="5">
        <v>58207332593</v>
      </c>
      <c r="J12" s="6"/>
      <c r="K12" s="10">
        <f t="shared" si="1"/>
        <v>0.1051119578521473</v>
      </c>
    </row>
    <row r="13" spans="1:11">
      <c r="A13" s="2" t="s">
        <v>186</v>
      </c>
      <c r="C13" s="6" t="s">
        <v>187</v>
      </c>
      <c r="E13" s="5">
        <v>17808219209</v>
      </c>
      <c r="F13" s="6"/>
      <c r="G13" s="10">
        <f t="shared" si="0"/>
        <v>7.276054640457888E-2</v>
      </c>
      <c r="H13" s="6"/>
      <c r="I13" s="5">
        <v>87260273972</v>
      </c>
      <c r="J13" s="6"/>
      <c r="K13" s="10">
        <f t="shared" si="1"/>
        <v>0.1575763367142291</v>
      </c>
    </row>
    <row r="14" spans="1:11">
      <c r="A14" s="2" t="s">
        <v>192</v>
      </c>
      <c r="C14" s="6" t="s">
        <v>193</v>
      </c>
      <c r="E14" s="5">
        <v>-18491135216</v>
      </c>
      <c r="F14" s="6"/>
      <c r="G14" s="10">
        <f t="shared" si="0"/>
        <v>-7.5550794055654569E-2</v>
      </c>
      <c r="H14" s="6"/>
      <c r="I14" s="5">
        <v>2015468</v>
      </c>
      <c r="J14" s="6"/>
      <c r="K14" s="10">
        <f t="shared" si="1"/>
        <v>3.6395721643810324E-6</v>
      </c>
    </row>
    <row r="15" spans="1:11">
      <c r="A15" s="2" t="s">
        <v>192</v>
      </c>
      <c r="C15" s="6" t="s">
        <v>195</v>
      </c>
      <c r="E15" s="5">
        <v>21369863014</v>
      </c>
      <c r="F15" s="6"/>
      <c r="G15" s="10">
        <f t="shared" si="0"/>
        <v>8.7312655535137784E-2</v>
      </c>
      <c r="H15" s="6"/>
      <c r="I15" s="5">
        <v>43452054791</v>
      </c>
      <c r="J15" s="6"/>
      <c r="K15" s="10">
        <f t="shared" si="1"/>
        <v>7.8466583990657784E-2</v>
      </c>
    </row>
    <row r="16" spans="1:11">
      <c r="A16" s="2" t="s">
        <v>170</v>
      </c>
      <c r="C16" s="6" t="s">
        <v>196</v>
      </c>
      <c r="E16" s="5">
        <v>92328767124</v>
      </c>
      <c r="F16" s="6"/>
      <c r="G16" s="10">
        <f t="shared" si="0"/>
        <v>0.37723544763017292</v>
      </c>
      <c r="H16" s="6"/>
      <c r="I16" s="5">
        <v>160712328756</v>
      </c>
      <c r="J16" s="6"/>
      <c r="K16" s="10">
        <f t="shared" si="1"/>
        <v>0.29021751683142127</v>
      </c>
    </row>
    <row r="17" spans="1:11">
      <c r="A17" s="2" t="s">
        <v>198</v>
      </c>
      <c r="C17" s="6" t="s">
        <v>199</v>
      </c>
      <c r="E17" s="5">
        <v>10109589022</v>
      </c>
      <c r="F17" s="6"/>
      <c r="G17" s="10">
        <f t="shared" si="0"/>
        <v>4.130560234763405E-2</v>
      </c>
      <c r="H17" s="6"/>
      <c r="I17" s="5">
        <v>10109589022</v>
      </c>
      <c r="J17" s="6"/>
      <c r="K17" s="10">
        <f t="shared" si="1"/>
        <v>1.8256096746662939E-2</v>
      </c>
    </row>
    <row r="18" spans="1:11">
      <c r="A18" s="2" t="s">
        <v>198</v>
      </c>
      <c r="C18" s="6" t="s">
        <v>202</v>
      </c>
      <c r="E18" s="5">
        <v>5843835610</v>
      </c>
      <c r="F18" s="6"/>
      <c r="G18" s="10">
        <f t="shared" si="0"/>
        <v>2.3876653083158682E-2</v>
      </c>
      <c r="H18" s="6"/>
      <c r="I18" s="5">
        <v>5843835610</v>
      </c>
      <c r="J18" s="6"/>
      <c r="K18" s="10">
        <f t="shared" si="1"/>
        <v>1.0552914469182667E-2</v>
      </c>
    </row>
    <row r="19" spans="1:11">
      <c r="A19" s="2" t="s">
        <v>198</v>
      </c>
      <c r="C19" s="6" t="s">
        <v>204</v>
      </c>
      <c r="E19" s="5">
        <v>8432876694</v>
      </c>
      <c r="F19" s="6"/>
      <c r="G19" s="10">
        <f t="shared" si="0"/>
        <v>3.4454917070415689E-2</v>
      </c>
      <c r="H19" s="6"/>
      <c r="I19" s="5">
        <v>8432876694</v>
      </c>
      <c r="J19" s="6"/>
      <c r="K19" s="10">
        <f t="shared" si="1"/>
        <v>1.522825630629707E-2</v>
      </c>
    </row>
    <row r="20" spans="1:11">
      <c r="A20" s="2" t="s">
        <v>198</v>
      </c>
      <c r="C20" s="6" t="s">
        <v>206</v>
      </c>
      <c r="E20" s="5">
        <v>4512328762</v>
      </c>
      <c r="F20" s="6"/>
      <c r="G20" s="10">
        <f t="shared" si="0"/>
        <v>1.8436403012957597E-2</v>
      </c>
      <c r="H20" s="6"/>
      <c r="I20" s="5">
        <v>4512328762</v>
      </c>
      <c r="J20" s="6"/>
      <c r="K20" s="10">
        <f t="shared" si="1"/>
        <v>8.1484529442844653E-3</v>
      </c>
    </row>
    <row r="21" spans="1:11">
      <c r="A21" s="2" t="s">
        <v>186</v>
      </c>
      <c r="C21" s="6" t="s">
        <v>208</v>
      </c>
      <c r="E21" s="5">
        <v>38338356164</v>
      </c>
      <c r="F21" s="6"/>
      <c r="G21" s="10">
        <f t="shared" si="0"/>
        <v>0.15664226220532002</v>
      </c>
      <c r="H21" s="6"/>
      <c r="I21" s="5">
        <v>38338356164</v>
      </c>
      <c r="J21" s="6"/>
      <c r="K21" s="10">
        <f t="shared" si="1"/>
        <v>6.9232165394151821E-2</v>
      </c>
    </row>
    <row r="22" spans="1:11">
      <c r="A22" s="2" t="s">
        <v>198</v>
      </c>
      <c r="C22" s="6" t="s">
        <v>209</v>
      </c>
      <c r="E22" s="5">
        <v>12156164367</v>
      </c>
      <c r="F22" s="6"/>
      <c r="G22" s="10">
        <f t="shared" si="0"/>
        <v>4.9667468214889474E-2</v>
      </c>
      <c r="H22" s="6"/>
      <c r="I22" s="5">
        <v>12156164367</v>
      </c>
      <c r="J22" s="6"/>
      <c r="K22" s="10">
        <f t="shared" si="1"/>
        <v>2.1951843172788539E-2</v>
      </c>
    </row>
    <row r="23" spans="1:11">
      <c r="A23" s="2" t="s">
        <v>186</v>
      </c>
      <c r="C23" s="6" t="s">
        <v>211</v>
      </c>
      <c r="E23" s="5">
        <v>1960273972</v>
      </c>
      <c r="F23" s="6"/>
      <c r="G23" s="10">
        <f t="shared" si="0"/>
        <v>8.0092570532437537E-3</v>
      </c>
      <c r="H23" s="6"/>
      <c r="I23" s="5">
        <v>1960273972</v>
      </c>
      <c r="J23" s="6"/>
      <c r="K23" s="10">
        <f t="shared" si="1"/>
        <v>3.5399016918412217E-3</v>
      </c>
    </row>
    <row r="24" spans="1:11">
      <c r="A24" s="2" t="s">
        <v>198</v>
      </c>
      <c r="C24" s="6" t="s">
        <v>213</v>
      </c>
      <c r="E24" s="5">
        <v>1845890403</v>
      </c>
      <c r="F24" s="6"/>
      <c r="G24" s="10">
        <f t="shared" si="0"/>
        <v>7.5419104374777187E-3</v>
      </c>
      <c r="H24" s="6"/>
      <c r="I24" s="5">
        <v>1845890403</v>
      </c>
      <c r="J24" s="6"/>
      <c r="K24" s="10">
        <f t="shared" si="1"/>
        <v>3.3333455699901394E-3</v>
      </c>
    </row>
    <row r="25" spans="1:11">
      <c r="A25" s="2" t="s">
        <v>198</v>
      </c>
      <c r="C25" s="6" t="s">
        <v>214</v>
      </c>
      <c r="E25" s="5">
        <v>1958904103</v>
      </c>
      <c r="F25" s="6"/>
      <c r="G25" s="10">
        <f t="shared" si="0"/>
        <v>8.0036600636866888E-3</v>
      </c>
      <c r="H25" s="6"/>
      <c r="I25" s="5">
        <v>1958904103</v>
      </c>
      <c r="J25" s="6"/>
      <c r="K25" s="10">
        <f t="shared" si="1"/>
        <v>3.5374279551799357E-3</v>
      </c>
    </row>
    <row r="26" spans="1:11">
      <c r="A26" s="2" t="s">
        <v>198</v>
      </c>
      <c r="C26" s="6" t="s">
        <v>216</v>
      </c>
      <c r="E26" s="5">
        <v>5386986294</v>
      </c>
      <c r="F26" s="6"/>
      <c r="G26" s="10">
        <f t="shared" si="0"/>
        <v>2.2010065219060578E-2</v>
      </c>
      <c r="H26" s="6"/>
      <c r="I26" s="5">
        <v>5386986294</v>
      </c>
      <c r="J26" s="6"/>
      <c r="K26" s="10">
        <f t="shared" si="1"/>
        <v>9.7279268961573875E-3</v>
      </c>
    </row>
    <row r="27" spans="1:11" ht="24.75" thickBot="1">
      <c r="A27" s="2" t="s">
        <v>198</v>
      </c>
      <c r="C27" s="6" t="s">
        <v>218</v>
      </c>
      <c r="E27" s="5">
        <v>1356164377</v>
      </c>
      <c r="F27" s="6"/>
      <c r="G27" s="10">
        <f t="shared" si="0"/>
        <v>5.5409954205346001E-3</v>
      </c>
      <c r="H27" s="6"/>
      <c r="I27" s="5">
        <v>1356164377</v>
      </c>
      <c r="J27" s="6"/>
      <c r="K27" s="10">
        <f t="shared" si="1"/>
        <v>2.4489885807437006E-3</v>
      </c>
    </row>
    <row r="28" spans="1:11" ht="24.75" thickBot="1">
      <c r="A28" s="2" t="s">
        <v>19</v>
      </c>
      <c r="C28" s="6" t="s">
        <v>19</v>
      </c>
      <c r="E28" s="7">
        <f>SUM(E8:E27)</f>
        <v>244751037327</v>
      </c>
      <c r="F28" s="6"/>
      <c r="G28" s="24">
        <f>SUM(G8:G27)</f>
        <v>1</v>
      </c>
      <c r="H28" s="6"/>
      <c r="I28" s="7">
        <f>SUM(I8:I27)</f>
        <v>553765088030</v>
      </c>
      <c r="J28" s="6"/>
      <c r="K28" s="24">
        <f>SUM(K8:K27)</f>
        <v>1</v>
      </c>
    </row>
    <row r="29" spans="1:11" ht="24.75" thickTop="1">
      <c r="E29" s="5"/>
      <c r="F29" s="6"/>
      <c r="G29" s="6"/>
      <c r="H29" s="6"/>
      <c r="I29" s="5"/>
      <c r="J29" s="6"/>
      <c r="K29" s="6"/>
    </row>
    <row r="30" spans="1:11">
      <c r="E30" s="6"/>
      <c r="F30" s="6"/>
      <c r="G30" s="6"/>
      <c r="H30" s="6"/>
      <c r="I30" s="6"/>
      <c r="J30" s="6"/>
      <c r="K30" s="6"/>
    </row>
    <row r="31" spans="1:11">
      <c r="E31" s="6"/>
      <c r="F31" s="6"/>
      <c r="G31" s="6"/>
      <c r="H31" s="6"/>
      <c r="I31" s="6"/>
      <c r="J31" s="6"/>
      <c r="K31" s="6"/>
    </row>
    <row r="32" spans="1:11">
      <c r="E32" s="6"/>
      <c r="F32" s="6"/>
      <c r="G32" s="6"/>
      <c r="H32" s="6"/>
      <c r="I32" s="6"/>
      <c r="J32" s="6"/>
      <c r="K32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9:C2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P20" sqref="P20"/>
    </sheetView>
  </sheetViews>
  <sheetFormatPr defaultRowHeight="24"/>
  <cols>
    <col min="1" max="1" width="14.7109375" style="2" bestFit="1" customWidth="1"/>
    <col min="2" max="2" width="1" style="2" customWidth="1"/>
    <col min="3" max="3" width="16" style="2" customWidth="1"/>
    <col min="4" max="4" width="1" style="2" customWidth="1"/>
    <col min="5" max="5" width="20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</row>
    <row r="3" spans="1:5" ht="24.75">
      <c r="A3" s="26" t="s">
        <v>222</v>
      </c>
      <c r="B3" s="26" t="s">
        <v>222</v>
      </c>
      <c r="C3" s="26" t="s">
        <v>222</v>
      </c>
      <c r="D3" s="26" t="s">
        <v>222</v>
      </c>
      <c r="E3" s="26" t="s">
        <v>222</v>
      </c>
    </row>
    <row r="4" spans="1:5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</row>
    <row r="5" spans="1:5" ht="24.75">
      <c r="E5" s="3" t="s">
        <v>336</v>
      </c>
    </row>
    <row r="6" spans="1:5" ht="24.75">
      <c r="A6" s="25" t="s">
        <v>312</v>
      </c>
      <c r="C6" s="25" t="s">
        <v>224</v>
      </c>
      <c r="E6" s="1" t="s">
        <v>337</v>
      </c>
    </row>
    <row r="7" spans="1:5" ht="24.75">
      <c r="A7" s="25" t="s">
        <v>312</v>
      </c>
      <c r="C7" s="25" t="s">
        <v>167</v>
      </c>
      <c r="E7" s="25" t="s">
        <v>167</v>
      </c>
    </row>
    <row r="8" spans="1:5">
      <c r="A8" s="2" t="s">
        <v>312</v>
      </c>
      <c r="C8" s="5">
        <v>804383</v>
      </c>
      <c r="D8" s="6"/>
      <c r="E8" s="5">
        <v>1146274</v>
      </c>
    </row>
    <row r="9" spans="1:5">
      <c r="A9" s="2" t="s">
        <v>19</v>
      </c>
      <c r="C9" s="7">
        <f>SUM(C8:C8)</f>
        <v>804383</v>
      </c>
      <c r="D9" s="6"/>
      <c r="E9" s="7">
        <f>SUM(E8:E8)</f>
        <v>1146274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tabSelected="1" workbookViewId="0">
      <selection activeCell="C12" sqref="C12"/>
    </sheetView>
  </sheetViews>
  <sheetFormatPr defaultRowHeight="24"/>
  <cols>
    <col min="1" max="1" width="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0" width="17.42578125" style="2" bestFit="1" customWidth="1"/>
    <col min="11" max="16384" width="9.140625" style="2"/>
  </cols>
  <sheetData>
    <row r="2" spans="1:10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</row>
    <row r="3" spans="1:10" ht="24.75">
      <c r="A3" s="26" t="s">
        <v>222</v>
      </c>
      <c r="B3" s="26" t="s">
        <v>222</v>
      </c>
      <c r="C3" s="26" t="s">
        <v>222</v>
      </c>
      <c r="D3" s="26" t="s">
        <v>222</v>
      </c>
      <c r="E3" s="26" t="s">
        <v>222</v>
      </c>
      <c r="F3" s="26" t="s">
        <v>222</v>
      </c>
      <c r="G3" s="26" t="s">
        <v>222</v>
      </c>
    </row>
    <row r="4" spans="1:10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</row>
    <row r="6" spans="1:10" ht="25.5" thickBot="1">
      <c r="A6" s="25" t="s">
        <v>226</v>
      </c>
      <c r="C6" s="25" t="s">
        <v>167</v>
      </c>
      <c r="E6" s="25" t="s">
        <v>305</v>
      </c>
      <c r="G6" s="25" t="s">
        <v>13</v>
      </c>
    </row>
    <row r="7" spans="1:10">
      <c r="A7" s="2" t="s">
        <v>313</v>
      </c>
      <c r="C7" s="5">
        <v>39204777011</v>
      </c>
      <c r="D7" s="6"/>
      <c r="E7" s="10">
        <f>C7/$C$11</f>
        <v>5.0596780754341195E-2</v>
      </c>
      <c r="G7" s="10">
        <v>1.1838924466968956E-3</v>
      </c>
      <c r="J7" s="19"/>
    </row>
    <row r="8" spans="1:10">
      <c r="A8" s="2" t="s">
        <v>314</v>
      </c>
      <c r="C8" s="5">
        <v>490890642834</v>
      </c>
      <c r="D8" s="6"/>
      <c r="E8" s="10">
        <f t="shared" ref="E8:E9" si="0">C8/$C$11</f>
        <v>0.63353213877126902</v>
      </c>
      <c r="G8" s="10">
        <v>1.4823747729576295E-2</v>
      </c>
      <c r="J8" s="19"/>
    </row>
    <row r="9" spans="1:10">
      <c r="A9" s="2" t="s">
        <v>315</v>
      </c>
      <c r="C9" s="5">
        <v>244751037327</v>
      </c>
      <c r="D9" s="6"/>
      <c r="E9" s="10">
        <f t="shared" si="0"/>
        <v>0.31587004235624722</v>
      </c>
      <c r="G9" s="10">
        <v>7.3909081113091198E-3</v>
      </c>
      <c r="J9" s="4"/>
    </row>
    <row r="10" spans="1:10" ht="24.75" thickBot="1">
      <c r="A10" s="2" t="s">
        <v>312</v>
      </c>
      <c r="C10" s="6">
        <v>804383</v>
      </c>
      <c r="D10" s="6"/>
      <c r="E10" s="10">
        <f>C10/$C$11</f>
        <v>1.0381181426462375E-6</v>
      </c>
      <c r="G10" s="10">
        <v>2.4290482705314041E-8</v>
      </c>
      <c r="J10" s="4"/>
    </row>
    <row r="11" spans="1:10" ht="24.75" thickBot="1">
      <c r="C11" s="7">
        <f>SUM(C7:C10)</f>
        <v>774847261555</v>
      </c>
      <c r="D11" s="6"/>
      <c r="E11" s="11">
        <f>SUM(E7:E10)</f>
        <v>1</v>
      </c>
      <c r="G11" s="11">
        <f>SUM(G7:G10)</f>
        <v>2.3398572578065015E-2</v>
      </c>
    </row>
    <row r="12" spans="1:10" ht="24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A8" sqref="A8"/>
    </sheetView>
  </sheetViews>
  <sheetFormatPr defaultRowHeight="24"/>
  <cols>
    <col min="1" max="1" width="31.7109375" style="2" customWidth="1"/>
    <col min="2" max="2" width="1" style="2" customWidth="1"/>
    <col min="3" max="3" width="21" style="2" customWidth="1"/>
    <col min="4" max="4" width="1" style="2" customWidth="1"/>
    <col min="5" max="5" width="15" style="2" customWidth="1"/>
    <col min="6" max="6" width="1" style="2" customWidth="1"/>
    <col min="7" max="7" width="20" style="2" customWidth="1"/>
    <col min="8" max="8" width="1" style="2" customWidth="1"/>
    <col min="9" max="9" width="27" style="2" customWidth="1"/>
    <col min="10" max="10" width="1" style="2" customWidth="1"/>
    <col min="11" max="11" width="21" style="2" customWidth="1"/>
    <col min="12" max="12" width="1" style="2" customWidth="1"/>
    <col min="13" max="13" width="15" style="2" customWidth="1"/>
    <col min="14" max="14" width="1" style="2" customWidth="1"/>
    <col min="15" max="15" width="20" style="2" customWidth="1"/>
    <col min="16" max="16" width="1" style="2" customWidth="1"/>
    <col min="17" max="17" width="27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</row>
    <row r="3" spans="1:17" ht="24.75">
      <c r="A3" s="26" t="s">
        <v>1</v>
      </c>
      <c r="B3" s="26" t="s">
        <v>1</v>
      </c>
      <c r="C3" s="26" t="s">
        <v>1</v>
      </c>
      <c r="D3" s="26" t="s">
        <v>1</v>
      </c>
      <c r="E3" s="26" t="s">
        <v>1</v>
      </c>
      <c r="F3" s="26" t="s">
        <v>1</v>
      </c>
      <c r="G3" s="26" t="s">
        <v>1</v>
      </c>
      <c r="H3" s="26" t="s">
        <v>1</v>
      </c>
      <c r="I3" s="26" t="s">
        <v>1</v>
      </c>
      <c r="J3" s="26" t="s">
        <v>1</v>
      </c>
      <c r="K3" s="26" t="s">
        <v>1</v>
      </c>
      <c r="L3" s="26" t="s">
        <v>1</v>
      </c>
      <c r="M3" s="26" t="s">
        <v>1</v>
      </c>
      <c r="N3" s="26" t="s">
        <v>1</v>
      </c>
      <c r="O3" s="26" t="s">
        <v>1</v>
      </c>
      <c r="P3" s="26" t="s">
        <v>1</v>
      </c>
      <c r="Q3" s="26" t="s">
        <v>1</v>
      </c>
    </row>
    <row r="4" spans="1:17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</row>
    <row r="6" spans="1:17" ht="24.75">
      <c r="A6" s="25" t="s">
        <v>3</v>
      </c>
      <c r="C6" s="25" t="s">
        <v>316</v>
      </c>
      <c r="D6" s="25" t="s">
        <v>4</v>
      </c>
      <c r="E6" s="25" t="s">
        <v>4</v>
      </c>
      <c r="F6" s="25" t="s">
        <v>4</v>
      </c>
      <c r="G6" s="25" t="s">
        <v>4</v>
      </c>
      <c r="H6" s="25" t="s">
        <v>4</v>
      </c>
      <c r="I6" s="25" t="s">
        <v>4</v>
      </c>
      <c r="K6" s="25" t="s">
        <v>6</v>
      </c>
      <c r="L6" s="25" t="s">
        <v>6</v>
      </c>
      <c r="M6" s="25" t="s">
        <v>6</v>
      </c>
      <c r="N6" s="25" t="s">
        <v>6</v>
      </c>
      <c r="O6" s="25" t="s">
        <v>6</v>
      </c>
      <c r="P6" s="25" t="s">
        <v>6</v>
      </c>
      <c r="Q6" s="25" t="s">
        <v>6</v>
      </c>
    </row>
    <row r="7" spans="1:17" ht="24.75">
      <c r="A7" s="25" t="s">
        <v>3</v>
      </c>
      <c r="C7" s="25" t="s">
        <v>21</v>
      </c>
      <c r="E7" s="25" t="s">
        <v>22</v>
      </c>
      <c r="G7" s="25" t="s">
        <v>23</v>
      </c>
      <c r="I7" s="25" t="s">
        <v>24</v>
      </c>
      <c r="K7" s="25" t="s">
        <v>21</v>
      </c>
      <c r="M7" s="25" t="s">
        <v>22</v>
      </c>
      <c r="O7" s="25" t="s">
        <v>23</v>
      </c>
      <c r="Q7" s="25" t="s">
        <v>24</v>
      </c>
    </row>
    <row r="8" spans="1:17">
      <c r="A8" s="2" t="s">
        <v>25</v>
      </c>
      <c r="C8" s="5">
        <v>119000000</v>
      </c>
      <c r="D8" s="6"/>
      <c r="E8" s="5">
        <v>5375</v>
      </c>
      <c r="F8" s="6"/>
      <c r="G8" s="6" t="s">
        <v>26</v>
      </c>
      <c r="H8" s="6"/>
      <c r="I8" s="5">
        <v>1</v>
      </c>
      <c r="J8" s="6"/>
      <c r="K8" s="5">
        <v>119000000</v>
      </c>
      <c r="L8" s="6"/>
      <c r="M8" s="5">
        <v>5375</v>
      </c>
      <c r="N8" s="6"/>
      <c r="O8" s="6" t="s">
        <v>26</v>
      </c>
      <c r="P8" s="6"/>
      <c r="Q8" s="5">
        <v>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47"/>
  <sheetViews>
    <sheetView rightToLeft="1" topLeftCell="H1" zoomScale="80" zoomScaleNormal="80" workbookViewId="0">
      <selection activeCell="O19" sqref="O19"/>
    </sheetView>
  </sheetViews>
  <sheetFormatPr defaultRowHeight="24"/>
  <cols>
    <col min="1" max="1" width="37.140625" style="2" bestFit="1" customWidth="1"/>
    <col min="2" max="2" width="1" style="2" customWidth="1"/>
    <col min="3" max="3" width="25" style="2" customWidth="1"/>
    <col min="4" max="4" width="1" style="2" customWidth="1"/>
    <col min="5" max="5" width="22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14" style="2" customWidth="1"/>
    <col min="12" max="12" width="1" style="2" customWidth="1"/>
    <col min="13" max="13" width="14" style="2" customWidth="1"/>
    <col min="14" max="14" width="1" style="2" customWidth="1"/>
    <col min="15" max="15" width="17" style="2" customWidth="1"/>
    <col min="16" max="16" width="1" style="2" customWidth="1"/>
    <col min="17" max="17" width="23" style="2" customWidth="1"/>
    <col min="18" max="18" width="1" style="2" customWidth="1"/>
    <col min="19" max="19" width="23" style="2" customWidth="1"/>
    <col min="20" max="20" width="1" style="2" customWidth="1"/>
    <col min="21" max="21" width="16" style="2" customWidth="1"/>
    <col min="22" max="22" width="1" style="2" customWidth="1"/>
    <col min="23" max="23" width="22" style="2" customWidth="1"/>
    <col min="24" max="24" width="1" style="2" customWidth="1"/>
    <col min="25" max="25" width="16" style="2" customWidth="1"/>
    <col min="26" max="26" width="1" style="2" customWidth="1"/>
    <col min="27" max="27" width="22" style="2" customWidth="1"/>
    <col min="28" max="28" width="1" style="2" customWidth="1"/>
    <col min="29" max="29" width="17" style="2" customWidth="1"/>
    <col min="30" max="30" width="1" style="2" customWidth="1"/>
    <col min="31" max="31" width="23" style="2" customWidth="1"/>
    <col min="32" max="32" width="1" style="2" customWidth="1"/>
    <col min="33" max="33" width="23" style="2" customWidth="1"/>
    <col min="34" max="34" width="1" style="2" customWidth="1"/>
    <col min="35" max="35" width="23" style="2" customWidth="1"/>
    <col min="36" max="36" width="1" style="2" customWidth="1"/>
    <col min="37" max="37" width="32" style="2" customWidth="1"/>
    <col min="38" max="38" width="1" style="2" customWidth="1"/>
    <col min="39" max="39" width="9.140625" style="2" customWidth="1"/>
    <col min="40" max="16384" width="9.140625" style="2"/>
  </cols>
  <sheetData>
    <row r="2" spans="1:39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  <c r="T2" s="26" t="s">
        <v>0</v>
      </c>
      <c r="U2" s="26" t="s">
        <v>0</v>
      </c>
      <c r="V2" s="26" t="s">
        <v>0</v>
      </c>
      <c r="W2" s="26" t="s">
        <v>0</v>
      </c>
      <c r="X2" s="26" t="s">
        <v>0</v>
      </c>
      <c r="Y2" s="26" t="s">
        <v>0</v>
      </c>
      <c r="Z2" s="26" t="s">
        <v>0</v>
      </c>
      <c r="AA2" s="26" t="s">
        <v>0</v>
      </c>
      <c r="AB2" s="26" t="s">
        <v>0</v>
      </c>
      <c r="AC2" s="26" t="s">
        <v>0</v>
      </c>
      <c r="AD2" s="26" t="s">
        <v>0</v>
      </c>
      <c r="AE2" s="26" t="s">
        <v>0</v>
      </c>
      <c r="AF2" s="26" t="s">
        <v>0</v>
      </c>
      <c r="AG2" s="26" t="s">
        <v>0</v>
      </c>
      <c r="AH2" s="26" t="s">
        <v>0</v>
      </c>
      <c r="AI2" s="26" t="s">
        <v>0</v>
      </c>
      <c r="AJ2" s="26" t="s">
        <v>0</v>
      </c>
      <c r="AK2" s="26" t="s">
        <v>0</v>
      </c>
    </row>
    <row r="3" spans="1:39" ht="24.75">
      <c r="A3" s="26" t="s">
        <v>1</v>
      </c>
      <c r="B3" s="26" t="s">
        <v>1</v>
      </c>
      <c r="C3" s="26" t="s">
        <v>1</v>
      </c>
      <c r="D3" s="26" t="s">
        <v>1</v>
      </c>
      <c r="E3" s="26" t="s">
        <v>1</v>
      </c>
      <c r="F3" s="26" t="s">
        <v>1</v>
      </c>
      <c r="G3" s="26" t="s">
        <v>1</v>
      </c>
      <c r="H3" s="26" t="s">
        <v>1</v>
      </c>
      <c r="I3" s="26" t="s">
        <v>1</v>
      </c>
      <c r="J3" s="26" t="s">
        <v>1</v>
      </c>
      <c r="K3" s="26" t="s">
        <v>1</v>
      </c>
      <c r="L3" s="26" t="s">
        <v>1</v>
      </c>
      <c r="M3" s="26" t="s">
        <v>1</v>
      </c>
      <c r="N3" s="26" t="s">
        <v>1</v>
      </c>
      <c r="O3" s="26" t="s">
        <v>1</v>
      </c>
      <c r="P3" s="26" t="s">
        <v>1</v>
      </c>
      <c r="Q3" s="26" t="s">
        <v>1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  <c r="AC3" s="26" t="s">
        <v>1</v>
      </c>
      <c r="AD3" s="26" t="s">
        <v>1</v>
      </c>
      <c r="AE3" s="26" t="s">
        <v>1</v>
      </c>
      <c r="AF3" s="26" t="s">
        <v>1</v>
      </c>
      <c r="AG3" s="26" t="s">
        <v>1</v>
      </c>
      <c r="AH3" s="26" t="s">
        <v>1</v>
      </c>
      <c r="AI3" s="26" t="s">
        <v>1</v>
      </c>
      <c r="AJ3" s="26" t="s">
        <v>1</v>
      </c>
      <c r="AK3" s="26" t="s">
        <v>1</v>
      </c>
    </row>
    <row r="4" spans="1:39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  <c r="T4" s="26" t="s">
        <v>2</v>
      </c>
      <c r="U4" s="26" t="s">
        <v>2</v>
      </c>
      <c r="V4" s="26" t="s">
        <v>2</v>
      </c>
      <c r="W4" s="26" t="s">
        <v>2</v>
      </c>
      <c r="X4" s="26" t="s">
        <v>2</v>
      </c>
      <c r="Y4" s="26" t="s">
        <v>2</v>
      </c>
      <c r="Z4" s="26" t="s">
        <v>2</v>
      </c>
      <c r="AA4" s="26" t="s">
        <v>2</v>
      </c>
      <c r="AB4" s="26" t="s">
        <v>2</v>
      </c>
      <c r="AC4" s="26" t="s">
        <v>2</v>
      </c>
      <c r="AD4" s="26" t="s">
        <v>2</v>
      </c>
      <c r="AE4" s="26" t="s">
        <v>2</v>
      </c>
      <c r="AF4" s="26" t="s">
        <v>2</v>
      </c>
      <c r="AG4" s="26" t="s">
        <v>2</v>
      </c>
      <c r="AH4" s="26" t="s">
        <v>2</v>
      </c>
      <c r="AI4" s="26" t="s">
        <v>2</v>
      </c>
      <c r="AJ4" s="26" t="s">
        <v>2</v>
      </c>
      <c r="AK4" s="26" t="s">
        <v>2</v>
      </c>
    </row>
    <row r="6" spans="1:39" ht="24.75">
      <c r="A6" s="25" t="s">
        <v>27</v>
      </c>
      <c r="B6" s="25" t="s">
        <v>27</v>
      </c>
      <c r="C6" s="25" t="s">
        <v>27</v>
      </c>
      <c r="D6" s="25" t="s">
        <v>27</v>
      </c>
      <c r="E6" s="25" t="s">
        <v>27</v>
      </c>
      <c r="F6" s="25" t="s">
        <v>27</v>
      </c>
      <c r="G6" s="25" t="s">
        <v>27</v>
      </c>
      <c r="H6" s="25" t="s">
        <v>27</v>
      </c>
      <c r="I6" s="25" t="s">
        <v>27</v>
      </c>
      <c r="J6" s="25" t="s">
        <v>27</v>
      </c>
      <c r="K6" s="25" t="s">
        <v>27</v>
      </c>
      <c r="L6" s="25" t="s">
        <v>27</v>
      </c>
      <c r="M6" s="25" t="s">
        <v>27</v>
      </c>
      <c r="O6" s="25" t="s">
        <v>316</v>
      </c>
      <c r="P6" s="25" t="s">
        <v>4</v>
      </c>
      <c r="Q6" s="25" t="s">
        <v>4</v>
      </c>
      <c r="R6" s="25" t="s">
        <v>4</v>
      </c>
      <c r="S6" s="25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9" ht="24.75">
      <c r="A7" s="25" t="s">
        <v>28</v>
      </c>
      <c r="C7" s="25" t="s">
        <v>29</v>
      </c>
      <c r="E7" s="25" t="s">
        <v>30</v>
      </c>
      <c r="G7" s="25" t="s">
        <v>31</v>
      </c>
      <c r="I7" s="25" t="s">
        <v>32</v>
      </c>
      <c r="K7" s="25" t="s">
        <v>33</v>
      </c>
      <c r="M7" s="25" t="s">
        <v>24</v>
      </c>
      <c r="O7" s="25" t="s">
        <v>7</v>
      </c>
      <c r="Q7" s="25" t="s">
        <v>8</v>
      </c>
      <c r="S7" s="25" t="s">
        <v>9</v>
      </c>
      <c r="U7" s="25" t="s">
        <v>10</v>
      </c>
      <c r="V7" s="25" t="s">
        <v>10</v>
      </c>
      <c r="W7" s="25" t="s">
        <v>10</v>
      </c>
      <c r="Y7" s="25" t="s">
        <v>11</v>
      </c>
      <c r="Z7" s="25" t="s">
        <v>11</v>
      </c>
      <c r="AA7" s="25" t="s">
        <v>11</v>
      </c>
      <c r="AC7" s="25" t="s">
        <v>7</v>
      </c>
      <c r="AE7" s="25" t="s">
        <v>34</v>
      </c>
      <c r="AG7" s="25" t="s">
        <v>8</v>
      </c>
      <c r="AI7" s="25" t="s">
        <v>9</v>
      </c>
      <c r="AK7" s="25" t="s">
        <v>13</v>
      </c>
    </row>
    <row r="8" spans="1:39" ht="25.5" thickBot="1">
      <c r="A8" s="25" t="s">
        <v>28</v>
      </c>
      <c r="C8" s="25" t="s">
        <v>29</v>
      </c>
      <c r="E8" s="25" t="s">
        <v>30</v>
      </c>
      <c r="G8" s="25" t="s">
        <v>31</v>
      </c>
      <c r="I8" s="25" t="s">
        <v>32</v>
      </c>
      <c r="K8" s="25" t="s">
        <v>33</v>
      </c>
      <c r="M8" s="25" t="s">
        <v>24</v>
      </c>
      <c r="O8" s="25" t="s">
        <v>7</v>
      </c>
      <c r="Q8" s="25" t="s">
        <v>8</v>
      </c>
      <c r="S8" s="25" t="s">
        <v>9</v>
      </c>
      <c r="U8" s="25" t="s">
        <v>7</v>
      </c>
      <c r="W8" s="25" t="s">
        <v>8</v>
      </c>
      <c r="Y8" s="25" t="s">
        <v>7</v>
      </c>
      <c r="AA8" s="25" t="s">
        <v>14</v>
      </c>
      <c r="AC8" s="25" t="s">
        <v>7</v>
      </c>
      <c r="AE8" s="25" t="s">
        <v>34</v>
      </c>
      <c r="AG8" s="25" t="s">
        <v>8</v>
      </c>
      <c r="AI8" s="25" t="s">
        <v>9</v>
      </c>
      <c r="AK8" s="25" t="s">
        <v>13</v>
      </c>
    </row>
    <row r="9" spans="1:39">
      <c r="A9" s="2" t="s">
        <v>35</v>
      </c>
      <c r="C9" s="6" t="s">
        <v>36</v>
      </c>
      <c r="D9" s="6"/>
      <c r="E9" s="6" t="s">
        <v>36</v>
      </c>
      <c r="F9" s="6"/>
      <c r="G9" s="6" t="s">
        <v>37</v>
      </c>
      <c r="H9" s="6"/>
      <c r="I9" s="6" t="s">
        <v>38</v>
      </c>
      <c r="J9" s="6"/>
      <c r="K9" s="5">
        <v>18</v>
      </c>
      <c r="L9" s="6"/>
      <c r="M9" s="5">
        <v>18</v>
      </c>
      <c r="N9" s="6"/>
      <c r="O9" s="5">
        <v>155000</v>
      </c>
      <c r="P9" s="6"/>
      <c r="Q9" s="5">
        <v>146018312812</v>
      </c>
      <c r="R9" s="6"/>
      <c r="S9" s="5">
        <v>152578115031</v>
      </c>
      <c r="T9" s="6"/>
      <c r="U9" s="5">
        <v>0</v>
      </c>
      <c r="V9" s="6"/>
      <c r="W9" s="5">
        <v>0</v>
      </c>
      <c r="X9" s="6"/>
      <c r="Y9" s="5">
        <v>5000</v>
      </c>
      <c r="Z9" s="6"/>
      <c r="AA9" s="5">
        <v>4999618750</v>
      </c>
      <c r="AB9" s="6"/>
      <c r="AC9" s="5">
        <v>150000</v>
      </c>
      <c r="AD9" s="6"/>
      <c r="AE9" s="5">
        <v>991297</v>
      </c>
      <c r="AF9" s="6"/>
      <c r="AG9" s="5">
        <v>141308044657</v>
      </c>
      <c r="AH9" s="6"/>
      <c r="AI9" s="5">
        <v>148683212040</v>
      </c>
      <c r="AJ9" s="6"/>
      <c r="AK9" s="10">
        <v>4.4898847820356224E-3</v>
      </c>
      <c r="AL9" s="6"/>
      <c r="AM9" s="6"/>
    </row>
    <row r="10" spans="1:39">
      <c r="A10" s="2" t="s">
        <v>39</v>
      </c>
      <c r="C10" s="6" t="s">
        <v>36</v>
      </c>
      <c r="D10" s="6"/>
      <c r="E10" s="6" t="s">
        <v>36</v>
      </c>
      <c r="F10" s="6"/>
      <c r="G10" s="6" t="s">
        <v>40</v>
      </c>
      <c r="H10" s="6"/>
      <c r="I10" s="6" t="s">
        <v>41</v>
      </c>
      <c r="J10" s="6"/>
      <c r="K10" s="5">
        <v>0</v>
      </c>
      <c r="L10" s="6"/>
      <c r="M10" s="5">
        <v>0</v>
      </c>
      <c r="N10" s="6"/>
      <c r="O10" s="5">
        <v>777993</v>
      </c>
      <c r="P10" s="6"/>
      <c r="Q10" s="5">
        <v>602623808177</v>
      </c>
      <c r="R10" s="6"/>
      <c r="S10" s="5">
        <v>768225007309</v>
      </c>
      <c r="T10" s="6"/>
      <c r="U10" s="5">
        <v>0</v>
      </c>
      <c r="V10" s="6"/>
      <c r="W10" s="5">
        <v>0</v>
      </c>
      <c r="X10" s="6"/>
      <c r="Y10" s="5">
        <v>777993</v>
      </c>
      <c r="Z10" s="6"/>
      <c r="AA10" s="5">
        <v>777993000000</v>
      </c>
      <c r="AB10" s="6"/>
      <c r="AC10" s="5">
        <v>0</v>
      </c>
      <c r="AD10" s="6"/>
      <c r="AE10" s="5">
        <v>0</v>
      </c>
      <c r="AF10" s="6"/>
      <c r="AG10" s="5">
        <v>0</v>
      </c>
      <c r="AH10" s="6"/>
      <c r="AI10" s="5">
        <v>0</v>
      </c>
      <c r="AJ10" s="6"/>
      <c r="AK10" s="10">
        <v>0</v>
      </c>
      <c r="AL10" s="6"/>
      <c r="AM10" s="6"/>
    </row>
    <row r="11" spans="1:39">
      <c r="A11" s="2" t="s">
        <v>42</v>
      </c>
      <c r="C11" s="6" t="s">
        <v>36</v>
      </c>
      <c r="D11" s="6"/>
      <c r="E11" s="6" t="s">
        <v>36</v>
      </c>
      <c r="F11" s="6"/>
      <c r="G11" s="6" t="s">
        <v>43</v>
      </c>
      <c r="H11" s="6"/>
      <c r="I11" s="6" t="s">
        <v>44</v>
      </c>
      <c r="J11" s="6"/>
      <c r="K11" s="5">
        <v>0</v>
      </c>
      <c r="L11" s="6"/>
      <c r="M11" s="5">
        <v>0</v>
      </c>
      <c r="N11" s="6"/>
      <c r="O11" s="5">
        <v>515613</v>
      </c>
      <c r="P11" s="6"/>
      <c r="Q11" s="5">
        <v>343374227841</v>
      </c>
      <c r="R11" s="6"/>
      <c r="S11" s="5">
        <v>422821978665</v>
      </c>
      <c r="T11" s="6"/>
      <c r="U11" s="5">
        <v>0</v>
      </c>
      <c r="V11" s="6"/>
      <c r="W11" s="5">
        <v>0</v>
      </c>
      <c r="X11" s="6"/>
      <c r="Y11" s="5">
        <v>0</v>
      </c>
      <c r="Z11" s="6"/>
      <c r="AA11" s="5">
        <v>0</v>
      </c>
      <c r="AB11" s="6"/>
      <c r="AC11" s="5">
        <v>515613</v>
      </c>
      <c r="AD11" s="6"/>
      <c r="AE11" s="5">
        <v>829890</v>
      </c>
      <c r="AF11" s="6"/>
      <c r="AG11" s="5">
        <v>343374227841</v>
      </c>
      <c r="AH11" s="6"/>
      <c r="AI11" s="5">
        <v>427869445036</v>
      </c>
      <c r="AJ11" s="6"/>
      <c r="AK11" s="10">
        <v>1.2920655154048848E-2</v>
      </c>
      <c r="AL11" s="6"/>
      <c r="AM11" s="6"/>
    </row>
    <row r="12" spans="1:39">
      <c r="A12" s="2" t="s">
        <v>45</v>
      </c>
      <c r="C12" s="6" t="s">
        <v>36</v>
      </c>
      <c r="D12" s="6"/>
      <c r="E12" s="6" t="s">
        <v>36</v>
      </c>
      <c r="F12" s="6"/>
      <c r="G12" s="6" t="s">
        <v>43</v>
      </c>
      <c r="H12" s="6"/>
      <c r="I12" s="6" t="s">
        <v>46</v>
      </c>
      <c r="J12" s="6"/>
      <c r="K12" s="5">
        <v>0</v>
      </c>
      <c r="L12" s="6"/>
      <c r="M12" s="5">
        <v>0</v>
      </c>
      <c r="N12" s="6"/>
      <c r="O12" s="5">
        <v>730900</v>
      </c>
      <c r="P12" s="6"/>
      <c r="Q12" s="5">
        <v>449625075537</v>
      </c>
      <c r="R12" s="6"/>
      <c r="S12" s="5">
        <v>568158334623</v>
      </c>
      <c r="T12" s="6"/>
      <c r="U12" s="5">
        <v>0</v>
      </c>
      <c r="V12" s="6"/>
      <c r="W12" s="5">
        <v>0</v>
      </c>
      <c r="X12" s="6"/>
      <c r="Y12" s="5">
        <v>0</v>
      </c>
      <c r="Z12" s="6"/>
      <c r="AA12" s="5">
        <v>0</v>
      </c>
      <c r="AB12" s="6"/>
      <c r="AC12" s="5">
        <v>730900</v>
      </c>
      <c r="AD12" s="6"/>
      <c r="AE12" s="5">
        <v>778110</v>
      </c>
      <c r="AF12" s="6"/>
      <c r="AG12" s="5">
        <v>449625075537</v>
      </c>
      <c r="AH12" s="6"/>
      <c r="AI12" s="5">
        <v>568677234054</v>
      </c>
      <c r="AJ12" s="6"/>
      <c r="AK12" s="10">
        <v>1.717272060535157E-2</v>
      </c>
      <c r="AL12" s="6"/>
      <c r="AM12" s="6"/>
    </row>
    <row r="13" spans="1:39">
      <c r="A13" s="2" t="s">
        <v>47</v>
      </c>
      <c r="C13" s="6" t="s">
        <v>36</v>
      </c>
      <c r="D13" s="6"/>
      <c r="E13" s="6" t="s">
        <v>36</v>
      </c>
      <c r="F13" s="6"/>
      <c r="G13" s="6" t="s">
        <v>43</v>
      </c>
      <c r="H13" s="6"/>
      <c r="I13" s="6" t="s">
        <v>48</v>
      </c>
      <c r="J13" s="6"/>
      <c r="K13" s="5">
        <v>0</v>
      </c>
      <c r="L13" s="6"/>
      <c r="M13" s="5">
        <v>0</v>
      </c>
      <c r="N13" s="6"/>
      <c r="O13" s="5">
        <v>536</v>
      </c>
      <c r="P13" s="6"/>
      <c r="Q13" s="5">
        <v>371207730</v>
      </c>
      <c r="R13" s="6"/>
      <c r="S13" s="5">
        <v>470304136</v>
      </c>
      <c r="T13" s="6"/>
      <c r="U13" s="5">
        <v>0</v>
      </c>
      <c r="V13" s="6"/>
      <c r="W13" s="5">
        <v>0</v>
      </c>
      <c r="X13" s="6"/>
      <c r="Y13" s="5">
        <v>0</v>
      </c>
      <c r="Z13" s="6"/>
      <c r="AA13" s="5">
        <v>0</v>
      </c>
      <c r="AB13" s="6"/>
      <c r="AC13" s="5">
        <v>536</v>
      </c>
      <c r="AD13" s="6"/>
      <c r="AE13" s="5">
        <v>888880</v>
      </c>
      <c r="AF13" s="6"/>
      <c r="AG13" s="5">
        <v>371207730</v>
      </c>
      <c r="AH13" s="6"/>
      <c r="AI13" s="5">
        <v>476403351</v>
      </c>
      <c r="AJ13" s="6"/>
      <c r="AK13" s="10">
        <v>1.4386265445961878E-5</v>
      </c>
      <c r="AL13" s="6"/>
      <c r="AM13" s="6"/>
    </row>
    <row r="14" spans="1:39">
      <c r="A14" s="2" t="s">
        <v>49</v>
      </c>
      <c r="C14" s="6" t="s">
        <v>36</v>
      </c>
      <c r="D14" s="6"/>
      <c r="E14" s="6" t="s">
        <v>36</v>
      </c>
      <c r="F14" s="6"/>
      <c r="G14" s="6" t="s">
        <v>43</v>
      </c>
      <c r="H14" s="6"/>
      <c r="I14" s="6" t="s">
        <v>46</v>
      </c>
      <c r="J14" s="6"/>
      <c r="K14" s="5">
        <v>0</v>
      </c>
      <c r="L14" s="6"/>
      <c r="M14" s="5">
        <v>0</v>
      </c>
      <c r="N14" s="6"/>
      <c r="O14" s="5">
        <v>5952</v>
      </c>
      <c r="P14" s="6"/>
      <c r="Q14" s="5">
        <v>3940430651</v>
      </c>
      <c r="R14" s="6"/>
      <c r="S14" s="5">
        <v>4993942382</v>
      </c>
      <c r="T14" s="6"/>
      <c r="U14" s="5">
        <v>0</v>
      </c>
      <c r="V14" s="6"/>
      <c r="W14" s="5">
        <v>0</v>
      </c>
      <c r="X14" s="6"/>
      <c r="Y14" s="5">
        <v>0</v>
      </c>
      <c r="Z14" s="6"/>
      <c r="AA14" s="5">
        <v>0</v>
      </c>
      <c r="AB14" s="6"/>
      <c r="AC14" s="5">
        <v>5952</v>
      </c>
      <c r="AD14" s="6"/>
      <c r="AE14" s="5">
        <v>845950</v>
      </c>
      <c r="AF14" s="6"/>
      <c r="AG14" s="5">
        <v>3940430651</v>
      </c>
      <c r="AH14" s="6"/>
      <c r="AI14" s="5">
        <v>5034710474</v>
      </c>
      <c r="AJ14" s="6"/>
      <c r="AK14" s="10">
        <v>1.5203646483697499E-4</v>
      </c>
      <c r="AL14" s="6"/>
      <c r="AM14" s="6"/>
    </row>
    <row r="15" spans="1:39">
      <c r="A15" s="2" t="s">
        <v>50</v>
      </c>
      <c r="C15" s="6" t="s">
        <v>36</v>
      </c>
      <c r="D15" s="6"/>
      <c r="E15" s="6" t="s">
        <v>36</v>
      </c>
      <c r="F15" s="6"/>
      <c r="G15" s="6" t="s">
        <v>51</v>
      </c>
      <c r="H15" s="6"/>
      <c r="I15" s="6" t="s">
        <v>52</v>
      </c>
      <c r="J15" s="6"/>
      <c r="K15" s="5">
        <v>0</v>
      </c>
      <c r="L15" s="6"/>
      <c r="M15" s="5">
        <v>0</v>
      </c>
      <c r="N15" s="6"/>
      <c r="O15" s="5">
        <v>592670</v>
      </c>
      <c r="P15" s="6"/>
      <c r="Q15" s="5">
        <v>449061426151</v>
      </c>
      <c r="R15" s="6"/>
      <c r="S15" s="5">
        <v>481620255955</v>
      </c>
      <c r="T15" s="6"/>
      <c r="U15" s="5">
        <v>0</v>
      </c>
      <c r="V15" s="6"/>
      <c r="W15" s="5">
        <v>0</v>
      </c>
      <c r="X15" s="6"/>
      <c r="Y15" s="5">
        <v>0</v>
      </c>
      <c r="Z15" s="6"/>
      <c r="AA15" s="5">
        <v>0</v>
      </c>
      <c r="AB15" s="6"/>
      <c r="AC15" s="5">
        <v>592670</v>
      </c>
      <c r="AD15" s="6"/>
      <c r="AE15" s="5">
        <v>829890</v>
      </c>
      <c r="AF15" s="6"/>
      <c r="AG15" s="5">
        <v>449061426151</v>
      </c>
      <c r="AH15" s="6"/>
      <c r="AI15" s="5">
        <v>491813402668</v>
      </c>
      <c r="AJ15" s="6"/>
      <c r="AK15" s="10">
        <v>1.4851612915425493E-2</v>
      </c>
      <c r="AL15" s="6"/>
      <c r="AM15" s="6"/>
    </row>
    <row r="16" spans="1:39">
      <c r="A16" s="2" t="s">
        <v>53</v>
      </c>
      <c r="C16" s="6" t="s">
        <v>36</v>
      </c>
      <c r="D16" s="6"/>
      <c r="E16" s="6" t="s">
        <v>36</v>
      </c>
      <c r="F16" s="6"/>
      <c r="G16" s="6" t="s">
        <v>54</v>
      </c>
      <c r="H16" s="6"/>
      <c r="I16" s="6" t="s">
        <v>55</v>
      </c>
      <c r="J16" s="6"/>
      <c r="K16" s="5">
        <v>0</v>
      </c>
      <c r="L16" s="6"/>
      <c r="M16" s="5">
        <v>0</v>
      </c>
      <c r="N16" s="6"/>
      <c r="O16" s="5">
        <v>337500</v>
      </c>
      <c r="P16" s="6"/>
      <c r="Q16" s="5">
        <v>213016192997</v>
      </c>
      <c r="R16" s="6"/>
      <c r="S16" s="5">
        <v>269412455733</v>
      </c>
      <c r="T16" s="6"/>
      <c r="U16" s="5">
        <v>0</v>
      </c>
      <c r="V16" s="6"/>
      <c r="W16" s="5">
        <v>0</v>
      </c>
      <c r="X16" s="6"/>
      <c r="Y16" s="5">
        <v>0</v>
      </c>
      <c r="Z16" s="6"/>
      <c r="AA16" s="5">
        <v>0</v>
      </c>
      <c r="AB16" s="6"/>
      <c r="AC16" s="5">
        <v>337500</v>
      </c>
      <c r="AD16" s="6"/>
      <c r="AE16" s="5">
        <v>803810</v>
      </c>
      <c r="AF16" s="6"/>
      <c r="AG16" s="5">
        <v>213016192997</v>
      </c>
      <c r="AH16" s="6"/>
      <c r="AI16" s="5">
        <v>271265189452</v>
      </c>
      <c r="AJ16" s="6"/>
      <c r="AK16" s="10">
        <v>8.1915734083608718E-3</v>
      </c>
      <c r="AL16" s="6"/>
      <c r="AM16" s="6"/>
    </row>
    <row r="17" spans="1:39">
      <c r="A17" s="2" t="s">
        <v>56</v>
      </c>
      <c r="C17" s="6" t="s">
        <v>36</v>
      </c>
      <c r="D17" s="6"/>
      <c r="E17" s="6" t="s">
        <v>36</v>
      </c>
      <c r="F17" s="6"/>
      <c r="G17" s="6" t="s">
        <v>57</v>
      </c>
      <c r="H17" s="6"/>
      <c r="I17" s="6" t="s">
        <v>58</v>
      </c>
      <c r="J17" s="6"/>
      <c r="K17" s="5">
        <v>0</v>
      </c>
      <c r="L17" s="6"/>
      <c r="M17" s="5">
        <v>0</v>
      </c>
      <c r="N17" s="6"/>
      <c r="O17" s="5">
        <v>179600</v>
      </c>
      <c r="P17" s="6"/>
      <c r="Q17" s="5">
        <v>112861149859</v>
      </c>
      <c r="R17" s="6"/>
      <c r="S17" s="5">
        <v>142807030133</v>
      </c>
      <c r="T17" s="6"/>
      <c r="U17" s="5">
        <v>25000</v>
      </c>
      <c r="V17" s="6"/>
      <c r="W17" s="5">
        <v>19929639516</v>
      </c>
      <c r="X17" s="6"/>
      <c r="Y17" s="5">
        <v>0</v>
      </c>
      <c r="Z17" s="6"/>
      <c r="AA17" s="5">
        <v>0</v>
      </c>
      <c r="AB17" s="6"/>
      <c r="AC17" s="5">
        <v>204600</v>
      </c>
      <c r="AD17" s="6"/>
      <c r="AE17" s="5">
        <v>801980</v>
      </c>
      <c r="AF17" s="6"/>
      <c r="AG17" s="5">
        <v>132790789375</v>
      </c>
      <c r="AH17" s="6"/>
      <c r="AI17" s="5">
        <v>164072596510</v>
      </c>
      <c r="AJ17" s="6"/>
      <c r="AK17" s="10">
        <v>4.954608150522977E-3</v>
      </c>
      <c r="AL17" s="6"/>
      <c r="AM17" s="6"/>
    </row>
    <row r="18" spans="1:39">
      <c r="A18" s="2" t="s">
        <v>59</v>
      </c>
      <c r="C18" s="6" t="s">
        <v>36</v>
      </c>
      <c r="D18" s="6"/>
      <c r="E18" s="6" t="s">
        <v>36</v>
      </c>
      <c r="F18" s="6"/>
      <c r="G18" s="6" t="s">
        <v>60</v>
      </c>
      <c r="H18" s="6"/>
      <c r="I18" s="6" t="s">
        <v>61</v>
      </c>
      <c r="J18" s="6"/>
      <c r="K18" s="5">
        <v>18</v>
      </c>
      <c r="L18" s="6"/>
      <c r="M18" s="5">
        <v>18</v>
      </c>
      <c r="N18" s="6"/>
      <c r="O18" s="5">
        <v>1048936</v>
      </c>
      <c r="P18" s="6"/>
      <c r="Q18" s="5">
        <v>918489359561</v>
      </c>
      <c r="R18" s="6"/>
      <c r="S18" s="5">
        <v>931918797850</v>
      </c>
      <c r="T18" s="6"/>
      <c r="U18" s="5">
        <v>0</v>
      </c>
      <c r="V18" s="6"/>
      <c r="W18" s="5">
        <v>0</v>
      </c>
      <c r="X18" s="6"/>
      <c r="Y18" s="5">
        <v>713906</v>
      </c>
      <c r="Z18" s="6"/>
      <c r="AA18" s="5">
        <v>638200611622</v>
      </c>
      <c r="AB18" s="6"/>
      <c r="AC18" s="5">
        <v>335030</v>
      </c>
      <c r="AD18" s="6"/>
      <c r="AE18" s="5">
        <v>892854</v>
      </c>
      <c r="AF18" s="6"/>
      <c r="AG18" s="5">
        <v>293365362742</v>
      </c>
      <c r="AH18" s="6"/>
      <c r="AI18" s="5">
        <v>299110094175</v>
      </c>
      <c r="AJ18" s="6"/>
      <c r="AK18" s="10">
        <v>9.0324243172005027E-3</v>
      </c>
      <c r="AL18" s="6"/>
      <c r="AM18" s="6"/>
    </row>
    <row r="19" spans="1:39">
      <c r="A19" s="2" t="s">
        <v>62</v>
      </c>
      <c r="C19" s="6" t="s">
        <v>36</v>
      </c>
      <c r="D19" s="6"/>
      <c r="E19" s="6" t="s">
        <v>36</v>
      </c>
      <c r="F19" s="6"/>
      <c r="G19" s="6" t="s">
        <v>63</v>
      </c>
      <c r="H19" s="6"/>
      <c r="I19" s="6" t="s">
        <v>64</v>
      </c>
      <c r="J19" s="6"/>
      <c r="K19" s="5">
        <v>19</v>
      </c>
      <c r="L19" s="6"/>
      <c r="M19" s="5">
        <v>19</v>
      </c>
      <c r="N19" s="6"/>
      <c r="O19" s="5">
        <v>1000000</v>
      </c>
      <c r="P19" s="6"/>
      <c r="Q19" s="5">
        <v>857228250000</v>
      </c>
      <c r="R19" s="6"/>
      <c r="S19" s="5">
        <v>857162636365</v>
      </c>
      <c r="T19" s="6"/>
      <c r="U19" s="5">
        <v>0</v>
      </c>
      <c r="V19" s="6"/>
      <c r="W19" s="5">
        <v>0</v>
      </c>
      <c r="X19" s="6"/>
      <c r="Y19" s="5">
        <v>0</v>
      </c>
      <c r="Z19" s="6"/>
      <c r="AA19" s="5">
        <v>0</v>
      </c>
      <c r="AB19" s="6"/>
      <c r="AC19" s="5">
        <v>1000000</v>
      </c>
      <c r="AD19" s="6"/>
      <c r="AE19" s="5">
        <v>857228</v>
      </c>
      <c r="AF19" s="6"/>
      <c r="AG19" s="5">
        <v>857228250000</v>
      </c>
      <c r="AH19" s="6"/>
      <c r="AI19" s="5">
        <v>857162636365</v>
      </c>
      <c r="AJ19" s="6"/>
      <c r="AK19" s="10">
        <v>2.5884304111679909E-2</v>
      </c>
      <c r="AL19" s="6"/>
      <c r="AM19" s="6"/>
    </row>
    <row r="20" spans="1:39">
      <c r="A20" s="2" t="s">
        <v>65</v>
      </c>
      <c r="C20" s="6" t="s">
        <v>36</v>
      </c>
      <c r="D20" s="6"/>
      <c r="E20" s="6" t="s">
        <v>36</v>
      </c>
      <c r="F20" s="6"/>
      <c r="G20" s="6" t="s">
        <v>66</v>
      </c>
      <c r="H20" s="6"/>
      <c r="I20" s="6" t="s">
        <v>67</v>
      </c>
      <c r="J20" s="6"/>
      <c r="K20" s="5">
        <v>18</v>
      </c>
      <c r="L20" s="6"/>
      <c r="M20" s="5">
        <v>18</v>
      </c>
      <c r="N20" s="6"/>
      <c r="O20" s="5">
        <v>999800</v>
      </c>
      <c r="P20" s="6"/>
      <c r="Q20" s="5">
        <v>930825047750</v>
      </c>
      <c r="R20" s="6"/>
      <c r="S20" s="5">
        <v>948260007756</v>
      </c>
      <c r="T20" s="6"/>
      <c r="U20" s="5">
        <v>0</v>
      </c>
      <c r="V20" s="6"/>
      <c r="W20" s="5">
        <v>0</v>
      </c>
      <c r="X20" s="6"/>
      <c r="Y20" s="5">
        <v>0</v>
      </c>
      <c r="Z20" s="6"/>
      <c r="AA20" s="5">
        <v>0</v>
      </c>
      <c r="AB20" s="6"/>
      <c r="AC20" s="5">
        <v>999800</v>
      </c>
      <c r="AD20" s="6"/>
      <c r="AE20" s="5">
        <v>953179</v>
      </c>
      <c r="AF20" s="6"/>
      <c r="AG20" s="5">
        <v>930825047750</v>
      </c>
      <c r="AH20" s="6"/>
      <c r="AI20" s="5">
        <v>952916473923</v>
      </c>
      <c r="AJ20" s="6"/>
      <c r="AK20" s="10">
        <v>2.8775845746908463E-2</v>
      </c>
      <c r="AL20" s="6"/>
      <c r="AM20" s="6"/>
    </row>
    <row r="21" spans="1:39">
      <c r="A21" s="2" t="s">
        <v>68</v>
      </c>
      <c r="C21" s="6" t="s">
        <v>36</v>
      </c>
      <c r="D21" s="6"/>
      <c r="E21" s="6" t="s">
        <v>36</v>
      </c>
      <c r="F21" s="6"/>
      <c r="G21" s="6" t="s">
        <v>69</v>
      </c>
      <c r="H21" s="6"/>
      <c r="I21" s="6" t="s">
        <v>70</v>
      </c>
      <c r="J21" s="6"/>
      <c r="K21" s="5">
        <v>21</v>
      </c>
      <c r="L21" s="6"/>
      <c r="M21" s="5">
        <v>21</v>
      </c>
      <c r="N21" s="6"/>
      <c r="O21" s="5">
        <v>700000</v>
      </c>
      <c r="P21" s="6"/>
      <c r="Q21" s="5">
        <v>687061091250</v>
      </c>
      <c r="R21" s="6"/>
      <c r="S21" s="5">
        <v>694050798541</v>
      </c>
      <c r="T21" s="6"/>
      <c r="U21" s="5">
        <v>0</v>
      </c>
      <c r="V21" s="6"/>
      <c r="W21" s="5">
        <v>0</v>
      </c>
      <c r="X21" s="6"/>
      <c r="Y21" s="5">
        <v>0</v>
      </c>
      <c r="Z21" s="6"/>
      <c r="AA21" s="5">
        <v>0</v>
      </c>
      <c r="AB21" s="6"/>
      <c r="AC21" s="5">
        <v>700000</v>
      </c>
      <c r="AD21" s="6"/>
      <c r="AE21" s="5">
        <v>995081</v>
      </c>
      <c r="AF21" s="6"/>
      <c r="AG21" s="5">
        <v>687061091250</v>
      </c>
      <c r="AH21" s="6"/>
      <c r="AI21" s="5">
        <v>696503632628</v>
      </c>
      <c r="AJ21" s="6"/>
      <c r="AK21" s="10">
        <v>2.1032778468141219E-2</v>
      </c>
      <c r="AL21" s="6"/>
      <c r="AM21" s="6"/>
    </row>
    <row r="22" spans="1:39">
      <c r="A22" s="2" t="s">
        <v>71</v>
      </c>
      <c r="C22" s="6" t="s">
        <v>36</v>
      </c>
      <c r="D22" s="6"/>
      <c r="E22" s="6" t="s">
        <v>36</v>
      </c>
      <c r="F22" s="6"/>
      <c r="G22" s="6" t="s">
        <v>72</v>
      </c>
      <c r="H22" s="6"/>
      <c r="I22" s="6" t="s">
        <v>73</v>
      </c>
      <c r="J22" s="6"/>
      <c r="K22" s="5">
        <v>23</v>
      </c>
      <c r="L22" s="6"/>
      <c r="M22" s="5">
        <v>23</v>
      </c>
      <c r="N22" s="6"/>
      <c r="O22" s="5">
        <v>2000000</v>
      </c>
      <c r="P22" s="6"/>
      <c r="Q22" s="5">
        <v>2000000000000</v>
      </c>
      <c r="R22" s="6"/>
      <c r="S22" s="5">
        <v>1886439904188</v>
      </c>
      <c r="T22" s="6"/>
      <c r="U22" s="5">
        <v>0</v>
      </c>
      <c r="V22" s="6"/>
      <c r="W22" s="5">
        <v>0</v>
      </c>
      <c r="X22" s="6"/>
      <c r="Y22" s="5">
        <v>0</v>
      </c>
      <c r="Z22" s="6"/>
      <c r="AA22" s="5">
        <v>0</v>
      </c>
      <c r="AB22" s="6"/>
      <c r="AC22" s="5">
        <v>2000000</v>
      </c>
      <c r="AD22" s="6"/>
      <c r="AE22" s="5">
        <v>947694</v>
      </c>
      <c r="AF22" s="6"/>
      <c r="AG22" s="5">
        <v>2000000000000</v>
      </c>
      <c r="AH22" s="6"/>
      <c r="AI22" s="5">
        <v>1895244495987</v>
      </c>
      <c r="AJ22" s="6"/>
      <c r="AK22" s="10">
        <v>5.7231945046220332E-2</v>
      </c>
      <c r="AL22" s="6"/>
      <c r="AM22" s="6"/>
    </row>
    <row r="23" spans="1:39">
      <c r="A23" s="2" t="s">
        <v>74</v>
      </c>
      <c r="C23" s="6" t="s">
        <v>36</v>
      </c>
      <c r="D23" s="6"/>
      <c r="E23" s="6" t="s">
        <v>36</v>
      </c>
      <c r="F23" s="6"/>
      <c r="G23" s="6" t="s">
        <v>75</v>
      </c>
      <c r="H23" s="6"/>
      <c r="I23" s="6" t="s">
        <v>76</v>
      </c>
      <c r="J23" s="6"/>
      <c r="K23" s="5">
        <v>18</v>
      </c>
      <c r="L23" s="6"/>
      <c r="M23" s="5">
        <v>18</v>
      </c>
      <c r="N23" s="6"/>
      <c r="O23" s="5">
        <v>1000000</v>
      </c>
      <c r="P23" s="6"/>
      <c r="Q23" s="5">
        <v>857386250000</v>
      </c>
      <c r="R23" s="6"/>
      <c r="S23" s="5">
        <v>847628056932</v>
      </c>
      <c r="T23" s="6"/>
      <c r="U23" s="5">
        <v>0</v>
      </c>
      <c r="V23" s="6"/>
      <c r="W23" s="5">
        <v>0</v>
      </c>
      <c r="X23" s="6"/>
      <c r="Y23" s="5">
        <v>0</v>
      </c>
      <c r="Z23" s="6"/>
      <c r="AA23" s="5">
        <v>0</v>
      </c>
      <c r="AB23" s="6"/>
      <c r="AC23" s="5">
        <v>1000000</v>
      </c>
      <c r="AD23" s="6"/>
      <c r="AE23" s="5">
        <v>851829</v>
      </c>
      <c r="AF23" s="6"/>
      <c r="AG23" s="5">
        <v>857386250000</v>
      </c>
      <c r="AH23" s="6"/>
      <c r="AI23" s="5">
        <v>851764869076</v>
      </c>
      <c r="AJ23" s="6"/>
      <c r="AK23" s="10">
        <v>2.5721304181322398E-2</v>
      </c>
      <c r="AL23" s="6"/>
      <c r="AM23" s="6"/>
    </row>
    <row r="24" spans="1:39">
      <c r="A24" s="2" t="s">
        <v>77</v>
      </c>
      <c r="C24" s="6" t="s">
        <v>36</v>
      </c>
      <c r="D24" s="6"/>
      <c r="E24" s="6" t="s">
        <v>36</v>
      </c>
      <c r="F24" s="6"/>
      <c r="G24" s="6" t="s">
        <v>78</v>
      </c>
      <c r="H24" s="6"/>
      <c r="I24" s="6" t="s">
        <v>79</v>
      </c>
      <c r="J24" s="6"/>
      <c r="K24" s="5">
        <v>18</v>
      </c>
      <c r="L24" s="6"/>
      <c r="M24" s="5">
        <v>18</v>
      </c>
      <c r="N24" s="6"/>
      <c r="O24" s="5">
        <v>950000</v>
      </c>
      <c r="P24" s="6"/>
      <c r="Q24" s="5">
        <v>950011250000</v>
      </c>
      <c r="R24" s="6"/>
      <c r="S24" s="5">
        <v>922864126244</v>
      </c>
      <c r="T24" s="6"/>
      <c r="U24" s="5">
        <v>0</v>
      </c>
      <c r="V24" s="6"/>
      <c r="W24" s="5">
        <v>0</v>
      </c>
      <c r="X24" s="6"/>
      <c r="Y24" s="5">
        <v>0</v>
      </c>
      <c r="Z24" s="6"/>
      <c r="AA24" s="5">
        <v>0</v>
      </c>
      <c r="AB24" s="6"/>
      <c r="AC24" s="5">
        <v>950000</v>
      </c>
      <c r="AD24" s="6"/>
      <c r="AE24" s="5">
        <v>975066</v>
      </c>
      <c r="AF24" s="6"/>
      <c r="AG24" s="5">
        <v>950011250000</v>
      </c>
      <c r="AH24" s="6"/>
      <c r="AI24" s="5">
        <v>926242068656</v>
      </c>
      <c r="AJ24" s="6"/>
      <c r="AK24" s="10">
        <v>2.7970341180287087E-2</v>
      </c>
      <c r="AL24" s="6"/>
      <c r="AM24" s="6"/>
    </row>
    <row r="25" spans="1:39">
      <c r="A25" s="2" t="s">
        <v>80</v>
      </c>
      <c r="C25" s="6" t="s">
        <v>36</v>
      </c>
      <c r="D25" s="6"/>
      <c r="E25" s="6" t="s">
        <v>36</v>
      </c>
      <c r="F25" s="6"/>
      <c r="G25" s="6" t="s">
        <v>81</v>
      </c>
      <c r="H25" s="6"/>
      <c r="I25" s="6" t="s">
        <v>82</v>
      </c>
      <c r="J25" s="6"/>
      <c r="K25" s="5">
        <v>18.5</v>
      </c>
      <c r="L25" s="6"/>
      <c r="M25" s="5">
        <v>18.5</v>
      </c>
      <c r="N25" s="6"/>
      <c r="O25" s="5">
        <v>329000</v>
      </c>
      <c r="P25" s="6"/>
      <c r="Q25" s="5">
        <v>306303902318</v>
      </c>
      <c r="R25" s="6"/>
      <c r="S25" s="5">
        <v>304035703596</v>
      </c>
      <c r="T25" s="6"/>
      <c r="U25" s="5">
        <v>0</v>
      </c>
      <c r="V25" s="6"/>
      <c r="W25" s="5">
        <v>0</v>
      </c>
      <c r="X25" s="6"/>
      <c r="Y25" s="5">
        <v>0</v>
      </c>
      <c r="Z25" s="6"/>
      <c r="AA25" s="5">
        <v>0</v>
      </c>
      <c r="AB25" s="6"/>
      <c r="AC25" s="5">
        <v>329000</v>
      </c>
      <c r="AD25" s="6"/>
      <c r="AE25" s="5">
        <v>928470</v>
      </c>
      <c r="AF25" s="6"/>
      <c r="AG25" s="5">
        <v>306303902318</v>
      </c>
      <c r="AH25" s="6"/>
      <c r="AI25" s="5">
        <v>305443447224</v>
      </c>
      <c r="AJ25" s="6"/>
      <c r="AK25" s="10">
        <v>9.2236767463336165E-3</v>
      </c>
      <c r="AL25" s="6"/>
      <c r="AM25" s="6"/>
    </row>
    <row r="26" spans="1:39">
      <c r="A26" s="2" t="s">
        <v>83</v>
      </c>
      <c r="C26" s="6" t="s">
        <v>36</v>
      </c>
      <c r="D26" s="6"/>
      <c r="E26" s="6" t="s">
        <v>36</v>
      </c>
      <c r="F26" s="6"/>
      <c r="G26" s="6" t="s">
        <v>81</v>
      </c>
      <c r="H26" s="6"/>
      <c r="I26" s="6" t="s">
        <v>82</v>
      </c>
      <c r="J26" s="6"/>
      <c r="K26" s="5">
        <v>18.5</v>
      </c>
      <c r="L26" s="6"/>
      <c r="M26" s="5">
        <v>18.5</v>
      </c>
      <c r="N26" s="6"/>
      <c r="O26" s="5">
        <v>5000</v>
      </c>
      <c r="P26" s="6"/>
      <c r="Q26" s="5">
        <v>4526945152</v>
      </c>
      <c r="R26" s="6"/>
      <c r="S26" s="5">
        <v>4750637736</v>
      </c>
      <c r="T26" s="6"/>
      <c r="U26" s="5">
        <v>0</v>
      </c>
      <c r="V26" s="6"/>
      <c r="W26" s="5">
        <v>0</v>
      </c>
      <c r="X26" s="6"/>
      <c r="Y26" s="5">
        <v>0</v>
      </c>
      <c r="Z26" s="6"/>
      <c r="AA26" s="5">
        <v>0</v>
      </c>
      <c r="AB26" s="6"/>
      <c r="AC26" s="5">
        <v>5000</v>
      </c>
      <c r="AD26" s="6"/>
      <c r="AE26" s="5">
        <v>950200</v>
      </c>
      <c r="AF26" s="6"/>
      <c r="AG26" s="5">
        <v>4526945152</v>
      </c>
      <c r="AH26" s="6"/>
      <c r="AI26" s="5">
        <v>4750637736</v>
      </c>
      <c r="AJ26" s="6"/>
      <c r="AK26" s="10">
        <v>1.4345813345821611E-4</v>
      </c>
      <c r="AL26" s="6"/>
      <c r="AM26" s="6"/>
    </row>
    <row r="27" spans="1:39">
      <c r="A27" s="2" t="s">
        <v>84</v>
      </c>
      <c r="C27" s="6" t="s">
        <v>36</v>
      </c>
      <c r="D27" s="6"/>
      <c r="E27" s="6" t="s">
        <v>36</v>
      </c>
      <c r="F27" s="6"/>
      <c r="G27" s="6" t="s">
        <v>85</v>
      </c>
      <c r="H27" s="6"/>
      <c r="I27" s="6" t="s">
        <v>6</v>
      </c>
      <c r="J27" s="6"/>
      <c r="K27" s="5">
        <v>0</v>
      </c>
      <c r="L27" s="6"/>
      <c r="M27" s="5">
        <v>0</v>
      </c>
      <c r="N27" s="6"/>
      <c r="O27" s="5">
        <v>100000</v>
      </c>
      <c r="P27" s="6"/>
      <c r="Q27" s="5">
        <v>97506796875</v>
      </c>
      <c r="R27" s="6"/>
      <c r="S27" s="5">
        <v>97492565625</v>
      </c>
      <c r="T27" s="6"/>
      <c r="U27" s="5">
        <v>0</v>
      </c>
      <c r="V27" s="6"/>
      <c r="W27" s="5">
        <v>0</v>
      </c>
      <c r="X27" s="6"/>
      <c r="Y27" s="5">
        <v>100000</v>
      </c>
      <c r="Z27" s="6"/>
      <c r="AA27" s="5">
        <v>100000000000</v>
      </c>
      <c r="AB27" s="6"/>
      <c r="AC27" s="5">
        <v>0</v>
      </c>
      <c r="AD27" s="6"/>
      <c r="AE27" s="5">
        <v>0</v>
      </c>
      <c r="AF27" s="6"/>
      <c r="AG27" s="5">
        <v>0</v>
      </c>
      <c r="AH27" s="6"/>
      <c r="AI27" s="5">
        <v>0</v>
      </c>
      <c r="AJ27" s="6"/>
      <c r="AK27" s="10">
        <v>0</v>
      </c>
      <c r="AL27" s="6"/>
      <c r="AM27" s="6"/>
    </row>
    <row r="28" spans="1:39">
      <c r="A28" s="2" t="s">
        <v>86</v>
      </c>
      <c r="C28" s="6" t="s">
        <v>36</v>
      </c>
      <c r="D28" s="6"/>
      <c r="E28" s="6" t="s">
        <v>36</v>
      </c>
      <c r="F28" s="6"/>
      <c r="G28" s="6" t="s">
        <v>87</v>
      </c>
      <c r="H28" s="6"/>
      <c r="I28" s="6" t="s">
        <v>88</v>
      </c>
      <c r="J28" s="6"/>
      <c r="K28" s="5">
        <v>0</v>
      </c>
      <c r="L28" s="6"/>
      <c r="M28" s="5">
        <v>0</v>
      </c>
      <c r="N28" s="6"/>
      <c r="O28" s="5">
        <v>289964</v>
      </c>
      <c r="P28" s="6"/>
      <c r="Q28" s="5">
        <v>248574765234</v>
      </c>
      <c r="R28" s="6"/>
      <c r="S28" s="5">
        <v>277982278404</v>
      </c>
      <c r="T28" s="6"/>
      <c r="U28" s="5">
        <v>0</v>
      </c>
      <c r="V28" s="6"/>
      <c r="W28" s="5">
        <v>0</v>
      </c>
      <c r="X28" s="6"/>
      <c r="Y28" s="5">
        <v>0</v>
      </c>
      <c r="Z28" s="6"/>
      <c r="AA28" s="5">
        <v>0</v>
      </c>
      <c r="AB28" s="6"/>
      <c r="AC28" s="5">
        <v>289964</v>
      </c>
      <c r="AD28" s="6"/>
      <c r="AE28" s="5">
        <v>979158</v>
      </c>
      <c r="AF28" s="6"/>
      <c r="AG28" s="5">
        <v>248574765234</v>
      </c>
      <c r="AH28" s="6"/>
      <c r="AI28" s="5">
        <v>283899114585</v>
      </c>
      <c r="AJ28" s="6"/>
      <c r="AK28" s="10">
        <v>8.5730883582583323E-3</v>
      </c>
      <c r="AL28" s="6"/>
      <c r="AM28" s="6"/>
    </row>
    <row r="29" spans="1:39">
      <c r="A29" s="2" t="s">
        <v>89</v>
      </c>
      <c r="C29" s="6" t="s">
        <v>36</v>
      </c>
      <c r="D29" s="6"/>
      <c r="E29" s="6" t="s">
        <v>36</v>
      </c>
      <c r="F29" s="6"/>
      <c r="G29" s="6" t="s">
        <v>90</v>
      </c>
      <c r="H29" s="6"/>
      <c r="I29" s="6" t="s">
        <v>91</v>
      </c>
      <c r="J29" s="6"/>
      <c r="K29" s="5">
        <v>18</v>
      </c>
      <c r="L29" s="6"/>
      <c r="M29" s="5">
        <v>18</v>
      </c>
      <c r="N29" s="6"/>
      <c r="O29" s="5">
        <v>1975000</v>
      </c>
      <c r="P29" s="6"/>
      <c r="Q29" s="5">
        <v>1591306305620</v>
      </c>
      <c r="R29" s="6"/>
      <c r="S29" s="5">
        <v>1596652819168</v>
      </c>
      <c r="T29" s="6"/>
      <c r="U29" s="5">
        <v>0</v>
      </c>
      <c r="V29" s="6"/>
      <c r="W29" s="5">
        <v>0</v>
      </c>
      <c r="X29" s="6"/>
      <c r="Y29" s="5">
        <v>0</v>
      </c>
      <c r="Z29" s="6"/>
      <c r="AA29" s="5">
        <v>0</v>
      </c>
      <c r="AB29" s="6"/>
      <c r="AC29" s="5">
        <v>1975000</v>
      </c>
      <c r="AD29" s="6"/>
      <c r="AE29" s="5">
        <v>811007</v>
      </c>
      <c r="AF29" s="6"/>
      <c r="AG29" s="5">
        <v>1591306305620</v>
      </c>
      <c r="AH29" s="6"/>
      <c r="AI29" s="5">
        <v>1601617072375</v>
      </c>
      <c r="AJ29" s="6"/>
      <c r="AK29" s="10">
        <v>4.8365084539405537E-2</v>
      </c>
      <c r="AL29" s="6"/>
      <c r="AM29" s="6"/>
    </row>
    <row r="30" spans="1:39">
      <c r="A30" s="2" t="s">
        <v>92</v>
      </c>
      <c r="C30" s="6" t="s">
        <v>36</v>
      </c>
      <c r="D30" s="6"/>
      <c r="E30" s="6" t="s">
        <v>36</v>
      </c>
      <c r="F30" s="6"/>
      <c r="G30" s="6" t="s">
        <v>93</v>
      </c>
      <c r="H30" s="6"/>
      <c r="I30" s="6" t="s">
        <v>94</v>
      </c>
      <c r="J30" s="6"/>
      <c r="K30" s="5">
        <v>16</v>
      </c>
      <c r="L30" s="6"/>
      <c r="M30" s="5">
        <v>16</v>
      </c>
      <c r="N30" s="6"/>
      <c r="O30" s="5">
        <v>1408100</v>
      </c>
      <c r="P30" s="6"/>
      <c r="Q30" s="5">
        <v>1363121797299</v>
      </c>
      <c r="R30" s="6"/>
      <c r="S30" s="5">
        <v>1357276737756</v>
      </c>
      <c r="T30" s="6"/>
      <c r="U30" s="5">
        <v>0</v>
      </c>
      <c r="V30" s="6"/>
      <c r="W30" s="5">
        <v>0</v>
      </c>
      <c r="X30" s="6"/>
      <c r="Y30" s="5">
        <v>0</v>
      </c>
      <c r="Z30" s="6"/>
      <c r="AA30" s="5">
        <v>0</v>
      </c>
      <c r="AB30" s="6"/>
      <c r="AC30" s="5">
        <v>1408100</v>
      </c>
      <c r="AD30" s="6"/>
      <c r="AE30" s="5">
        <v>990000</v>
      </c>
      <c r="AF30" s="6"/>
      <c r="AG30" s="5">
        <v>1363121797299</v>
      </c>
      <c r="AH30" s="6"/>
      <c r="AI30" s="5">
        <v>1393912706051</v>
      </c>
      <c r="AJ30" s="6"/>
      <c r="AK30" s="10">
        <v>4.2092899127715667E-2</v>
      </c>
      <c r="AL30" s="6"/>
      <c r="AM30" s="6"/>
    </row>
    <row r="31" spans="1:39">
      <c r="A31" s="2" t="s">
        <v>95</v>
      </c>
      <c r="C31" s="6" t="s">
        <v>36</v>
      </c>
      <c r="D31" s="6"/>
      <c r="E31" s="6" t="s">
        <v>36</v>
      </c>
      <c r="F31" s="6"/>
      <c r="G31" s="6" t="s">
        <v>96</v>
      </c>
      <c r="H31" s="6"/>
      <c r="I31" s="6" t="s">
        <v>97</v>
      </c>
      <c r="J31" s="6"/>
      <c r="K31" s="5">
        <v>18</v>
      </c>
      <c r="L31" s="6"/>
      <c r="M31" s="5">
        <v>18</v>
      </c>
      <c r="N31" s="6"/>
      <c r="O31" s="5">
        <v>73400</v>
      </c>
      <c r="P31" s="6"/>
      <c r="Q31" s="5">
        <v>68690656000</v>
      </c>
      <c r="R31" s="6"/>
      <c r="S31" s="5">
        <v>69874554458</v>
      </c>
      <c r="T31" s="6"/>
      <c r="U31" s="5">
        <v>0</v>
      </c>
      <c r="V31" s="6"/>
      <c r="W31" s="5">
        <v>0</v>
      </c>
      <c r="X31" s="6"/>
      <c r="Y31" s="5">
        <v>0</v>
      </c>
      <c r="Z31" s="6"/>
      <c r="AA31" s="5">
        <v>0</v>
      </c>
      <c r="AB31" s="6"/>
      <c r="AC31" s="5">
        <v>73400</v>
      </c>
      <c r="AD31" s="6"/>
      <c r="AE31" s="5">
        <v>952042</v>
      </c>
      <c r="AF31" s="6"/>
      <c r="AG31" s="5">
        <v>68690656000</v>
      </c>
      <c r="AH31" s="6"/>
      <c r="AI31" s="5">
        <v>69874554458</v>
      </c>
      <c r="AJ31" s="6"/>
      <c r="AK31" s="10">
        <v>2.110047895845105E-3</v>
      </c>
      <c r="AL31" s="6"/>
      <c r="AM31" s="6"/>
    </row>
    <row r="32" spans="1:39">
      <c r="A32" s="2" t="s">
        <v>98</v>
      </c>
      <c r="C32" s="6" t="s">
        <v>36</v>
      </c>
      <c r="D32" s="6"/>
      <c r="E32" s="6" t="s">
        <v>36</v>
      </c>
      <c r="F32" s="6"/>
      <c r="G32" s="6" t="s">
        <v>99</v>
      </c>
      <c r="H32" s="6"/>
      <c r="I32" s="6" t="s">
        <v>100</v>
      </c>
      <c r="J32" s="6"/>
      <c r="K32" s="5">
        <v>20.5</v>
      </c>
      <c r="L32" s="6"/>
      <c r="M32" s="5">
        <v>20.5</v>
      </c>
      <c r="N32" s="6"/>
      <c r="O32" s="5">
        <v>431000</v>
      </c>
      <c r="P32" s="6"/>
      <c r="Q32" s="5">
        <v>415699500000</v>
      </c>
      <c r="R32" s="6"/>
      <c r="S32" s="5">
        <v>417420115289</v>
      </c>
      <c r="T32" s="6"/>
      <c r="U32" s="5">
        <v>260000</v>
      </c>
      <c r="V32" s="6"/>
      <c r="W32" s="5">
        <v>249480309187</v>
      </c>
      <c r="X32" s="6"/>
      <c r="Y32" s="5">
        <v>0</v>
      </c>
      <c r="Z32" s="6"/>
      <c r="AA32" s="5">
        <v>0</v>
      </c>
      <c r="AB32" s="6"/>
      <c r="AC32" s="5">
        <v>691000</v>
      </c>
      <c r="AD32" s="6"/>
      <c r="AE32" s="5">
        <v>977085</v>
      </c>
      <c r="AF32" s="6"/>
      <c r="AG32" s="5">
        <v>665179809187</v>
      </c>
      <c r="AH32" s="6"/>
      <c r="AI32" s="5">
        <v>675114253612</v>
      </c>
      <c r="AJ32" s="6"/>
      <c r="AK32" s="10">
        <v>2.0386869316573426E-2</v>
      </c>
      <c r="AL32" s="6"/>
      <c r="AM32" s="6"/>
    </row>
    <row r="33" spans="1:39">
      <c r="A33" s="2" t="s">
        <v>101</v>
      </c>
      <c r="C33" s="6" t="s">
        <v>36</v>
      </c>
      <c r="D33" s="6"/>
      <c r="E33" s="6" t="s">
        <v>36</v>
      </c>
      <c r="F33" s="6"/>
      <c r="G33" s="6" t="s">
        <v>99</v>
      </c>
      <c r="H33" s="6"/>
      <c r="I33" s="6" t="s">
        <v>102</v>
      </c>
      <c r="J33" s="6"/>
      <c r="K33" s="5">
        <v>20.5</v>
      </c>
      <c r="L33" s="6"/>
      <c r="M33" s="5">
        <v>20.5</v>
      </c>
      <c r="N33" s="6"/>
      <c r="O33" s="5">
        <v>100571</v>
      </c>
      <c r="P33" s="6"/>
      <c r="Q33" s="5">
        <v>93819782010</v>
      </c>
      <c r="R33" s="6"/>
      <c r="S33" s="5">
        <v>93812615583</v>
      </c>
      <c r="T33" s="6"/>
      <c r="U33" s="5">
        <v>0</v>
      </c>
      <c r="V33" s="6"/>
      <c r="W33" s="5">
        <v>0</v>
      </c>
      <c r="X33" s="6"/>
      <c r="Y33" s="5">
        <v>0</v>
      </c>
      <c r="Z33" s="6"/>
      <c r="AA33" s="5">
        <v>0</v>
      </c>
      <c r="AB33" s="6"/>
      <c r="AC33" s="5">
        <v>100571</v>
      </c>
      <c r="AD33" s="6"/>
      <c r="AE33" s="5">
        <v>932871</v>
      </c>
      <c r="AF33" s="6"/>
      <c r="AG33" s="5">
        <v>93819782010</v>
      </c>
      <c r="AH33" s="6"/>
      <c r="AI33" s="5">
        <v>93812615583</v>
      </c>
      <c r="AJ33" s="6"/>
      <c r="AK33" s="10">
        <v>2.8329212779970932E-3</v>
      </c>
      <c r="AL33" s="6"/>
      <c r="AM33" s="6"/>
    </row>
    <row r="34" spans="1:39">
      <c r="A34" s="2" t="s">
        <v>103</v>
      </c>
      <c r="C34" s="6" t="s">
        <v>36</v>
      </c>
      <c r="D34" s="6"/>
      <c r="E34" s="6" t="s">
        <v>36</v>
      </c>
      <c r="F34" s="6"/>
      <c r="G34" s="6" t="s">
        <v>104</v>
      </c>
      <c r="H34" s="6"/>
      <c r="I34" s="6" t="s">
        <v>105</v>
      </c>
      <c r="J34" s="6"/>
      <c r="K34" s="5">
        <v>15</v>
      </c>
      <c r="L34" s="6"/>
      <c r="M34" s="5">
        <v>15</v>
      </c>
      <c r="N34" s="6"/>
      <c r="O34" s="5">
        <v>2795925</v>
      </c>
      <c r="P34" s="6"/>
      <c r="Q34" s="5">
        <v>2754346582506</v>
      </c>
      <c r="R34" s="6"/>
      <c r="S34" s="5">
        <v>2735500565451</v>
      </c>
      <c r="T34" s="6"/>
      <c r="U34" s="5">
        <v>201868</v>
      </c>
      <c r="V34" s="6"/>
      <c r="W34" s="5">
        <v>200015552392</v>
      </c>
      <c r="X34" s="6"/>
      <c r="Y34" s="5">
        <v>0</v>
      </c>
      <c r="Z34" s="6"/>
      <c r="AA34" s="5">
        <v>0</v>
      </c>
      <c r="AB34" s="6"/>
      <c r="AC34" s="5">
        <v>2997793</v>
      </c>
      <c r="AD34" s="6"/>
      <c r="AE34" s="5">
        <v>981910</v>
      </c>
      <c r="AF34" s="6"/>
      <c r="AG34" s="5">
        <v>2954362134898</v>
      </c>
      <c r="AH34" s="6"/>
      <c r="AI34" s="5">
        <v>2943338477956</v>
      </c>
      <c r="AJ34" s="6"/>
      <c r="AK34" s="10">
        <v>8.8881928626879936E-2</v>
      </c>
      <c r="AL34" s="6"/>
      <c r="AM34" s="6"/>
    </row>
    <row r="35" spans="1:39">
      <c r="A35" s="2" t="s">
        <v>106</v>
      </c>
      <c r="C35" s="6" t="s">
        <v>36</v>
      </c>
      <c r="D35" s="6"/>
      <c r="E35" s="6" t="s">
        <v>36</v>
      </c>
      <c r="F35" s="6"/>
      <c r="G35" s="6" t="s">
        <v>107</v>
      </c>
      <c r="H35" s="6"/>
      <c r="I35" s="6" t="s">
        <v>108</v>
      </c>
      <c r="J35" s="6"/>
      <c r="K35" s="5">
        <v>18</v>
      </c>
      <c r="L35" s="6"/>
      <c r="M35" s="5">
        <v>18</v>
      </c>
      <c r="N35" s="6"/>
      <c r="O35" s="5">
        <v>10000</v>
      </c>
      <c r="P35" s="6"/>
      <c r="Q35" s="5">
        <v>8970183922</v>
      </c>
      <c r="R35" s="6"/>
      <c r="S35" s="5">
        <v>9103465807</v>
      </c>
      <c r="T35" s="6"/>
      <c r="U35" s="5">
        <v>0</v>
      </c>
      <c r="V35" s="6"/>
      <c r="W35" s="5">
        <v>0</v>
      </c>
      <c r="X35" s="6"/>
      <c r="Y35" s="5">
        <v>0</v>
      </c>
      <c r="Z35" s="6"/>
      <c r="AA35" s="5">
        <v>0</v>
      </c>
      <c r="AB35" s="6"/>
      <c r="AC35" s="5">
        <v>10000</v>
      </c>
      <c r="AD35" s="6"/>
      <c r="AE35" s="5">
        <v>910416</v>
      </c>
      <c r="AF35" s="6"/>
      <c r="AG35" s="5">
        <v>8970183922</v>
      </c>
      <c r="AH35" s="6"/>
      <c r="AI35" s="5">
        <v>9103465807</v>
      </c>
      <c r="AJ35" s="6"/>
      <c r="AK35" s="10">
        <v>2.7490334671835586E-4</v>
      </c>
      <c r="AL35" s="6"/>
      <c r="AM35" s="6"/>
    </row>
    <row r="36" spans="1:39">
      <c r="A36" s="2" t="s">
        <v>109</v>
      </c>
      <c r="C36" s="6" t="s">
        <v>36</v>
      </c>
      <c r="D36" s="6"/>
      <c r="E36" s="6" t="s">
        <v>36</v>
      </c>
      <c r="F36" s="6"/>
      <c r="G36" s="6" t="s">
        <v>110</v>
      </c>
      <c r="H36" s="6"/>
      <c r="I36" s="6" t="s">
        <v>111</v>
      </c>
      <c r="J36" s="6"/>
      <c r="K36" s="5">
        <v>18</v>
      </c>
      <c r="L36" s="6"/>
      <c r="M36" s="5">
        <v>18</v>
      </c>
      <c r="N36" s="6"/>
      <c r="O36" s="5">
        <v>20000</v>
      </c>
      <c r="P36" s="6"/>
      <c r="Q36" s="5">
        <v>17825009048</v>
      </c>
      <c r="R36" s="6"/>
      <c r="S36" s="5">
        <v>18167554618</v>
      </c>
      <c r="T36" s="6"/>
      <c r="U36" s="5">
        <v>0</v>
      </c>
      <c r="V36" s="6"/>
      <c r="W36" s="5">
        <v>0</v>
      </c>
      <c r="X36" s="6"/>
      <c r="Y36" s="5">
        <v>0</v>
      </c>
      <c r="Z36" s="6"/>
      <c r="AA36" s="5">
        <v>0</v>
      </c>
      <c r="AB36" s="6"/>
      <c r="AC36" s="5">
        <v>20000</v>
      </c>
      <c r="AD36" s="6"/>
      <c r="AE36" s="5">
        <v>908447</v>
      </c>
      <c r="AF36" s="6"/>
      <c r="AG36" s="5">
        <v>17825009048</v>
      </c>
      <c r="AH36" s="6"/>
      <c r="AI36" s="5">
        <v>18167554618</v>
      </c>
      <c r="AJ36" s="6"/>
      <c r="AK36" s="10">
        <v>5.4861760037989017E-4</v>
      </c>
      <c r="AL36" s="6"/>
      <c r="AM36" s="6"/>
    </row>
    <row r="37" spans="1:39">
      <c r="A37" s="2" t="s">
        <v>112</v>
      </c>
      <c r="C37" s="6" t="s">
        <v>36</v>
      </c>
      <c r="D37" s="6"/>
      <c r="E37" s="6" t="s">
        <v>36</v>
      </c>
      <c r="F37" s="6"/>
      <c r="G37" s="6" t="s">
        <v>113</v>
      </c>
      <c r="H37" s="6"/>
      <c r="I37" s="6" t="s">
        <v>114</v>
      </c>
      <c r="J37" s="6"/>
      <c r="K37" s="5">
        <v>18</v>
      </c>
      <c r="L37" s="6"/>
      <c r="M37" s="5">
        <v>18</v>
      </c>
      <c r="N37" s="6"/>
      <c r="O37" s="5">
        <v>10000</v>
      </c>
      <c r="P37" s="6"/>
      <c r="Q37" s="5">
        <v>8941281720</v>
      </c>
      <c r="R37" s="6"/>
      <c r="S37" s="5">
        <v>9077907756</v>
      </c>
      <c r="T37" s="6"/>
      <c r="U37" s="5">
        <v>0</v>
      </c>
      <c r="V37" s="6"/>
      <c r="W37" s="5">
        <v>0</v>
      </c>
      <c r="X37" s="6"/>
      <c r="Y37" s="5">
        <v>0</v>
      </c>
      <c r="Z37" s="6"/>
      <c r="AA37" s="5">
        <v>0</v>
      </c>
      <c r="AB37" s="6"/>
      <c r="AC37" s="5">
        <v>10000</v>
      </c>
      <c r="AD37" s="6"/>
      <c r="AE37" s="5">
        <v>907860</v>
      </c>
      <c r="AF37" s="6"/>
      <c r="AG37" s="5">
        <v>8941281720</v>
      </c>
      <c r="AH37" s="6"/>
      <c r="AI37" s="5">
        <v>9077907756</v>
      </c>
      <c r="AJ37" s="6"/>
      <c r="AK37" s="10">
        <v>2.7413155343605495E-4</v>
      </c>
      <c r="AL37" s="6"/>
      <c r="AM37" s="6"/>
    </row>
    <row r="38" spans="1:39">
      <c r="A38" s="2" t="s">
        <v>115</v>
      </c>
      <c r="C38" s="6" t="s">
        <v>36</v>
      </c>
      <c r="D38" s="6"/>
      <c r="E38" s="6" t="s">
        <v>36</v>
      </c>
      <c r="F38" s="6"/>
      <c r="G38" s="6" t="s">
        <v>116</v>
      </c>
      <c r="H38" s="6"/>
      <c r="I38" s="6" t="s">
        <v>117</v>
      </c>
      <c r="J38" s="6"/>
      <c r="K38" s="5">
        <v>17</v>
      </c>
      <c r="L38" s="6"/>
      <c r="M38" s="5">
        <v>17</v>
      </c>
      <c r="N38" s="6"/>
      <c r="O38" s="5">
        <v>5000</v>
      </c>
      <c r="P38" s="6"/>
      <c r="Q38" s="5">
        <v>4775364093</v>
      </c>
      <c r="R38" s="6"/>
      <c r="S38" s="5">
        <v>4774635906</v>
      </c>
      <c r="T38" s="6"/>
      <c r="U38" s="5">
        <v>0</v>
      </c>
      <c r="V38" s="6"/>
      <c r="W38" s="5">
        <v>0</v>
      </c>
      <c r="X38" s="6"/>
      <c r="Y38" s="5">
        <v>0</v>
      </c>
      <c r="Z38" s="6"/>
      <c r="AA38" s="5">
        <v>0</v>
      </c>
      <c r="AB38" s="6"/>
      <c r="AC38" s="5">
        <v>5000</v>
      </c>
      <c r="AD38" s="6"/>
      <c r="AE38" s="5">
        <v>955000</v>
      </c>
      <c r="AF38" s="6"/>
      <c r="AG38" s="5">
        <v>4775364093</v>
      </c>
      <c r="AH38" s="6"/>
      <c r="AI38" s="5">
        <v>4774635906</v>
      </c>
      <c r="AJ38" s="6"/>
      <c r="AK38" s="10">
        <v>1.4418282198761588E-4</v>
      </c>
      <c r="AL38" s="6"/>
      <c r="AM38" s="6"/>
    </row>
    <row r="39" spans="1:39">
      <c r="A39" s="2" t="s">
        <v>118</v>
      </c>
      <c r="C39" s="6" t="s">
        <v>36</v>
      </c>
      <c r="D39" s="6"/>
      <c r="E39" s="6" t="s">
        <v>36</v>
      </c>
      <c r="F39" s="6"/>
      <c r="G39" s="6" t="s">
        <v>119</v>
      </c>
      <c r="H39" s="6"/>
      <c r="I39" s="6" t="s">
        <v>120</v>
      </c>
      <c r="J39" s="6"/>
      <c r="K39" s="5">
        <v>17</v>
      </c>
      <c r="L39" s="6"/>
      <c r="M39" s="5">
        <v>17</v>
      </c>
      <c r="N39" s="6"/>
      <c r="O39" s="5">
        <v>5000</v>
      </c>
      <c r="P39" s="6"/>
      <c r="Q39" s="5">
        <v>4762463108</v>
      </c>
      <c r="R39" s="6"/>
      <c r="S39" s="5">
        <v>4761736889</v>
      </c>
      <c r="T39" s="6"/>
      <c r="U39" s="5">
        <v>0</v>
      </c>
      <c r="V39" s="6"/>
      <c r="W39" s="5">
        <v>0</v>
      </c>
      <c r="X39" s="6"/>
      <c r="Y39" s="5">
        <v>5000</v>
      </c>
      <c r="Z39" s="6"/>
      <c r="AA39" s="5">
        <v>5000000000</v>
      </c>
      <c r="AB39" s="6"/>
      <c r="AC39" s="5">
        <v>0</v>
      </c>
      <c r="AD39" s="6"/>
      <c r="AE39" s="5">
        <v>0</v>
      </c>
      <c r="AF39" s="6"/>
      <c r="AG39" s="5">
        <v>0</v>
      </c>
      <c r="AH39" s="6"/>
      <c r="AI39" s="5">
        <v>0</v>
      </c>
      <c r="AJ39" s="6"/>
      <c r="AK39" s="10">
        <v>0</v>
      </c>
      <c r="AL39" s="6"/>
      <c r="AM39" s="6"/>
    </row>
    <row r="40" spans="1:39">
      <c r="A40" s="2" t="s">
        <v>121</v>
      </c>
      <c r="C40" s="6" t="s">
        <v>36</v>
      </c>
      <c r="D40" s="6"/>
      <c r="E40" s="6" t="s">
        <v>36</v>
      </c>
      <c r="F40" s="6"/>
      <c r="G40" s="6" t="s">
        <v>122</v>
      </c>
      <c r="H40" s="6"/>
      <c r="I40" s="6" t="s">
        <v>41</v>
      </c>
      <c r="J40" s="6"/>
      <c r="K40" s="5">
        <v>17</v>
      </c>
      <c r="L40" s="6"/>
      <c r="M40" s="5">
        <v>17</v>
      </c>
      <c r="N40" s="6"/>
      <c r="O40" s="5">
        <v>132502</v>
      </c>
      <c r="P40" s="6"/>
      <c r="Q40" s="5">
        <v>129019051288</v>
      </c>
      <c r="R40" s="6"/>
      <c r="S40" s="5">
        <v>128473417494</v>
      </c>
      <c r="T40" s="6"/>
      <c r="U40" s="5">
        <v>0</v>
      </c>
      <c r="V40" s="6"/>
      <c r="W40" s="5">
        <v>0</v>
      </c>
      <c r="X40" s="6"/>
      <c r="Y40" s="5">
        <v>132502</v>
      </c>
      <c r="Z40" s="6"/>
      <c r="AA40" s="5">
        <v>132502000000</v>
      </c>
      <c r="AB40" s="6"/>
      <c r="AC40" s="5">
        <v>0</v>
      </c>
      <c r="AD40" s="6"/>
      <c r="AE40" s="5">
        <v>0</v>
      </c>
      <c r="AF40" s="6"/>
      <c r="AG40" s="5">
        <v>0</v>
      </c>
      <c r="AH40" s="6"/>
      <c r="AI40" s="5">
        <v>0</v>
      </c>
      <c r="AJ40" s="6"/>
      <c r="AK40" s="10">
        <v>0</v>
      </c>
      <c r="AL40" s="6"/>
      <c r="AM40" s="6"/>
    </row>
    <row r="41" spans="1:39">
      <c r="A41" s="2" t="s">
        <v>123</v>
      </c>
      <c r="C41" s="6" t="s">
        <v>36</v>
      </c>
      <c r="D41" s="6"/>
      <c r="E41" s="6" t="s">
        <v>36</v>
      </c>
      <c r="F41" s="6"/>
      <c r="G41" s="6" t="s">
        <v>124</v>
      </c>
      <c r="H41" s="6"/>
      <c r="I41" s="6" t="s">
        <v>125</v>
      </c>
      <c r="J41" s="6"/>
      <c r="K41" s="5">
        <v>18</v>
      </c>
      <c r="L41" s="6"/>
      <c r="M41" s="5">
        <v>18</v>
      </c>
      <c r="N41" s="6"/>
      <c r="O41" s="5">
        <v>250000</v>
      </c>
      <c r="P41" s="6"/>
      <c r="Q41" s="5">
        <v>243602772452</v>
      </c>
      <c r="R41" s="6"/>
      <c r="S41" s="5">
        <v>243607873583</v>
      </c>
      <c r="T41" s="6"/>
      <c r="U41" s="5">
        <v>0</v>
      </c>
      <c r="V41" s="6"/>
      <c r="W41" s="5">
        <v>0</v>
      </c>
      <c r="X41" s="6"/>
      <c r="Y41" s="5">
        <v>0</v>
      </c>
      <c r="Z41" s="6"/>
      <c r="AA41" s="5">
        <v>0</v>
      </c>
      <c r="AB41" s="6"/>
      <c r="AC41" s="5">
        <v>250000</v>
      </c>
      <c r="AD41" s="6"/>
      <c r="AE41" s="5">
        <v>984503</v>
      </c>
      <c r="AF41" s="6"/>
      <c r="AG41" s="5">
        <v>243602772452</v>
      </c>
      <c r="AH41" s="6"/>
      <c r="AI41" s="5">
        <v>246107129800</v>
      </c>
      <c r="AJ41" s="6"/>
      <c r="AK41" s="10">
        <v>7.4318589279750782E-3</v>
      </c>
      <c r="AL41" s="6"/>
      <c r="AM41" s="6"/>
    </row>
    <row r="42" spans="1:39">
      <c r="A42" s="2" t="s">
        <v>126</v>
      </c>
      <c r="C42" s="6" t="s">
        <v>36</v>
      </c>
      <c r="D42" s="6"/>
      <c r="E42" s="6" t="s">
        <v>36</v>
      </c>
      <c r="F42" s="6"/>
      <c r="G42" s="6" t="s">
        <v>127</v>
      </c>
      <c r="H42" s="6"/>
      <c r="I42" s="6" t="s">
        <v>128</v>
      </c>
      <c r="J42" s="6"/>
      <c r="K42" s="5">
        <v>18</v>
      </c>
      <c r="L42" s="6"/>
      <c r="M42" s="5">
        <v>18</v>
      </c>
      <c r="N42" s="6"/>
      <c r="O42" s="5">
        <v>450000</v>
      </c>
      <c r="P42" s="6"/>
      <c r="Q42" s="5">
        <v>427511250000</v>
      </c>
      <c r="R42" s="6"/>
      <c r="S42" s="5">
        <v>434251127721</v>
      </c>
      <c r="T42" s="6"/>
      <c r="U42" s="5">
        <v>0</v>
      </c>
      <c r="V42" s="6"/>
      <c r="W42" s="5">
        <v>0</v>
      </c>
      <c r="X42" s="6"/>
      <c r="Y42" s="5">
        <v>0</v>
      </c>
      <c r="Z42" s="6"/>
      <c r="AA42" s="5">
        <v>0</v>
      </c>
      <c r="AB42" s="6"/>
      <c r="AC42" s="5">
        <v>450000</v>
      </c>
      <c r="AD42" s="6"/>
      <c r="AE42" s="5">
        <v>970289</v>
      </c>
      <c r="AF42" s="6"/>
      <c r="AG42" s="5">
        <v>427511250000</v>
      </c>
      <c r="AH42" s="6"/>
      <c r="AI42" s="5">
        <v>436597130880</v>
      </c>
      <c r="AJ42" s="6"/>
      <c r="AK42" s="10">
        <v>1.3184210825975151E-2</v>
      </c>
      <c r="AL42" s="6"/>
      <c r="AM42" s="6"/>
    </row>
    <row r="43" spans="1:39">
      <c r="A43" s="2" t="s">
        <v>129</v>
      </c>
      <c r="C43" s="6" t="s">
        <v>36</v>
      </c>
      <c r="D43" s="6"/>
      <c r="E43" s="6" t="s">
        <v>36</v>
      </c>
      <c r="F43" s="6"/>
      <c r="G43" s="6" t="s">
        <v>130</v>
      </c>
      <c r="H43" s="6"/>
      <c r="I43" s="6" t="s">
        <v>131</v>
      </c>
      <c r="J43" s="6"/>
      <c r="K43" s="5">
        <v>18</v>
      </c>
      <c r="L43" s="6"/>
      <c r="M43" s="5">
        <v>18</v>
      </c>
      <c r="N43" s="6"/>
      <c r="O43" s="5">
        <v>450000</v>
      </c>
      <c r="P43" s="6"/>
      <c r="Q43" s="5">
        <v>435944250000</v>
      </c>
      <c r="R43" s="6"/>
      <c r="S43" s="5">
        <v>443037196522</v>
      </c>
      <c r="T43" s="6"/>
      <c r="U43" s="5">
        <v>0</v>
      </c>
      <c r="V43" s="6"/>
      <c r="W43" s="5">
        <v>0</v>
      </c>
      <c r="X43" s="6"/>
      <c r="Y43" s="5">
        <v>0</v>
      </c>
      <c r="Z43" s="6"/>
      <c r="AA43" s="5">
        <v>0</v>
      </c>
      <c r="AB43" s="6"/>
      <c r="AC43" s="5">
        <v>450000</v>
      </c>
      <c r="AD43" s="6"/>
      <c r="AE43" s="5">
        <v>990056</v>
      </c>
      <c r="AF43" s="6"/>
      <c r="AG43" s="5">
        <v>435944250000</v>
      </c>
      <c r="AH43" s="6"/>
      <c r="AI43" s="5">
        <v>445491668499</v>
      </c>
      <c r="AJ43" s="6"/>
      <c r="AK43" s="10">
        <v>1.3452805030733438E-2</v>
      </c>
      <c r="AL43" s="6"/>
      <c r="AM43" s="6"/>
    </row>
    <row r="44" spans="1:39">
      <c r="A44" s="2" t="s">
        <v>19</v>
      </c>
      <c r="C44" s="6" t="s">
        <v>19</v>
      </c>
      <c r="D44" s="6"/>
      <c r="E44" s="6" t="s">
        <v>19</v>
      </c>
      <c r="F44" s="6"/>
      <c r="G44" s="6" t="s">
        <v>19</v>
      </c>
      <c r="H44" s="6"/>
      <c r="I44" s="6" t="s">
        <v>19</v>
      </c>
      <c r="J44" s="6"/>
      <c r="K44" s="6" t="s">
        <v>19</v>
      </c>
      <c r="L44" s="6"/>
      <c r="M44" s="6" t="s">
        <v>19</v>
      </c>
      <c r="N44" s="6"/>
      <c r="O44" s="6" t="s">
        <v>19</v>
      </c>
      <c r="P44" s="6"/>
      <c r="Q44" s="7">
        <f>SUM(Q9:Q43)</f>
        <v>17747141738961</v>
      </c>
      <c r="R44" s="6"/>
      <c r="S44" s="7">
        <f>SUM(S9:S43)</f>
        <v>18149465261205</v>
      </c>
      <c r="T44" s="6"/>
      <c r="U44" s="6" t="s">
        <v>19</v>
      </c>
      <c r="V44" s="6"/>
      <c r="W44" s="7">
        <f>SUM(W9:W43)</f>
        <v>469425501095</v>
      </c>
      <c r="X44" s="6"/>
      <c r="Y44" s="6" t="s">
        <v>19</v>
      </c>
      <c r="Z44" s="6"/>
      <c r="AA44" s="7">
        <f>SUM(AA9:AA43)</f>
        <v>1658695230372</v>
      </c>
      <c r="AB44" s="6"/>
      <c r="AC44" s="6" t="s">
        <v>19</v>
      </c>
      <c r="AD44" s="6"/>
      <c r="AE44" s="6" t="s">
        <v>19</v>
      </c>
      <c r="AF44" s="6"/>
      <c r="AG44" s="7">
        <f>SUM(AG9:AG43)</f>
        <v>16752820855634</v>
      </c>
      <c r="AH44" s="6"/>
      <c r="AI44" s="7">
        <f>SUM(AI9:AI43)</f>
        <v>17097918837241</v>
      </c>
      <c r="AJ44" s="6"/>
      <c r="AK44" s="11">
        <f>SUM(AK9:AK43)</f>
        <v>0.51631710492746086</v>
      </c>
      <c r="AL44" s="6"/>
      <c r="AM44" s="6"/>
    </row>
    <row r="45" spans="1:39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4"/>
  <sheetViews>
    <sheetView rightToLeft="1" workbookViewId="0">
      <selection activeCell="I31" sqref="I31"/>
    </sheetView>
  </sheetViews>
  <sheetFormatPr defaultRowHeight="24"/>
  <cols>
    <col min="1" max="1" width="35.140625" style="2" bestFit="1" customWidth="1"/>
    <col min="2" max="2" width="1" style="2" customWidth="1"/>
    <col min="3" max="3" width="17" style="2" customWidth="1"/>
    <col min="4" max="4" width="1" style="2" customWidth="1"/>
    <col min="5" max="5" width="17" style="2" customWidth="1"/>
    <col min="6" max="6" width="1" style="2" customWidth="1"/>
    <col min="7" max="7" width="21" style="2" customWidth="1"/>
    <col min="8" max="8" width="1" style="2" customWidth="1"/>
    <col min="9" max="9" width="16" style="2" customWidth="1"/>
    <col min="10" max="10" width="1" style="2" customWidth="1"/>
    <col min="11" max="11" width="28" style="2" customWidth="1"/>
    <col min="12" max="12" width="1" style="2" customWidth="1"/>
    <col min="13" max="13" width="24.4257812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</row>
    <row r="3" spans="1:13" ht="24.75">
      <c r="A3" s="26" t="s">
        <v>1</v>
      </c>
      <c r="B3" s="26" t="s">
        <v>1</v>
      </c>
      <c r="C3" s="26" t="s">
        <v>1</v>
      </c>
      <c r="D3" s="26" t="s">
        <v>1</v>
      </c>
      <c r="E3" s="26" t="s">
        <v>1</v>
      </c>
      <c r="F3" s="26" t="s">
        <v>1</v>
      </c>
      <c r="G3" s="26" t="s">
        <v>1</v>
      </c>
      <c r="H3" s="26" t="s">
        <v>1</v>
      </c>
      <c r="I3" s="26" t="s">
        <v>1</v>
      </c>
      <c r="J3" s="26" t="s">
        <v>1</v>
      </c>
      <c r="K3" s="26" t="s">
        <v>1</v>
      </c>
      <c r="L3" s="26" t="s">
        <v>1</v>
      </c>
      <c r="M3" s="26" t="s">
        <v>1</v>
      </c>
    </row>
    <row r="4" spans="1:13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</row>
    <row r="6" spans="1:13" ht="24.75">
      <c r="A6" s="25" t="s">
        <v>3</v>
      </c>
      <c r="C6" s="25" t="s">
        <v>6</v>
      </c>
      <c r="D6" s="25" t="s">
        <v>6</v>
      </c>
      <c r="E6" s="25" t="s">
        <v>6</v>
      </c>
      <c r="F6" s="25" t="s">
        <v>6</v>
      </c>
      <c r="G6" s="25" t="s">
        <v>6</v>
      </c>
      <c r="H6" s="25" t="s">
        <v>6</v>
      </c>
      <c r="I6" s="25" t="s">
        <v>6</v>
      </c>
      <c r="J6" s="25" t="s">
        <v>6</v>
      </c>
      <c r="K6" s="25" t="s">
        <v>6</v>
      </c>
      <c r="L6" s="25" t="s">
        <v>6</v>
      </c>
      <c r="M6" s="25" t="s">
        <v>6</v>
      </c>
    </row>
    <row r="7" spans="1:13" ht="24.75">
      <c r="A7" s="25" t="s">
        <v>3</v>
      </c>
      <c r="C7" s="25" t="s">
        <v>7</v>
      </c>
      <c r="E7" s="25" t="s">
        <v>132</v>
      </c>
      <c r="G7" s="25" t="s">
        <v>133</v>
      </c>
      <c r="I7" s="25" t="s">
        <v>134</v>
      </c>
      <c r="K7" s="25" t="s">
        <v>135</v>
      </c>
      <c r="M7" s="25" t="s">
        <v>136</v>
      </c>
    </row>
    <row r="8" spans="1:13">
      <c r="A8" s="2" t="s">
        <v>35</v>
      </c>
      <c r="C8" s="5">
        <v>150000</v>
      </c>
      <c r="D8" s="6"/>
      <c r="E8" s="5">
        <v>965000</v>
      </c>
      <c r="F8" s="6"/>
      <c r="G8" s="5">
        <v>991297</v>
      </c>
      <c r="H8" s="6"/>
      <c r="I8" s="6" t="s">
        <v>137</v>
      </c>
      <c r="J8" s="6"/>
      <c r="K8" s="5">
        <v>148694550000</v>
      </c>
      <c r="L8" s="6"/>
      <c r="M8" s="6" t="s">
        <v>317</v>
      </c>
    </row>
    <row r="9" spans="1:13">
      <c r="A9" s="2" t="s">
        <v>68</v>
      </c>
      <c r="C9" s="5">
        <v>700000</v>
      </c>
      <c r="D9" s="6"/>
      <c r="E9" s="5">
        <v>950000</v>
      </c>
      <c r="F9" s="6"/>
      <c r="G9" s="5">
        <v>995081.06440000003</v>
      </c>
      <c r="H9" s="6"/>
      <c r="I9" s="6" t="s">
        <v>138</v>
      </c>
      <c r="J9" s="6"/>
      <c r="K9" s="5">
        <v>696556745080</v>
      </c>
      <c r="L9" s="6"/>
      <c r="M9" s="6" t="s">
        <v>317</v>
      </c>
    </row>
    <row r="10" spans="1:13">
      <c r="A10" s="2" t="s">
        <v>103</v>
      </c>
      <c r="C10" s="5">
        <v>2997793</v>
      </c>
      <c r="D10" s="6"/>
      <c r="E10" s="5">
        <v>990990</v>
      </c>
      <c r="F10" s="6"/>
      <c r="G10" s="5">
        <v>981910</v>
      </c>
      <c r="H10" s="6"/>
      <c r="I10" s="6" t="s">
        <v>139</v>
      </c>
      <c r="J10" s="6"/>
      <c r="K10" s="5">
        <v>2943562924630</v>
      </c>
      <c r="L10" s="6"/>
      <c r="M10" s="6" t="s">
        <v>317</v>
      </c>
    </row>
    <row r="11" spans="1:13">
      <c r="A11" s="2" t="s">
        <v>65</v>
      </c>
      <c r="C11" s="5">
        <v>999800</v>
      </c>
      <c r="D11" s="6"/>
      <c r="E11" s="5">
        <v>1000000</v>
      </c>
      <c r="F11" s="6"/>
      <c r="G11" s="5">
        <v>953179.77529999998</v>
      </c>
      <c r="H11" s="6"/>
      <c r="I11" s="6" t="s">
        <v>140</v>
      </c>
      <c r="J11" s="6"/>
      <c r="K11" s="5">
        <v>952989139344.93994</v>
      </c>
      <c r="L11" s="6"/>
      <c r="M11" s="6" t="s">
        <v>317</v>
      </c>
    </row>
    <row r="12" spans="1:13">
      <c r="A12" s="2" t="s">
        <v>106</v>
      </c>
      <c r="C12" s="5">
        <v>10000</v>
      </c>
      <c r="D12" s="6"/>
      <c r="E12" s="5">
        <v>950000</v>
      </c>
      <c r="F12" s="6"/>
      <c r="G12" s="5">
        <v>910416</v>
      </c>
      <c r="H12" s="6"/>
      <c r="I12" s="6" t="s">
        <v>141</v>
      </c>
      <c r="J12" s="6"/>
      <c r="K12" s="5">
        <v>9104160000</v>
      </c>
      <c r="L12" s="6"/>
      <c r="M12" s="6" t="s">
        <v>317</v>
      </c>
    </row>
    <row r="13" spans="1:13">
      <c r="A13" s="2" t="s">
        <v>109</v>
      </c>
      <c r="C13" s="5">
        <v>20000</v>
      </c>
      <c r="D13" s="6"/>
      <c r="E13" s="5">
        <v>940000</v>
      </c>
      <c r="F13" s="6"/>
      <c r="G13" s="5">
        <v>908447</v>
      </c>
      <c r="H13" s="6"/>
      <c r="I13" s="6" t="s">
        <v>142</v>
      </c>
      <c r="J13" s="6"/>
      <c r="K13" s="5">
        <v>18168940000</v>
      </c>
      <c r="L13" s="6"/>
      <c r="M13" s="6" t="s">
        <v>317</v>
      </c>
    </row>
    <row r="14" spans="1:13">
      <c r="A14" s="2" t="s">
        <v>112</v>
      </c>
      <c r="C14" s="5">
        <v>10000</v>
      </c>
      <c r="D14" s="6"/>
      <c r="E14" s="5">
        <v>987380</v>
      </c>
      <c r="F14" s="6"/>
      <c r="G14" s="5">
        <v>907860</v>
      </c>
      <c r="H14" s="6"/>
      <c r="I14" s="6" t="s">
        <v>143</v>
      </c>
      <c r="J14" s="6"/>
      <c r="K14" s="5">
        <v>9078600000</v>
      </c>
      <c r="L14" s="6"/>
      <c r="M14" s="6" t="s">
        <v>317</v>
      </c>
    </row>
    <row r="15" spans="1:13">
      <c r="A15" s="2" t="s">
        <v>80</v>
      </c>
      <c r="C15" s="5">
        <v>329000</v>
      </c>
      <c r="D15" s="6"/>
      <c r="E15" s="5">
        <v>950000</v>
      </c>
      <c r="F15" s="6"/>
      <c r="G15" s="5">
        <v>928470.33149999997</v>
      </c>
      <c r="H15" s="6"/>
      <c r="I15" s="6" t="s">
        <v>144</v>
      </c>
      <c r="J15" s="6"/>
      <c r="K15" s="5">
        <v>305466739063.5</v>
      </c>
      <c r="L15" s="6"/>
      <c r="M15" s="6" t="s">
        <v>317</v>
      </c>
    </row>
    <row r="16" spans="1:13">
      <c r="A16" s="2" t="s">
        <v>115</v>
      </c>
      <c r="C16" s="5">
        <v>5000</v>
      </c>
      <c r="D16" s="6"/>
      <c r="E16" s="5">
        <v>982000</v>
      </c>
      <c r="F16" s="6"/>
      <c r="G16" s="5">
        <v>955000</v>
      </c>
      <c r="H16" s="6"/>
      <c r="I16" s="6" t="s">
        <v>145</v>
      </c>
      <c r="J16" s="6"/>
      <c r="K16" s="5">
        <v>4775000000</v>
      </c>
      <c r="L16" s="6"/>
      <c r="M16" s="6" t="s">
        <v>317</v>
      </c>
    </row>
    <row r="17" spans="1:13">
      <c r="A17" s="2" t="s">
        <v>59</v>
      </c>
      <c r="C17" s="5">
        <v>335030</v>
      </c>
      <c r="D17" s="6"/>
      <c r="E17" s="5">
        <v>896400</v>
      </c>
      <c r="F17" s="6"/>
      <c r="G17" s="5">
        <v>892854.08189999999</v>
      </c>
      <c r="H17" s="6"/>
      <c r="I17" s="6" t="s">
        <v>146</v>
      </c>
      <c r="J17" s="6"/>
      <c r="K17" s="5">
        <v>299132903058.95697</v>
      </c>
      <c r="L17" s="6"/>
      <c r="M17" s="6" t="s">
        <v>317</v>
      </c>
    </row>
    <row r="18" spans="1:13">
      <c r="A18" s="2" t="s">
        <v>92</v>
      </c>
      <c r="C18" s="5">
        <v>1408100</v>
      </c>
      <c r="D18" s="6"/>
      <c r="E18" s="5">
        <v>999990</v>
      </c>
      <c r="F18" s="6"/>
      <c r="G18" s="5">
        <v>990000</v>
      </c>
      <c r="H18" s="6"/>
      <c r="I18" s="6" t="s">
        <v>147</v>
      </c>
      <c r="J18" s="6"/>
      <c r="K18" s="5">
        <v>1394019000000</v>
      </c>
      <c r="L18" s="6"/>
      <c r="M18" s="6" t="s">
        <v>317</v>
      </c>
    </row>
    <row r="19" spans="1:13">
      <c r="A19" s="2" t="s">
        <v>62</v>
      </c>
      <c r="C19" s="5">
        <v>1000000</v>
      </c>
      <c r="D19" s="6"/>
      <c r="E19" s="5">
        <v>861603</v>
      </c>
      <c r="F19" s="6"/>
      <c r="G19" s="5">
        <v>857228</v>
      </c>
      <c r="H19" s="6"/>
      <c r="I19" s="6" t="s">
        <v>148</v>
      </c>
      <c r="J19" s="6"/>
      <c r="K19" s="5">
        <v>857228000000</v>
      </c>
      <c r="L19" s="6"/>
      <c r="M19" s="6" t="s">
        <v>317</v>
      </c>
    </row>
    <row r="20" spans="1:13">
      <c r="A20" s="2" t="s">
        <v>77</v>
      </c>
      <c r="C20" s="5">
        <v>950000</v>
      </c>
      <c r="D20" s="6"/>
      <c r="E20" s="5">
        <v>1000000</v>
      </c>
      <c r="F20" s="6"/>
      <c r="G20" s="5">
        <v>975066</v>
      </c>
      <c r="H20" s="6"/>
      <c r="I20" s="6" t="s">
        <v>149</v>
      </c>
      <c r="J20" s="6"/>
      <c r="K20" s="5">
        <v>926312700000</v>
      </c>
      <c r="L20" s="6"/>
      <c r="M20" s="6" t="s">
        <v>317</v>
      </c>
    </row>
    <row r="21" spans="1:13">
      <c r="A21" s="2" t="s">
        <v>95</v>
      </c>
      <c r="C21" s="5">
        <v>73400</v>
      </c>
      <c r="D21" s="6"/>
      <c r="E21" s="5">
        <v>909900</v>
      </c>
      <c r="F21" s="6"/>
      <c r="G21" s="5">
        <v>952042</v>
      </c>
      <c r="H21" s="6"/>
      <c r="I21" s="6" t="s">
        <v>150</v>
      </c>
      <c r="J21" s="6"/>
      <c r="K21" s="5">
        <v>69879882800</v>
      </c>
      <c r="L21" s="6"/>
      <c r="M21" s="6" t="s">
        <v>317</v>
      </c>
    </row>
    <row r="22" spans="1:13">
      <c r="A22" s="2" t="s">
        <v>74</v>
      </c>
      <c r="C22" s="5">
        <v>1000000</v>
      </c>
      <c r="D22" s="6"/>
      <c r="E22" s="5">
        <v>902500</v>
      </c>
      <c r="F22" s="6"/>
      <c r="G22" s="5">
        <v>851829.82109999994</v>
      </c>
      <c r="H22" s="6"/>
      <c r="I22" s="6" t="s">
        <v>151</v>
      </c>
      <c r="J22" s="6"/>
      <c r="K22" s="5">
        <v>851829821100</v>
      </c>
      <c r="L22" s="6"/>
      <c r="M22" s="6" t="s">
        <v>317</v>
      </c>
    </row>
    <row r="23" spans="1:13">
      <c r="A23" s="2" t="s">
        <v>123</v>
      </c>
      <c r="C23" s="5">
        <v>250000</v>
      </c>
      <c r="D23" s="6"/>
      <c r="E23" s="5">
        <v>974370</v>
      </c>
      <c r="F23" s="6"/>
      <c r="G23" s="5">
        <v>984503.58759999997</v>
      </c>
      <c r="H23" s="6"/>
      <c r="I23" s="6" t="s">
        <v>152</v>
      </c>
      <c r="J23" s="6"/>
      <c r="K23" s="5">
        <v>246125896900</v>
      </c>
      <c r="L23" s="6"/>
      <c r="M23" s="6" t="s">
        <v>317</v>
      </c>
    </row>
    <row r="24" spans="1:13">
      <c r="A24" s="2" t="s">
        <v>126</v>
      </c>
      <c r="C24" s="5">
        <v>450000</v>
      </c>
      <c r="D24" s="6"/>
      <c r="E24" s="5">
        <v>1000000</v>
      </c>
      <c r="F24" s="6"/>
      <c r="G24" s="5">
        <v>970289.83100000001</v>
      </c>
      <c r="H24" s="6"/>
      <c r="I24" s="6" t="s">
        <v>153</v>
      </c>
      <c r="J24" s="6"/>
      <c r="K24" s="5">
        <v>436630423950</v>
      </c>
      <c r="L24" s="6"/>
      <c r="M24" s="6" t="s">
        <v>317</v>
      </c>
    </row>
    <row r="25" spans="1:13">
      <c r="A25" s="2" t="s">
        <v>86</v>
      </c>
      <c r="C25" s="5">
        <v>289964</v>
      </c>
      <c r="D25" s="6"/>
      <c r="E25" s="5">
        <v>979280</v>
      </c>
      <c r="F25" s="6"/>
      <c r="G25" s="5">
        <v>979158.66639999999</v>
      </c>
      <c r="H25" s="6"/>
      <c r="I25" s="6" t="s">
        <v>154</v>
      </c>
      <c r="J25" s="6"/>
      <c r="K25" s="5">
        <v>283920763544.01001</v>
      </c>
      <c r="L25" s="6"/>
      <c r="M25" s="6" t="s">
        <v>317</v>
      </c>
    </row>
    <row r="26" spans="1:13">
      <c r="A26" s="2" t="s">
        <v>98</v>
      </c>
      <c r="C26" s="5">
        <v>691000</v>
      </c>
      <c r="D26" s="6"/>
      <c r="E26" s="5">
        <v>949200</v>
      </c>
      <c r="F26" s="6"/>
      <c r="G26" s="5">
        <v>977085</v>
      </c>
      <c r="H26" s="6"/>
      <c r="I26" s="6" t="s">
        <v>155</v>
      </c>
      <c r="J26" s="6"/>
      <c r="K26" s="5">
        <v>675165735000</v>
      </c>
      <c r="L26" s="6"/>
      <c r="M26" s="6" t="s">
        <v>317</v>
      </c>
    </row>
    <row r="27" spans="1:13">
      <c r="A27" s="2" t="s">
        <v>101</v>
      </c>
      <c r="C27" s="5">
        <v>100571</v>
      </c>
      <c r="D27" s="6"/>
      <c r="E27" s="5">
        <v>947230</v>
      </c>
      <c r="F27" s="6"/>
      <c r="G27" s="5">
        <v>932871</v>
      </c>
      <c r="H27" s="6"/>
      <c r="I27" s="6" t="s">
        <v>156</v>
      </c>
      <c r="J27" s="6"/>
      <c r="K27" s="5">
        <v>93819769341</v>
      </c>
      <c r="L27" s="6"/>
      <c r="M27" s="6" t="s">
        <v>317</v>
      </c>
    </row>
    <row r="28" spans="1:13">
      <c r="A28" s="2" t="s">
        <v>157</v>
      </c>
      <c r="C28" s="5">
        <v>450000</v>
      </c>
      <c r="D28" s="6"/>
      <c r="E28" s="5">
        <v>1000000</v>
      </c>
      <c r="F28" s="6"/>
      <c r="G28" s="5">
        <v>989696.3628</v>
      </c>
      <c r="H28" s="6"/>
      <c r="I28" s="6" t="s">
        <v>158</v>
      </c>
      <c r="J28" s="6"/>
      <c r="K28" s="5">
        <v>445363363260</v>
      </c>
      <c r="L28" s="6"/>
      <c r="M28" s="6" t="s">
        <v>317</v>
      </c>
    </row>
    <row r="29" spans="1:13">
      <c r="A29" s="2" t="s">
        <v>129</v>
      </c>
      <c r="C29" s="5">
        <v>450000</v>
      </c>
      <c r="D29" s="6"/>
      <c r="E29" s="5">
        <v>968740</v>
      </c>
      <c r="F29" s="6"/>
      <c r="G29" s="5">
        <v>990056.97739999997</v>
      </c>
      <c r="H29" s="6"/>
      <c r="I29" s="6" t="s">
        <v>159</v>
      </c>
      <c r="J29" s="6"/>
      <c r="K29" s="5">
        <v>445525639830</v>
      </c>
      <c r="L29" s="6"/>
      <c r="M29" s="6" t="s">
        <v>317</v>
      </c>
    </row>
    <row r="30" spans="1:13">
      <c r="A30" s="2" t="s">
        <v>89</v>
      </c>
      <c r="C30" s="5">
        <v>1975000</v>
      </c>
      <c r="D30" s="6"/>
      <c r="E30" s="5">
        <v>804940</v>
      </c>
      <c r="F30" s="6"/>
      <c r="G30" s="5">
        <v>811007.19240000006</v>
      </c>
      <c r="H30" s="6"/>
      <c r="I30" s="6" t="s">
        <v>160</v>
      </c>
      <c r="J30" s="6"/>
      <c r="K30" s="5">
        <v>1601739204990</v>
      </c>
      <c r="L30" s="6"/>
      <c r="M30" s="6" t="s">
        <v>317</v>
      </c>
    </row>
    <row r="31" spans="1:13" ht="24.75" thickBot="1">
      <c r="C31" s="6"/>
      <c r="D31" s="6"/>
      <c r="E31" s="6"/>
      <c r="F31" s="6"/>
      <c r="G31" s="6"/>
      <c r="H31" s="6"/>
      <c r="I31" s="6"/>
      <c r="J31" s="6"/>
      <c r="K31" s="12">
        <f>SUM(K8:K30)</f>
        <v>13715089901892.406</v>
      </c>
      <c r="L31" s="6"/>
      <c r="M31" s="6"/>
    </row>
    <row r="32" spans="1:13" ht="24.75" thickTop="1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3:13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3:13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2"/>
  <sheetViews>
    <sheetView rightToLeft="1" workbookViewId="0">
      <selection activeCell="S31" sqref="S8:S31"/>
    </sheetView>
  </sheetViews>
  <sheetFormatPr defaultRowHeight="24"/>
  <cols>
    <col min="1" max="1" width="27.28515625" style="2" bestFit="1" customWidth="1"/>
    <col min="2" max="2" width="1" style="2" customWidth="1"/>
    <col min="3" max="3" width="29" style="2" customWidth="1"/>
    <col min="4" max="4" width="1" style="2" customWidth="1"/>
    <col min="5" max="5" width="25" style="2" customWidth="1"/>
    <col min="6" max="6" width="1" style="2" customWidth="1"/>
    <col min="7" max="7" width="20" style="2" customWidth="1"/>
    <col min="8" max="8" width="1" style="2" customWidth="1"/>
    <col min="9" max="9" width="14" style="13" customWidth="1"/>
    <col min="10" max="10" width="1" style="2" customWidth="1"/>
    <col min="11" max="11" width="23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23" style="2" customWidth="1"/>
    <col min="18" max="18" width="1" style="2" customWidth="1"/>
    <col min="19" max="19" width="2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</row>
    <row r="3" spans="1:19" ht="24.75">
      <c r="A3" s="26" t="s">
        <v>1</v>
      </c>
      <c r="B3" s="26" t="s">
        <v>1</v>
      </c>
      <c r="C3" s="26" t="s">
        <v>1</v>
      </c>
      <c r="D3" s="26" t="s">
        <v>1</v>
      </c>
      <c r="E3" s="26" t="s">
        <v>1</v>
      </c>
      <c r="F3" s="26" t="s">
        <v>1</v>
      </c>
      <c r="G3" s="26" t="s">
        <v>1</v>
      </c>
      <c r="H3" s="26" t="s">
        <v>1</v>
      </c>
      <c r="I3" s="26" t="s">
        <v>1</v>
      </c>
      <c r="J3" s="26" t="s">
        <v>1</v>
      </c>
      <c r="K3" s="26" t="s">
        <v>1</v>
      </c>
      <c r="L3" s="26" t="s">
        <v>1</v>
      </c>
      <c r="M3" s="26" t="s">
        <v>1</v>
      </c>
      <c r="N3" s="26" t="s">
        <v>1</v>
      </c>
      <c r="O3" s="26" t="s">
        <v>1</v>
      </c>
      <c r="P3" s="26" t="s">
        <v>1</v>
      </c>
      <c r="Q3" s="26" t="s">
        <v>1</v>
      </c>
      <c r="R3" s="26" t="s">
        <v>1</v>
      </c>
      <c r="S3" s="26" t="s">
        <v>1</v>
      </c>
    </row>
    <row r="4" spans="1:19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</row>
    <row r="6" spans="1:19" ht="24.75">
      <c r="A6" s="25" t="s">
        <v>162</v>
      </c>
      <c r="C6" s="25" t="s">
        <v>163</v>
      </c>
      <c r="D6" s="25" t="s">
        <v>163</v>
      </c>
      <c r="E6" s="25" t="s">
        <v>163</v>
      </c>
      <c r="F6" s="25" t="s">
        <v>163</v>
      </c>
      <c r="G6" s="25" t="s">
        <v>163</v>
      </c>
      <c r="H6" s="25" t="s">
        <v>163</v>
      </c>
      <c r="I6" s="25" t="s">
        <v>163</v>
      </c>
      <c r="K6" s="25" t="s">
        <v>316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4.75">
      <c r="A7" s="25" t="s">
        <v>162</v>
      </c>
      <c r="C7" s="25" t="s">
        <v>164</v>
      </c>
      <c r="E7" s="25" t="s">
        <v>165</v>
      </c>
      <c r="G7" s="25" t="s">
        <v>166</v>
      </c>
      <c r="I7" s="27" t="s">
        <v>33</v>
      </c>
      <c r="K7" s="25" t="s">
        <v>167</v>
      </c>
      <c r="M7" s="25" t="s">
        <v>168</v>
      </c>
      <c r="O7" s="25" t="s">
        <v>169</v>
      </c>
      <c r="Q7" s="25" t="s">
        <v>167</v>
      </c>
      <c r="S7" s="25" t="s">
        <v>161</v>
      </c>
    </row>
    <row r="8" spans="1:19">
      <c r="A8" s="2" t="s">
        <v>170</v>
      </c>
      <c r="C8" s="6" t="s">
        <v>171</v>
      </c>
      <c r="E8" s="6" t="s">
        <v>172</v>
      </c>
      <c r="F8" s="6"/>
      <c r="G8" s="6" t="s">
        <v>173</v>
      </c>
      <c r="H8" s="6"/>
      <c r="I8" s="13">
        <v>0</v>
      </c>
      <c r="J8" s="6"/>
      <c r="K8" s="14">
        <v>135557261</v>
      </c>
      <c r="L8" s="14"/>
      <c r="M8" s="14">
        <v>87123844538</v>
      </c>
      <c r="N8" s="14"/>
      <c r="O8" s="14">
        <v>87000300000</v>
      </c>
      <c r="P8" s="14"/>
      <c r="Q8" s="14">
        <v>259101799</v>
      </c>
      <c r="S8" s="10">
        <v>7.8242675038200153E-6</v>
      </c>
    </row>
    <row r="9" spans="1:19">
      <c r="A9" s="2" t="s">
        <v>174</v>
      </c>
      <c r="C9" s="6" t="s">
        <v>175</v>
      </c>
      <c r="E9" s="6" t="s">
        <v>172</v>
      </c>
      <c r="F9" s="6"/>
      <c r="G9" s="6" t="s">
        <v>176</v>
      </c>
      <c r="H9" s="6"/>
      <c r="I9" s="13">
        <v>0</v>
      </c>
      <c r="J9" s="6"/>
      <c r="K9" s="14">
        <v>54554042580</v>
      </c>
      <c r="L9" s="14"/>
      <c r="M9" s="14">
        <v>7888915506044</v>
      </c>
      <c r="N9" s="14"/>
      <c r="O9" s="14">
        <v>7942708967001</v>
      </c>
      <c r="P9" s="14"/>
      <c r="Q9" s="14">
        <v>760581623</v>
      </c>
      <c r="S9" s="10">
        <v>2.2967783704356238E-5</v>
      </c>
    </row>
    <row r="10" spans="1:19">
      <c r="A10" s="2" t="s">
        <v>177</v>
      </c>
      <c r="C10" s="6" t="s">
        <v>178</v>
      </c>
      <c r="E10" s="6" t="s">
        <v>172</v>
      </c>
      <c r="F10" s="6"/>
      <c r="G10" s="6" t="s">
        <v>179</v>
      </c>
      <c r="H10" s="6"/>
      <c r="I10" s="13">
        <v>0</v>
      </c>
      <c r="J10" s="6"/>
      <c r="K10" s="14">
        <v>1292881826</v>
      </c>
      <c r="L10" s="14"/>
      <c r="M10" s="14">
        <v>36986301370</v>
      </c>
      <c r="N10" s="14"/>
      <c r="O10" s="14">
        <v>38200280000</v>
      </c>
      <c r="P10" s="14"/>
      <c r="Q10" s="14">
        <v>78903196</v>
      </c>
      <c r="S10" s="10">
        <v>2.3826917250016522E-6</v>
      </c>
    </row>
    <row r="11" spans="1:19">
      <c r="A11" s="2" t="s">
        <v>177</v>
      </c>
      <c r="C11" s="6" t="s">
        <v>180</v>
      </c>
      <c r="E11" s="6" t="s">
        <v>181</v>
      </c>
      <c r="F11" s="6"/>
      <c r="G11" s="6" t="s">
        <v>179</v>
      </c>
      <c r="H11" s="6"/>
      <c r="I11" s="9">
        <v>0.18</v>
      </c>
      <c r="J11" s="6"/>
      <c r="K11" s="14">
        <v>1000000000000</v>
      </c>
      <c r="L11" s="14"/>
      <c r="M11" s="14">
        <v>0</v>
      </c>
      <c r="N11" s="14"/>
      <c r="O11" s="14">
        <v>0</v>
      </c>
      <c r="P11" s="14"/>
      <c r="Q11" s="14">
        <v>1000000000000</v>
      </c>
      <c r="S11" s="10">
        <v>3.0197657963077339E-2</v>
      </c>
    </row>
    <row r="12" spans="1:19">
      <c r="A12" s="2" t="s">
        <v>177</v>
      </c>
      <c r="C12" s="6" t="s">
        <v>182</v>
      </c>
      <c r="E12" s="6" t="s">
        <v>181</v>
      </c>
      <c r="F12" s="6"/>
      <c r="G12" s="6" t="s">
        <v>183</v>
      </c>
      <c r="H12" s="6"/>
      <c r="I12" s="9">
        <v>0.18</v>
      </c>
      <c r="J12" s="6"/>
      <c r="K12" s="14">
        <v>500000000000</v>
      </c>
      <c r="L12" s="14"/>
      <c r="M12" s="14">
        <v>0</v>
      </c>
      <c r="N12" s="14"/>
      <c r="O12" s="14">
        <v>0</v>
      </c>
      <c r="P12" s="14"/>
      <c r="Q12" s="14">
        <v>500000000000</v>
      </c>
      <c r="S12" s="10">
        <v>1.509882898153867E-2</v>
      </c>
    </row>
    <row r="13" spans="1:19">
      <c r="A13" s="2" t="s">
        <v>177</v>
      </c>
      <c r="C13" s="6" t="s">
        <v>184</v>
      </c>
      <c r="E13" s="6" t="s">
        <v>181</v>
      </c>
      <c r="F13" s="6"/>
      <c r="G13" s="6" t="s">
        <v>185</v>
      </c>
      <c r="H13" s="6"/>
      <c r="I13" s="9">
        <v>0.18</v>
      </c>
      <c r="J13" s="6"/>
      <c r="K13" s="14">
        <v>1000000000000</v>
      </c>
      <c r="L13" s="14"/>
      <c r="M13" s="14">
        <v>0</v>
      </c>
      <c r="N13" s="14"/>
      <c r="O13" s="14">
        <v>0</v>
      </c>
      <c r="P13" s="14"/>
      <c r="Q13" s="14">
        <v>1000000000000</v>
      </c>
      <c r="S13" s="10">
        <v>3.0197657963077339E-2</v>
      </c>
    </row>
    <row r="14" spans="1:19">
      <c r="A14" s="2" t="s">
        <v>186</v>
      </c>
      <c r="C14" s="6" t="s">
        <v>187</v>
      </c>
      <c r="E14" s="6" t="s">
        <v>181</v>
      </c>
      <c r="F14" s="6"/>
      <c r="G14" s="6" t="s">
        <v>188</v>
      </c>
      <c r="H14" s="6"/>
      <c r="I14" s="13">
        <v>22.5</v>
      </c>
      <c r="J14" s="6"/>
      <c r="K14" s="14">
        <v>2500000000000</v>
      </c>
      <c r="L14" s="14"/>
      <c r="M14" s="14">
        <v>0</v>
      </c>
      <c r="N14" s="14"/>
      <c r="O14" s="14">
        <v>2500000000000</v>
      </c>
      <c r="P14" s="14"/>
      <c r="Q14" s="14">
        <v>0</v>
      </c>
      <c r="S14" s="10">
        <v>0</v>
      </c>
    </row>
    <row r="15" spans="1:19">
      <c r="A15" s="2" t="s">
        <v>170</v>
      </c>
      <c r="C15" s="6" t="s">
        <v>189</v>
      </c>
      <c r="E15" s="6" t="s">
        <v>190</v>
      </c>
      <c r="F15" s="6"/>
      <c r="G15" s="6" t="s">
        <v>191</v>
      </c>
      <c r="H15" s="6"/>
      <c r="I15" s="13">
        <v>0</v>
      </c>
      <c r="J15" s="6"/>
      <c r="K15" s="14">
        <v>330000</v>
      </c>
      <c r="L15" s="14"/>
      <c r="M15" s="14">
        <v>0</v>
      </c>
      <c r="N15" s="14"/>
      <c r="O15" s="14">
        <v>0</v>
      </c>
      <c r="P15" s="14"/>
      <c r="Q15" s="14">
        <v>330000</v>
      </c>
      <c r="S15" s="10">
        <v>9.9652271278155229E-9</v>
      </c>
    </row>
    <row r="16" spans="1:19">
      <c r="A16" s="2" t="s">
        <v>192</v>
      </c>
      <c r="C16" s="6" t="s">
        <v>193</v>
      </c>
      <c r="E16" s="6" t="s">
        <v>172</v>
      </c>
      <c r="F16" s="6"/>
      <c r="G16" s="6" t="s">
        <v>194</v>
      </c>
      <c r="H16" s="6"/>
      <c r="I16" s="13">
        <v>0</v>
      </c>
      <c r="J16" s="6"/>
      <c r="K16" s="14">
        <v>18490710684</v>
      </c>
      <c r="L16" s="14"/>
      <c r="M16" s="14">
        <v>24248590808</v>
      </c>
      <c r="N16" s="14"/>
      <c r="O16" s="14">
        <v>18000280000</v>
      </c>
      <c r="P16" s="14"/>
      <c r="Q16" s="14">
        <v>24739021492</v>
      </c>
      <c r="S16" s="10">
        <v>7.4706050935663523E-4</v>
      </c>
    </row>
    <row r="17" spans="1:19">
      <c r="A17" s="2" t="s">
        <v>192</v>
      </c>
      <c r="C17" s="6" t="s">
        <v>195</v>
      </c>
      <c r="E17" s="6" t="s">
        <v>181</v>
      </c>
      <c r="F17" s="6"/>
      <c r="G17" s="6" t="s">
        <v>194</v>
      </c>
      <c r="H17" s="6"/>
      <c r="I17" s="13">
        <v>22.5</v>
      </c>
      <c r="J17" s="6"/>
      <c r="K17" s="14">
        <v>1000000000000</v>
      </c>
      <c r="L17" s="14"/>
      <c r="M17" s="14">
        <v>0</v>
      </c>
      <c r="N17" s="14"/>
      <c r="O17" s="14">
        <v>0</v>
      </c>
      <c r="P17" s="14"/>
      <c r="Q17" s="14">
        <v>1000000000000</v>
      </c>
      <c r="S17" s="10">
        <v>3.0197657963077339E-2</v>
      </c>
    </row>
    <row r="18" spans="1:19">
      <c r="A18" s="2" t="s">
        <v>170</v>
      </c>
      <c r="C18" s="6" t="s">
        <v>196</v>
      </c>
      <c r="E18" s="6" t="s">
        <v>181</v>
      </c>
      <c r="F18" s="6"/>
      <c r="G18" s="6" t="s">
        <v>197</v>
      </c>
      <c r="H18" s="6"/>
      <c r="I18" s="13">
        <v>22.5</v>
      </c>
      <c r="J18" s="6"/>
      <c r="K18" s="14">
        <v>4000000000000</v>
      </c>
      <c r="L18" s="14"/>
      <c r="M18" s="14">
        <v>0</v>
      </c>
      <c r="N18" s="14"/>
      <c r="O18" s="14">
        <v>0</v>
      </c>
      <c r="P18" s="14"/>
      <c r="Q18" s="14">
        <v>4000000000000</v>
      </c>
      <c r="S18" s="10">
        <v>0.12079063185230936</v>
      </c>
    </row>
    <row r="19" spans="1:19">
      <c r="A19" s="2" t="s">
        <v>198</v>
      </c>
      <c r="C19" s="6" t="s">
        <v>199</v>
      </c>
      <c r="E19" s="6" t="s">
        <v>181</v>
      </c>
      <c r="F19" s="6"/>
      <c r="G19" s="6" t="s">
        <v>200</v>
      </c>
      <c r="H19" s="6"/>
      <c r="I19" s="13">
        <v>22.5</v>
      </c>
      <c r="J19" s="6"/>
      <c r="K19" s="14">
        <v>0</v>
      </c>
      <c r="L19" s="14"/>
      <c r="M19" s="14">
        <v>500000000000</v>
      </c>
      <c r="N19" s="14"/>
      <c r="O19" s="14">
        <v>0</v>
      </c>
      <c r="P19" s="14"/>
      <c r="Q19" s="14">
        <v>500000000000</v>
      </c>
      <c r="S19" s="10">
        <v>1.509882898153867E-2</v>
      </c>
    </row>
    <row r="20" spans="1:19">
      <c r="A20" s="2" t="s">
        <v>198</v>
      </c>
      <c r="C20" s="6" t="s">
        <v>201</v>
      </c>
      <c r="E20" s="6" t="s">
        <v>172</v>
      </c>
      <c r="F20" s="6"/>
      <c r="G20" s="6" t="s">
        <v>200</v>
      </c>
      <c r="H20" s="6"/>
      <c r="I20" s="13">
        <v>0</v>
      </c>
      <c r="J20" s="6"/>
      <c r="K20" s="14">
        <v>0</v>
      </c>
      <c r="L20" s="14"/>
      <c r="M20" s="14">
        <v>3500922181906</v>
      </c>
      <c r="N20" s="14"/>
      <c r="O20" s="14">
        <v>3450000103200</v>
      </c>
      <c r="P20" s="14"/>
      <c r="Q20" s="14">
        <v>50922078706</v>
      </c>
      <c r="S20" s="10">
        <v>1.5377275155326921E-3</v>
      </c>
    </row>
    <row r="21" spans="1:19">
      <c r="A21" s="2" t="s">
        <v>198</v>
      </c>
      <c r="C21" s="6" t="s">
        <v>202</v>
      </c>
      <c r="E21" s="6" t="s">
        <v>181</v>
      </c>
      <c r="F21" s="6"/>
      <c r="G21" s="6" t="s">
        <v>203</v>
      </c>
      <c r="H21" s="6"/>
      <c r="I21" s="13">
        <v>22.5</v>
      </c>
      <c r="J21" s="6"/>
      <c r="K21" s="14">
        <v>0</v>
      </c>
      <c r="L21" s="14"/>
      <c r="M21" s="14">
        <v>300000000000</v>
      </c>
      <c r="N21" s="14"/>
      <c r="O21" s="14">
        <v>0</v>
      </c>
      <c r="P21" s="14"/>
      <c r="Q21" s="14">
        <v>300000000000</v>
      </c>
      <c r="S21" s="10">
        <v>9.0592973889232018E-3</v>
      </c>
    </row>
    <row r="22" spans="1:19">
      <c r="A22" s="2" t="s">
        <v>198</v>
      </c>
      <c r="C22" s="6" t="s">
        <v>204</v>
      </c>
      <c r="E22" s="6" t="s">
        <v>181</v>
      </c>
      <c r="F22" s="6"/>
      <c r="G22" s="6" t="s">
        <v>205</v>
      </c>
      <c r="H22" s="6"/>
      <c r="I22" s="13">
        <v>22.5</v>
      </c>
      <c r="J22" s="6"/>
      <c r="K22" s="14">
        <v>0</v>
      </c>
      <c r="L22" s="14"/>
      <c r="M22" s="14">
        <v>450000000000</v>
      </c>
      <c r="N22" s="14"/>
      <c r="O22" s="14">
        <v>0</v>
      </c>
      <c r="P22" s="14"/>
      <c r="Q22" s="14">
        <v>450000000000</v>
      </c>
      <c r="S22" s="10">
        <v>1.3588946083384804E-2</v>
      </c>
    </row>
    <row r="23" spans="1:19">
      <c r="A23" s="2" t="s">
        <v>198</v>
      </c>
      <c r="C23" s="6" t="s">
        <v>206</v>
      </c>
      <c r="E23" s="6" t="s">
        <v>181</v>
      </c>
      <c r="F23" s="6"/>
      <c r="G23" s="6" t="s">
        <v>207</v>
      </c>
      <c r="H23" s="6"/>
      <c r="I23" s="13">
        <v>22.5</v>
      </c>
      <c r="J23" s="6"/>
      <c r="K23" s="14">
        <v>0</v>
      </c>
      <c r="L23" s="14"/>
      <c r="M23" s="14">
        <v>300000000000</v>
      </c>
      <c r="N23" s="14"/>
      <c r="O23" s="14">
        <v>0</v>
      </c>
      <c r="P23" s="14"/>
      <c r="Q23" s="14">
        <v>300000000000</v>
      </c>
      <c r="S23" s="10">
        <v>9.0592973889232018E-3</v>
      </c>
    </row>
    <row r="24" spans="1:19">
      <c r="A24" s="2" t="s">
        <v>186</v>
      </c>
      <c r="C24" s="6" t="s">
        <v>208</v>
      </c>
      <c r="E24" s="6" t="s">
        <v>181</v>
      </c>
      <c r="F24" s="6"/>
      <c r="G24" s="6" t="s">
        <v>207</v>
      </c>
      <c r="H24" s="6"/>
      <c r="I24" s="13">
        <v>22.5</v>
      </c>
      <c r="J24" s="6"/>
      <c r="K24" s="14">
        <v>0</v>
      </c>
      <c r="L24" s="14"/>
      <c r="M24" s="14">
        <v>2500000000000</v>
      </c>
      <c r="N24" s="14"/>
      <c r="O24" s="14">
        <v>0</v>
      </c>
      <c r="P24" s="14"/>
      <c r="Q24" s="14">
        <v>2500000000000</v>
      </c>
      <c r="S24" s="10">
        <v>7.549414490769335E-2</v>
      </c>
    </row>
    <row r="25" spans="1:19">
      <c r="A25" s="2" t="s">
        <v>198</v>
      </c>
      <c r="C25" s="6" t="s">
        <v>209</v>
      </c>
      <c r="E25" s="6" t="s">
        <v>181</v>
      </c>
      <c r="F25" s="6"/>
      <c r="G25" s="6" t="s">
        <v>210</v>
      </c>
      <c r="H25" s="6"/>
      <c r="I25" s="13">
        <v>22.5</v>
      </c>
      <c r="J25" s="6"/>
      <c r="K25" s="14">
        <v>0</v>
      </c>
      <c r="L25" s="14"/>
      <c r="M25" s="14">
        <v>850000000000</v>
      </c>
      <c r="N25" s="14"/>
      <c r="O25" s="14">
        <v>0</v>
      </c>
      <c r="P25" s="14"/>
      <c r="Q25" s="14">
        <v>850000000000</v>
      </c>
      <c r="S25" s="10">
        <v>2.5668009268615739E-2</v>
      </c>
    </row>
    <row r="26" spans="1:19">
      <c r="A26" s="2" t="s">
        <v>186</v>
      </c>
      <c r="C26" s="6" t="s">
        <v>211</v>
      </c>
      <c r="E26" s="6" t="s">
        <v>181</v>
      </c>
      <c r="F26" s="6"/>
      <c r="G26" s="6" t="s">
        <v>212</v>
      </c>
      <c r="H26" s="6"/>
      <c r="I26" s="13">
        <v>22.5</v>
      </c>
      <c r="J26" s="6"/>
      <c r="K26" s="14">
        <v>0</v>
      </c>
      <c r="L26" s="14"/>
      <c r="M26" s="14">
        <v>150000000000</v>
      </c>
      <c r="N26" s="14"/>
      <c r="O26" s="14">
        <v>0</v>
      </c>
      <c r="P26" s="14"/>
      <c r="Q26" s="14">
        <v>150000000000</v>
      </c>
      <c r="S26" s="10">
        <v>4.5296486944616009E-3</v>
      </c>
    </row>
    <row r="27" spans="1:19">
      <c r="A27" s="2" t="s">
        <v>198</v>
      </c>
      <c r="C27" s="6" t="s">
        <v>213</v>
      </c>
      <c r="E27" s="6" t="s">
        <v>181</v>
      </c>
      <c r="F27" s="6"/>
      <c r="G27" s="6" t="s">
        <v>120</v>
      </c>
      <c r="H27" s="6"/>
      <c r="I27" s="13">
        <v>22.5</v>
      </c>
      <c r="J27" s="6"/>
      <c r="K27" s="14">
        <v>0</v>
      </c>
      <c r="L27" s="14"/>
      <c r="M27" s="14">
        <v>150000000000</v>
      </c>
      <c r="N27" s="14"/>
      <c r="O27" s="14">
        <v>0</v>
      </c>
      <c r="P27" s="14"/>
      <c r="Q27" s="14">
        <v>150000000000</v>
      </c>
      <c r="S27" s="10">
        <v>4.5296486944616009E-3</v>
      </c>
    </row>
    <row r="28" spans="1:19">
      <c r="A28" s="2" t="s">
        <v>198</v>
      </c>
      <c r="C28" s="6" t="s">
        <v>214</v>
      </c>
      <c r="E28" s="6" t="s">
        <v>181</v>
      </c>
      <c r="F28" s="6"/>
      <c r="G28" s="6" t="s">
        <v>215</v>
      </c>
      <c r="H28" s="6"/>
      <c r="I28" s="13">
        <v>22.5</v>
      </c>
      <c r="J28" s="6"/>
      <c r="K28" s="14">
        <v>0</v>
      </c>
      <c r="L28" s="14"/>
      <c r="M28" s="14">
        <v>200000000000</v>
      </c>
      <c r="N28" s="14"/>
      <c r="O28" s="14">
        <v>0</v>
      </c>
      <c r="P28" s="14"/>
      <c r="Q28" s="14">
        <v>200000000000</v>
      </c>
      <c r="S28" s="10">
        <v>6.0395315926154679E-3</v>
      </c>
    </row>
    <row r="29" spans="1:19">
      <c r="A29" s="2" t="s">
        <v>198</v>
      </c>
      <c r="C29" s="6" t="s">
        <v>216</v>
      </c>
      <c r="E29" s="6" t="s">
        <v>181</v>
      </c>
      <c r="F29" s="6"/>
      <c r="G29" s="6" t="s">
        <v>217</v>
      </c>
      <c r="H29" s="6"/>
      <c r="I29" s="13">
        <v>22.5</v>
      </c>
      <c r="J29" s="6"/>
      <c r="K29" s="14">
        <v>0</v>
      </c>
      <c r="L29" s="14"/>
      <c r="M29" s="14">
        <v>550000000000</v>
      </c>
      <c r="N29" s="14"/>
      <c r="O29" s="14">
        <v>0</v>
      </c>
      <c r="P29" s="14"/>
      <c r="Q29" s="14">
        <v>550000000000</v>
      </c>
      <c r="S29" s="10">
        <v>1.6608711879692536E-2</v>
      </c>
    </row>
    <row r="30" spans="1:19">
      <c r="A30" s="2" t="s">
        <v>198</v>
      </c>
      <c r="C30" s="6" t="s">
        <v>218</v>
      </c>
      <c r="E30" s="6" t="s">
        <v>181</v>
      </c>
      <c r="F30" s="6"/>
      <c r="G30" s="6" t="s">
        <v>219</v>
      </c>
      <c r="H30" s="6"/>
      <c r="I30" s="13">
        <v>22.5</v>
      </c>
      <c r="J30" s="6"/>
      <c r="K30" s="14">
        <v>0</v>
      </c>
      <c r="L30" s="14"/>
      <c r="M30" s="14">
        <v>150000000000</v>
      </c>
      <c r="N30" s="14"/>
      <c r="O30" s="14">
        <v>0</v>
      </c>
      <c r="P30" s="14"/>
      <c r="Q30" s="14">
        <v>150000000000</v>
      </c>
      <c r="S30" s="10">
        <v>4.5296486944616009E-3</v>
      </c>
    </row>
    <row r="31" spans="1:19">
      <c r="A31" s="2" t="s">
        <v>220</v>
      </c>
      <c r="C31" s="6" t="s">
        <v>221</v>
      </c>
      <c r="E31" s="6" t="s">
        <v>172</v>
      </c>
      <c r="F31" s="6"/>
      <c r="G31" s="6" t="s">
        <v>41</v>
      </c>
      <c r="H31" s="6"/>
      <c r="I31" s="13">
        <v>5</v>
      </c>
      <c r="J31" s="6"/>
      <c r="K31" s="14">
        <v>0</v>
      </c>
      <c r="L31" s="14"/>
      <c r="M31" s="14">
        <v>430000</v>
      </c>
      <c r="N31" s="14"/>
      <c r="O31" s="14">
        <v>10000</v>
      </c>
      <c r="P31" s="14"/>
      <c r="Q31" s="14">
        <v>420000</v>
      </c>
      <c r="S31" s="10">
        <v>1.2683016344492484E-8</v>
      </c>
    </row>
    <row r="32" spans="1:19">
      <c r="A32" s="2" t="s">
        <v>19</v>
      </c>
      <c r="C32" s="6" t="s">
        <v>19</v>
      </c>
      <c r="E32" s="6" t="s">
        <v>19</v>
      </c>
      <c r="F32" s="6"/>
      <c r="G32" s="6" t="s">
        <v>19</v>
      </c>
      <c r="H32" s="6"/>
      <c r="I32" s="13" t="s">
        <v>19</v>
      </c>
      <c r="J32" s="6"/>
      <c r="K32" s="15">
        <f>SUM(K8:K31)</f>
        <v>10074473522351</v>
      </c>
      <c r="L32" s="14"/>
      <c r="M32" s="15">
        <f>SUM(M8:M31)</f>
        <v>17638196854666</v>
      </c>
      <c r="N32" s="14"/>
      <c r="O32" s="15">
        <f>SUM(O8:O31)</f>
        <v>14035909940201</v>
      </c>
      <c r="P32" s="14"/>
      <c r="Q32" s="15">
        <f>SUM(Q8:Q31)</f>
        <v>13676760436816</v>
      </c>
      <c r="S32" s="11">
        <f>SUM(S8:S31)</f>
        <v>0.41300613371391776</v>
      </c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9:C3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74"/>
  <sheetViews>
    <sheetView rightToLeft="1" workbookViewId="0">
      <selection activeCell="I76" sqref="I76"/>
    </sheetView>
  </sheetViews>
  <sheetFormatPr defaultRowHeight="24"/>
  <cols>
    <col min="1" max="1" width="38" style="2" bestFit="1" customWidth="1"/>
    <col min="2" max="2" width="1" style="2" customWidth="1"/>
    <col min="3" max="3" width="19" style="6" customWidth="1"/>
    <col min="4" max="4" width="1" style="2" customWidth="1"/>
    <col min="5" max="5" width="20" style="6" customWidth="1"/>
    <col min="6" max="6" width="1" style="2" customWidth="1"/>
    <col min="7" max="7" width="16.28515625" style="6" bestFit="1" customWidth="1"/>
    <col min="8" max="8" width="1" style="2" customWidth="1"/>
    <col min="9" max="9" width="22" style="2" customWidth="1"/>
    <col min="10" max="10" width="1" style="2" customWidth="1"/>
    <col min="11" max="11" width="19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19" style="2" customWidth="1"/>
    <col min="18" max="18" width="1" style="2" customWidth="1"/>
    <col min="19" max="19" width="22" style="2" customWidth="1"/>
    <col min="20" max="20" width="1" style="2" customWidth="1"/>
    <col min="21" max="21" width="18.42578125" style="2" bestFit="1" customWidth="1"/>
    <col min="22" max="16384" width="9.140625" style="2"/>
  </cols>
  <sheetData>
    <row r="2" spans="1:19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</row>
    <row r="3" spans="1:19" ht="24.75">
      <c r="A3" s="26" t="s">
        <v>222</v>
      </c>
      <c r="B3" s="26" t="s">
        <v>222</v>
      </c>
      <c r="C3" s="26" t="s">
        <v>222</v>
      </c>
      <c r="D3" s="26" t="s">
        <v>222</v>
      </c>
      <c r="E3" s="26" t="s">
        <v>222</v>
      </c>
      <c r="F3" s="26" t="s">
        <v>222</v>
      </c>
      <c r="G3" s="26" t="s">
        <v>222</v>
      </c>
      <c r="H3" s="26" t="s">
        <v>222</v>
      </c>
      <c r="I3" s="26" t="s">
        <v>222</v>
      </c>
      <c r="J3" s="26" t="s">
        <v>222</v>
      </c>
      <c r="K3" s="26" t="s">
        <v>222</v>
      </c>
      <c r="L3" s="26" t="s">
        <v>222</v>
      </c>
      <c r="M3" s="26" t="s">
        <v>222</v>
      </c>
      <c r="N3" s="26" t="s">
        <v>222</v>
      </c>
      <c r="O3" s="26" t="s">
        <v>222</v>
      </c>
      <c r="P3" s="26" t="s">
        <v>222</v>
      </c>
      <c r="Q3" s="26" t="s">
        <v>222</v>
      </c>
      <c r="R3" s="26" t="s">
        <v>222</v>
      </c>
      <c r="S3" s="26" t="s">
        <v>222</v>
      </c>
    </row>
    <row r="4" spans="1:19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</row>
    <row r="6" spans="1:19" ht="24.75">
      <c r="A6" s="25" t="s">
        <v>223</v>
      </c>
      <c r="B6" s="25" t="s">
        <v>223</v>
      </c>
      <c r="C6" s="25" t="s">
        <v>223</v>
      </c>
      <c r="D6" s="25" t="s">
        <v>223</v>
      </c>
      <c r="E6" s="25" t="s">
        <v>223</v>
      </c>
      <c r="F6" s="25" t="s">
        <v>223</v>
      </c>
      <c r="G6" s="25" t="s">
        <v>223</v>
      </c>
      <c r="I6" s="25" t="s">
        <v>224</v>
      </c>
      <c r="J6" s="25" t="s">
        <v>224</v>
      </c>
      <c r="K6" s="25" t="s">
        <v>224</v>
      </c>
      <c r="L6" s="25" t="s">
        <v>224</v>
      </c>
      <c r="M6" s="25" t="s">
        <v>224</v>
      </c>
      <c r="O6" s="25" t="s">
        <v>225</v>
      </c>
      <c r="P6" s="25" t="s">
        <v>225</v>
      </c>
      <c r="Q6" s="25" t="s">
        <v>225</v>
      </c>
      <c r="R6" s="25" t="s">
        <v>225</v>
      </c>
      <c r="S6" s="25" t="s">
        <v>225</v>
      </c>
    </row>
    <row r="7" spans="1:19" ht="24.75">
      <c r="A7" s="25" t="s">
        <v>226</v>
      </c>
      <c r="C7" s="25" t="s">
        <v>227</v>
      </c>
      <c r="E7" s="25" t="s">
        <v>32</v>
      </c>
      <c r="G7" s="25" t="s">
        <v>33</v>
      </c>
      <c r="I7" s="25" t="s">
        <v>228</v>
      </c>
      <c r="K7" s="25" t="s">
        <v>229</v>
      </c>
      <c r="M7" s="25" t="s">
        <v>230</v>
      </c>
      <c r="O7" s="25" t="s">
        <v>228</v>
      </c>
      <c r="Q7" s="25" t="s">
        <v>229</v>
      </c>
      <c r="S7" s="25" t="s">
        <v>230</v>
      </c>
    </row>
    <row r="8" spans="1:19">
      <c r="A8" s="2" t="s">
        <v>231</v>
      </c>
      <c r="C8" s="6" t="s">
        <v>318</v>
      </c>
      <c r="E8" s="6" t="s">
        <v>232</v>
      </c>
      <c r="G8" s="16">
        <v>16</v>
      </c>
      <c r="I8" s="17">
        <v>0</v>
      </c>
      <c r="J8" s="17"/>
      <c r="K8" s="17">
        <v>0</v>
      </c>
      <c r="L8" s="17"/>
      <c r="M8" s="17">
        <f>I8-K8</f>
        <v>0</v>
      </c>
      <c r="N8" s="17"/>
      <c r="O8" s="17">
        <v>50432996</v>
      </c>
      <c r="P8" s="17"/>
      <c r="Q8" s="17">
        <v>0</v>
      </c>
      <c r="R8" s="17"/>
      <c r="S8" s="17">
        <f>O8-Q8</f>
        <v>50432996</v>
      </c>
    </row>
    <row r="9" spans="1:19">
      <c r="A9" s="2" t="s">
        <v>233</v>
      </c>
      <c r="C9" s="6" t="s">
        <v>318</v>
      </c>
      <c r="E9" s="6" t="s">
        <v>234</v>
      </c>
      <c r="G9" s="16">
        <v>17</v>
      </c>
      <c r="I9" s="17">
        <v>0</v>
      </c>
      <c r="J9" s="17"/>
      <c r="K9" s="17">
        <v>0</v>
      </c>
      <c r="L9" s="17"/>
      <c r="M9" s="17">
        <f t="shared" ref="M9:M66" si="0">I9-K9</f>
        <v>0</v>
      </c>
      <c r="N9" s="17"/>
      <c r="O9" s="17">
        <v>33682575518</v>
      </c>
      <c r="P9" s="17"/>
      <c r="Q9" s="17">
        <v>0</v>
      </c>
      <c r="R9" s="17"/>
      <c r="S9" s="17">
        <f t="shared" ref="S9:S66" si="1">O9-Q9</f>
        <v>33682575518</v>
      </c>
    </row>
    <row r="10" spans="1:19">
      <c r="A10" s="2" t="s">
        <v>103</v>
      </c>
      <c r="C10" s="6" t="s">
        <v>318</v>
      </c>
      <c r="E10" s="6" t="s">
        <v>105</v>
      </c>
      <c r="G10" s="16">
        <v>15</v>
      </c>
      <c r="I10" s="17">
        <v>36692974327</v>
      </c>
      <c r="J10" s="17"/>
      <c r="K10" s="17">
        <v>0</v>
      </c>
      <c r="L10" s="17"/>
      <c r="M10" s="17">
        <f t="shared" si="0"/>
        <v>36692974327</v>
      </c>
      <c r="N10" s="17"/>
      <c r="O10" s="17">
        <v>63082905681</v>
      </c>
      <c r="P10" s="17"/>
      <c r="Q10" s="17">
        <v>0</v>
      </c>
      <c r="R10" s="17"/>
      <c r="S10" s="17">
        <f t="shared" si="1"/>
        <v>63082905681</v>
      </c>
    </row>
    <row r="11" spans="1:19">
      <c r="A11" s="2" t="s">
        <v>235</v>
      </c>
      <c r="C11" s="6" t="s">
        <v>318</v>
      </c>
      <c r="E11" s="6" t="s">
        <v>236</v>
      </c>
      <c r="G11" s="16">
        <v>15</v>
      </c>
      <c r="I11" s="17">
        <v>0</v>
      </c>
      <c r="J11" s="17"/>
      <c r="K11" s="17">
        <v>0</v>
      </c>
      <c r="L11" s="17"/>
      <c r="M11" s="17">
        <f t="shared" si="0"/>
        <v>0</v>
      </c>
      <c r="N11" s="17"/>
      <c r="O11" s="17">
        <v>33717969</v>
      </c>
      <c r="P11" s="17"/>
      <c r="Q11" s="17">
        <v>0</v>
      </c>
      <c r="R11" s="17"/>
      <c r="S11" s="17">
        <f t="shared" si="1"/>
        <v>33717969</v>
      </c>
    </row>
    <row r="12" spans="1:19">
      <c r="A12" s="2" t="s">
        <v>59</v>
      </c>
      <c r="C12" s="6" t="s">
        <v>318</v>
      </c>
      <c r="E12" s="6" t="s">
        <v>61</v>
      </c>
      <c r="G12" s="16">
        <v>18</v>
      </c>
      <c r="I12" s="17">
        <v>9810539342</v>
      </c>
      <c r="J12" s="17"/>
      <c r="K12" s="17">
        <v>0</v>
      </c>
      <c r="L12" s="17"/>
      <c r="M12" s="17">
        <f t="shared" si="0"/>
        <v>9810539342</v>
      </c>
      <c r="N12" s="17"/>
      <c r="O12" s="17">
        <v>75451129396</v>
      </c>
      <c r="P12" s="17"/>
      <c r="Q12" s="17">
        <v>0</v>
      </c>
      <c r="R12" s="17"/>
      <c r="S12" s="17">
        <f t="shared" si="1"/>
        <v>75451129396</v>
      </c>
    </row>
    <row r="13" spans="1:19">
      <c r="A13" s="2" t="s">
        <v>115</v>
      </c>
      <c r="C13" s="6" t="s">
        <v>318</v>
      </c>
      <c r="E13" s="6" t="s">
        <v>117</v>
      </c>
      <c r="G13" s="16">
        <v>17</v>
      </c>
      <c r="I13" s="17">
        <v>66596917</v>
      </c>
      <c r="J13" s="17"/>
      <c r="K13" s="17">
        <v>0</v>
      </c>
      <c r="L13" s="17"/>
      <c r="M13" s="17">
        <f t="shared" si="0"/>
        <v>66596917</v>
      </c>
      <c r="N13" s="17"/>
      <c r="O13" s="17">
        <v>365491042</v>
      </c>
      <c r="P13" s="17"/>
      <c r="Q13" s="17">
        <v>0</v>
      </c>
      <c r="R13" s="17"/>
      <c r="S13" s="17">
        <f t="shared" si="1"/>
        <v>365491042</v>
      </c>
    </row>
    <row r="14" spans="1:19">
      <c r="A14" s="2" t="s">
        <v>237</v>
      </c>
      <c r="C14" s="6" t="s">
        <v>318</v>
      </c>
      <c r="E14" s="6" t="s">
        <v>238</v>
      </c>
      <c r="G14" s="16">
        <v>18</v>
      </c>
      <c r="I14" s="17">
        <v>0</v>
      </c>
      <c r="J14" s="17"/>
      <c r="K14" s="17">
        <v>0</v>
      </c>
      <c r="L14" s="17"/>
      <c r="M14" s="17">
        <f t="shared" si="0"/>
        <v>0</v>
      </c>
      <c r="N14" s="17"/>
      <c r="O14" s="17">
        <v>198290635376</v>
      </c>
      <c r="P14" s="17"/>
      <c r="Q14" s="17">
        <v>0</v>
      </c>
      <c r="R14" s="17"/>
      <c r="S14" s="17">
        <f t="shared" si="1"/>
        <v>198290635376</v>
      </c>
    </row>
    <row r="15" spans="1:19">
      <c r="A15" s="2" t="s">
        <v>83</v>
      </c>
      <c r="C15" s="6" t="s">
        <v>318</v>
      </c>
      <c r="E15" s="6" t="s">
        <v>82</v>
      </c>
      <c r="G15" s="16">
        <v>18.5</v>
      </c>
      <c r="I15" s="17">
        <v>78254366</v>
      </c>
      <c r="J15" s="17"/>
      <c r="K15" s="17">
        <v>0</v>
      </c>
      <c r="L15" s="17"/>
      <c r="M15" s="17">
        <f t="shared" si="0"/>
        <v>78254366</v>
      </c>
      <c r="N15" s="17"/>
      <c r="O15" s="17">
        <v>405241717</v>
      </c>
      <c r="P15" s="17"/>
      <c r="Q15" s="17">
        <v>0</v>
      </c>
      <c r="R15" s="17"/>
      <c r="S15" s="17">
        <f t="shared" si="1"/>
        <v>405241717</v>
      </c>
    </row>
    <row r="16" spans="1:19">
      <c r="A16" s="2" t="s">
        <v>80</v>
      </c>
      <c r="C16" s="6" t="s">
        <v>318</v>
      </c>
      <c r="E16" s="6" t="s">
        <v>82</v>
      </c>
      <c r="G16" s="16">
        <v>18.5</v>
      </c>
      <c r="I16" s="17">
        <v>5149137312</v>
      </c>
      <c r="J16" s="17"/>
      <c r="K16" s="17">
        <v>0</v>
      </c>
      <c r="L16" s="17"/>
      <c r="M16" s="17">
        <f t="shared" si="0"/>
        <v>5149137312</v>
      </c>
      <c r="N16" s="17"/>
      <c r="O16" s="17">
        <v>82921193517</v>
      </c>
      <c r="P16" s="17"/>
      <c r="Q16" s="17">
        <v>0</v>
      </c>
      <c r="R16" s="17"/>
      <c r="S16" s="17">
        <f t="shared" si="1"/>
        <v>82921193517</v>
      </c>
    </row>
    <row r="17" spans="1:19">
      <c r="A17" s="2" t="s">
        <v>112</v>
      </c>
      <c r="C17" s="6" t="s">
        <v>318</v>
      </c>
      <c r="E17" s="6" t="s">
        <v>114</v>
      </c>
      <c r="G17" s="16">
        <v>18</v>
      </c>
      <c r="I17" s="17">
        <v>157214260</v>
      </c>
      <c r="J17" s="17"/>
      <c r="K17" s="17">
        <v>0</v>
      </c>
      <c r="L17" s="17"/>
      <c r="M17" s="17">
        <f t="shared" si="0"/>
        <v>157214260</v>
      </c>
      <c r="N17" s="17"/>
      <c r="O17" s="17">
        <v>1217653463</v>
      </c>
      <c r="P17" s="17"/>
      <c r="Q17" s="17">
        <v>0</v>
      </c>
      <c r="R17" s="17"/>
      <c r="S17" s="17">
        <f t="shared" si="1"/>
        <v>1217653463</v>
      </c>
    </row>
    <row r="18" spans="1:19">
      <c r="A18" s="2" t="s">
        <v>109</v>
      </c>
      <c r="C18" s="6" t="s">
        <v>318</v>
      </c>
      <c r="E18" s="6" t="s">
        <v>111</v>
      </c>
      <c r="G18" s="16">
        <v>18</v>
      </c>
      <c r="I18" s="17">
        <v>315899796</v>
      </c>
      <c r="J18" s="17"/>
      <c r="K18" s="17">
        <v>0</v>
      </c>
      <c r="L18" s="17"/>
      <c r="M18" s="17">
        <f t="shared" si="0"/>
        <v>315899796</v>
      </c>
      <c r="N18" s="17"/>
      <c r="O18" s="17">
        <v>2438328168</v>
      </c>
      <c r="P18" s="17"/>
      <c r="Q18" s="17">
        <v>0</v>
      </c>
      <c r="R18" s="17"/>
      <c r="S18" s="17">
        <f t="shared" si="1"/>
        <v>2438328168</v>
      </c>
    </row>
    <row r="19" spans="1:19">
      <c r="A19" s="2" t="s">
        <v>106</v>
      </c>
      <c r="C19" s="6" t="s">
        <v>318</v>
      </c>
      <c r="E19" s="6" t="s">
        <v>108</v>
      </c>
      <c r="G19" s="16">
        <v>18</v>
      </c>
      <c r="I19" s="17">
        <v>152423549</v>
      </c>
      <c r="J19" s="17"/>
      <c r="K19" s="17">
        <v>0</v>
      </c>
      <c r="L19" s="17"/>
      <c r="M19" s="17">
        <f t="shared" si="0"/>
        <v>152423549</v>
      </c>
      <c r="N19" s="17"/>
      <c r="O19" s="17">
        <v>1216046104</v>
      </c>
      <c r="P19" s="17"/>
      <c r="Q19" s="17">
        <v>0</v>
      </c>
      <c r="R19" s="17"/>
      <c r="S19" s="17">
        <f t="shared" si="1"/>
        <v>1216046104</v>
      </c>
    </row>
    <row r="20" spans="1:19">
      <c r="A20" s="2" t="s">
        <v>118</v>
      </c>
      <c r="C20" s="6" t="s">
        <v>318</v>
      </c>
      <c r="E20" s="6" t="s">
        <v>120</v>
      </c>
      <c r="G20" s="16">
        <v>17</v>
      </c>
      <c r="I20" s="17">
        <v>40166373</v>
      </c>
      <c r="J20" s="17"/>
      <c r="K20" s="17">
        <v>0</v>
      </c>
      <c r="L20" s="17"/>
      <c r="M20" s="17">
        <f t="shared" si="0"/>
        <v>40166373</v>
      </c>
      <c r="N20" s="17"/>
      <c r="O20" s="17">
        <v>535270596</v>
      </c>
      <c r="P20" s="17"/>
      <c r="Q20" s="17">
        <v>0</v>
      </c>
      <c r="R20" s="17"/>
      <c r="S20" s="17">
        <f t="shared" si="1"/>
        <v>535270596</v>
      </c>
    </row>
    <row r="21" spans="1:19">
      <c r="A21" s="2" t="s">
        <v>121</v>
      </c>
      <c r="C21" s="6" t="s">
        <v>318</v>
      </c>
      <c r="E21" s="6" t="s">
        <v>41</v>
      </c>
      <c r="G21" s="16">
        <v>17</v>
      </c>
      <c r="I21" s="17">
        <v>1546599917</v>
      </c>
      <c r="J21" s="17"/>
      <c r="K21" s="17">
        <v>0</v>
      </c>
      <c r="L21" s="17"/>
      <c r="M21" s="17">
        <f t="shared" si="0"/>
        <v>1546599917</v>
      </c>
      <c r="N21" s="17"/>
      <c r="O21" s="17">
        <v>9363824682</v>
      </c>
      <c r="P21" s="17"/>
      <c r="Q21" s="17">
        <v>0</v>
      </c>
      <c r="R21" s="17"/>
      <c r="S21" s="17">
        <f t="shared" si="1"/>
        <v>9363824682</v>
      </c>
    </row>
    <row r="22" spans="1:19">
      <c r="A22" s="2" t="s">
        <v>239</v>
      </c>
      <c r="C22" s="6" t="s">
        <v>318</v>
      </c>
      <c r="E22" s="6" t="s">
        <v>240</v>
      </c>
      <c r="G22" s="16">
        <v>17</v>
      </c>
      <c r="I22" s="17">
        <v>0</v>
      </c>
      <c r="J22" s="17"/>
      <c r="K22" s="17">
        <v>0</v>
      </c>
      <c r="L22" s="17"/>
      <c r="M22" s="17">
        <f t="shared" si="0"/>
        <v>0</v>
      </c>
      <c r="N22" s="17"/>
      <c r="O22" s="17">
        <v>984297468</v>
      </c>
      <c r="P22" s="17"/>
      <c r="Q22" s="17">
        <v>0</v>
      </c>
      <c r="R22" s="17"/>
      <c r="S22" s="17">
        <f t="shared" si="1"/>
        <v>984297468</v>
      </c>
    </row>
    <row r="23" spans="1:19">
      <c r="A23" s="2" t="s">
        <v>65</v>
      </c>
      <c r="C23" s="6" t="s">
        <v>318</v>
      </c>
      <c r="E23" s="6" t="s">
        <v>67</v>
      </c>
      <c r="G23" s="16">
        <v>18</v>
      </c>
      <c r="I23" s="17">
        <v>14732501156</v>
      </c>
      <c r="J23" s="17"/>
      <c r="K23" s="17">
        <v>0</v>
      </c>
      <c r="L23" s="17"/>
      <c r="M23" s="17">
        <f t="shared" si="0"/>
        <v>14732501156</v>
      </c>
      <c r="N23" s="17"/>
      <c r="O23" s="17">
        <v>111327933025</v>
      </c>
      <c r="P23" s="17"/>
      <c r="Q23" s="17">
        <v>0</v>
      </c>
      <c r="R23" s="17"/>
      <c r="S23" s="17">
        <f t="shared" si="1"/>
        <v>111327933025</v>
      </c>
    </row>
    <row r="24" spans="1:19">
      <c r="A24" s="2" t="s">
        <v>241</v>
      </c>
      <c r="C24" s="6" t="s">
        <v>318</v>
      </c>
      <c r="E24" s="6" t="s">
        <v>242</v>
      </c>
      <c r="G24" s="16">
        <v>17</v>
      </c>
      <c r="I24" s="17">
        <v>0</v>
      </c>
      <c r="J24" s="17"/>
      <c r="K24" s="17">
        <v>0</v>
      </c>
      <c r="L24" s="17"/>
      <c r="M24" s="17">
        <f t="shared" si="0"/>
        <v>0</v>
      </c>
      <c r="N24" s="17"/>
      <c r="O24" s="17">
        <v>9098736</v>
      </c>
      <c r="P24" s="17"/>
      <c r="Q24" s="17">
        <v>0</v>
      </c>
      <c r="R24" s="17"/>
      <c r="S24" s="17">
        <f t="shared" si="1"/>
        <v>9098736</v>
      </c>
    </row>
    <row r="25" spans="1:19">
      <c r="A25" s="2" t="s">
        <v>243</v>
      </c>
      <c r="C25" s="6" t="s">
        <v>318</v>
      </c>
      <c r="E25" s="6" t="s">
        <v>244</v>
      </c>
      <c r="G25" s="16">
        <v>18</v>
      </c>
      <c r="I25" s="17">
        <v>0</v>
      </c>
      <c r="J25" s="17"/>
      <c r="K25" s="17">
        <v>0</v>
      </c>
      <c r="L25" s="17"/>
      <c r="M25" s="17">
        <f t="shared" si="0"/>
        <v>0</v>
      </c>
      <c r="N25" s="17"/>
      <c r="O25" s="17">
        <v>1672643972</v>
      </c>
      <c r="P25" s="17"/>
      <c r="Q25" s="17">
        <v>0</v>
      </c>
      <c r="R25" s="17"/>
      <c r="S25" s="17">
        <f t="shared" si="1"/>
        <v>1672643972</v>
      </c>
    </row>
    <row r="26" spans="1:19">
      <c r="A26" s="2" t="s">
        <v>68</v>
      </c>
      <c r="C26" s="6" t="s">
        <v>318</v>
      </c>
      <c r="E26" s="6" t="s">
        <v>70</v>
      </c>
      <c r="G26" s="16">
        <v>21</v>
      </c>
      <c r="I26" s="17">
        <v>12526212327</v>
      </c>
      <c r="J26" s="17"/>
      <c r="K26" s="17">
        <v>0</v>
      </c>
      <c r="L26" s="17"/>
      <c r="M26" s="17">
        <f t="shared" si="0"/>
        <v>12526212327</v>
      </c>
      <c r="N26" s="17"/>
      <c r="O26" s="17">
        <v>40176819740</v>
      </c>
      <c r="P26" s="17"/>
      <c r="Q26" s="17">
        <v>0</v>
      </c>
      <c r="R26" s="17"/>
      <c r="S26" s="17">
        <f t="shared" si="1"/>
        <v>40176819740</v>
      </c>
    </row>
    <row r="27" spans="1:19">
      <c r="A27" s="2" t="s">
        <v>35</v>
      </c>
      <c r="C27" s="6" t="s">
        <v>318</v>
      </c>
      <c r="E27" s="6" t="s">
        <v>38</v>
      </c>
      <c r="G27" s="16">
        <v>18</v>
      </c>
      <c r="I27" s="17">
        <v>2237298184</v>
      </c>
      <c r="J27" s="17"/>
      <c r="K27" s="17">
        <v>0</v>
      </c>
      <c r="L27" s="17"/>
      <c r="M27" s="17">
        <f t="shared" si="0"/>
        <v>2237298184</v>
      </c>
      <c r="N27" s="17"/>
      <c r="O27" s="17">
        <v>18633256870</v>
      </c>
      <c r="P27" s="17"/>
      <c r="Q27" s="17">
        <v>0</v>
      </c>
      <c r="R27" s="17"/>
      <c r="S27" s="17">
        <f t="shared" si="1"/>
        <v>18633256870</v>
      </c>
    </row>
    <row r="28" spans="1:19">
      <c r="A28" s="2" t="s">
        <v>71</v>
      </c>
      <c r="C28" s="6" t="s">
        <v>318</v>
      </c>
      <c r="E28" s="6" t="s">
        <v>73</v>
      </c>
      <c r="G28" s="16">
        <v>23</v>
      </c>
      <c r="I28" s="17">
        <v>37466245960</v>
      </c>
      <c r="J28" s="17"/>
      <c r="K28" s="17">
        <v>0</v>
      </c>
      <c r="L28" s="17"/>
      <c r="M28" s="17">
        <f t="shared" si="0"/>
        <v>37466245960</v>
      </c>
      <c r="N28" s="17"/>
      <c r="O28" s="17">
        <v>185197831307</v>
      </c>
      <c r="P28" s="17"/>
      <c r="Q28" s="17">
        <v>0</v>
      </c>
      <c r="R28" s="17"/>
      <c r="S28" s="17">
        <f t="shared" si="1"/>
        <v>185197831307</v>
      </c>
    </row>
    <row r="29" spans="1:19">
      <c r="A29" s="2" t="s">
        <v>89</v>
      </c>
      <c r="C29" s="6" t="s">
        <v>318</v>
      </c>
      <c r="E29" s="6" t="s">
        <v>91</v>
      </c>
      <c r="G29" s="16">
        <v>18</v>
      </c>
      <c r="I29" s="17">
        <v>29219178081</v>
      </c>
      <c r="J29" s="17"/>
      <c r="K29" s="17">
        <v>0</v>
      </c>
      <c r="L29" s="17"/>
      <c r="M29" s="17">
        <f t="shared" si="0"/>
        <v>29219178081</v>
      </c>
      <c r="N29" s="17"/>
      <c r="O29" s="17">
        <v>56646657521</v>
      </c>
      <c r="P29" s="17"/>
      <c r="Q29" s="17">
        <v>0</v>
      </c>
      <c r="R29" s="17"/>
      <c r="S29" s="17">
        <f t="shared" si="1"/>
        <v>56646657521</v>
      </c>
    </row>
    <row r="30" spans="1:19">
      <c r="A30" s="2" t="s">
        <v>129</v>
      </c>
      <c r="C30" s="6" t="s">
        <v>318</v>
      </c>
      <c r="E30" s="6" t="s">
        <v>131</v>
      </c>
      <c r="G30" s="16">
        <v>18</v>
      </c>
      <c r="I30" s="17">
        <v>6697928275</v>
      </c>
      <c r="J30" s="17"/>
      <c r="K30" s="17">
        <v>0</v>
      </c>
      <c r="L30" s="17"/>
      <c r="M30" s="17">
        <f t="shared" si="0"/>
        <v>6697928275</v>
      </c>
      <c r="N30" s="17"/>
      <c r="O30" s="17">
        <v>25574035507</v>
      </c>
      <c r="P30" s="17"/>
      <c r="Q30" s="17">
        <v>0</v>
      </c>
      <c r="R30" s="17"/>
      <c r="S30" s="17">
        <f t="shared" si="1"/>
        <v>25574035507</v>
      </c>
    </row>
    <row r="31" spans="1:19">
      <c r="A31" s="2" t="s">
        <v>245</v>
      </c>
      <c r="C31" s="6" t="s">
        <v>318</v>
      </c>
      <c r="E31" s="6" t="s">
        <v>246</v>
      </c>
      <c r="G31" s="16">
        <v>23</v>
      </c>
      <c r="I31" s="17">
        <v>8594785286</v>
      </c>
      <c r="J31" s="17"/>
      <c r="K31" s="17">
        <v>0</v>
      </c>
      <c r="L31" s="17"/>
      <c r="M31" s="17">
        <f t="shared" si="0"/>
        <v>8594785286</v>
      </c>
      <c r="N31" s="17"/>
      <c r="O31" s="17">
        <v>25814390929</v>
      </c>
      <c r="P31" s="17"/>
      <c r="Q31" s="17">
        <v>0</v>
      </c>
      <c r="R31" s="17"/>
      <c r="S31" s="17">
        <f t="shared" si="1"/>
        <v>25814390929</v>
      </c>
    </row>
    <row r="32" spans="1:19">
      <c r="A32" s="2" t="s">
        <v>101</v>
      </c>
      <c r="C32" s="6" t="s">
        <v>318</v>
      </c>
      <c r="E32" s="6" t="s">
        <v>102</v>
      </c>
      <c r="G32" s="16">
        <v>20.5</v>
      </c>
      <c r="I32" s="17">
        <v>1821222603</v>
      </c>
      <c r="J32" s="17"/>
      <c r="K32" s="17">
        <v>0</v>
      </c>
      <c r="L32" s="17"/>
      <c r="M32" s="17">
        <f t="shared" si="0"/>
        <v>1821222603</v>
      </c>
      <c r="N32" s="17"/>
      <c r="O32" s="17">
        <v>3700397028</v>
      </c>
      <c r="P32" s="17"/>
      <c r="Q32" s="17">
        <v>0</v>
      </c>
      <c r="R32" s="17"/>
      <c r="S32" s="17">
        <f t="shared" si="1"/>
        <v>3700397028</v>
      </c>
    </row>
    <row r="33" spans="1:19">
      <c r="A33" s="2" t="s">
        <v>98</v>
      </c>
      <c r="C33" s="6" t="s">
        <v>318</v>
      </c>
      <c r="E33" s="6" t="s">
        <v>100</v>
      </c>
      <c r="G33" s="16">
        <v>20.5</v>
      </c>
      <c r="I33" s="17">
        <v>11894025529</v>
      </c>
      <c r="J33" s="17"/>
      <c r="K33" s="17">
        <v>0</v>
      </c>
      <c r="L33" s="17"/>
      <c r="M33" s="17">
        <f t="shared" si="0"/>
        <v>11894025529</v>
      </c>
      <c r="N33" s="17"/>
      <c r="O33" s="17">
        <v>60842618696</v>
      </c>
      <c r="P33" s="17"/>
      <c r="Q33" s="17">
        <v>0</v>
      </c>
      <c r="R33" s="17"/>
      <c r="S33" s="17">
        <f t="shared" si="1"/>
        <v>60842618696</v>
      </c>
    </row>
    <row r="34" spans="1:19">
      <c r="A34" s="2" t="s">
        <v>92</v>
      </c>
      <c r="C34" s="6" t="s">
        <v>318</v>
      </c>
      <c r="E34" s="6" t="s">
        <v>94</v>
      </c>
      <c r="G34" s="16">
        <v>16</v>
      </c>
      <c r="I34" s="17">
        <v>19319562540</v>
      </c>
      <c r="J34" s="17"/>
      <c r="K34" s="17">
        <v>0</v>
      </c>
      <c r="L34" s="17"/>
      <c r="M34" s="17">
        <f t="shared" si="0"/>
        <v>19319562540</v>
      </c>
      <c r="N34" s="17"/>
      <c r="O34" s="17">
        <v>69603591128</v>
      </c>
      <c r="P34" s="17"/>
      <c r="Q34" s="17">
        <v>0</v>
      </c>
      <c r="R34" s="17"/>
      <c r="S34" s="17">
        <f t="shared" si="1"/>
        <v>69603591128</v>
      </c>
    </row>
    <row r="35" spans="1:19">
      <c r="A35" s="2" t="s">
        <v>247</v>
      </c>
      <c r="C35" s="6" t="s">
        <v>318</v>
      </c>
      <c r="E35" s="6" t="s">
        <v>248</v>
      </c>
      <c r="G35" s="16">
        <v>18</v>
      </c>
      <c r="I35" s="17">
        <v>0</v>
      </c>
      <c r="J35" s="17"/>
      <c r="K35" s="17">
        <v>0</v>
      </c>
      <c r="L35" s="17"/>
      <c r="M35" s="17">
        <f t="shared" si="0"/>
        <v>0</v>
      </c>
      <c r="N35" s="17"/>
      <c r="O35" s="17">
        <v>195166404</v>
      </c>
      <c r="P35" s="17"/>
      <c r="Q35" s="17">
        <v>0</v>
      </c>
      <c r="R35" s="17"/>
      <c r="S35" s="17">
        <f t="shared" si="1"/>
        <v>195166404</v>
      </c>
    </row>
    <row r="36" spans="1:19">
      <c r="A36" s="2" t="s">
        <v>126</v>
      </c>
      <c r="C36" s="6" t="s">
        <v>318</v>
      </c>
      <c r="E36" s="6" t="s">
        <v>128</v>
      </c>
      <c r="G36" s="16">
        <v>18</v>
      </c>
      <c r="I36" s="17">
        <v>6502690473</v>
      </c>
      <c r="J36" s="17"/>
      <c r="K36" s="17">
        <v>0</v>
      </c>
      <c r="L36" s="17"/>
      <c r="M36" s="17">
        <f t="shared" si="0"/>
        <v>6502690473</v>
      </c>
      <c r="N36" s="17"/>
      <c r="O36" s="17">
        <v>25841992148</v>
      </c>
      <c r="P36" s="17"/>
      <c r="Q36" s="17">
        <v>0</v>
      </c>
      <c r="R36" s="17"/>
      <c r="S36" s="17">
        <f t="shared" si="1"/>
        <v>25841992148</v>
      </c>
    </row>
    <row r="37" spans="1:19">
      <c r="A37" s="2" t="s">
        <v>123</v>
      </c>
      <c r="C37" s="6" t="s">
        <v>318</v>
      </c>
      <c r="E37" s="6" t="s">
        <v>125</v>
      </c>
      <c r="G37" s="16">
        <v>18</v>
      </c>
      <c r="I37" s="17">
        <v>3616346005</v>
      </c>
      <c r="J37" s="17"/>
      <c r="K37" s="17">
        <v>0</v>
      </c>
      <c r="L37" s="17"/>
      <c r="M37" s="17">
        <f t="shared" si="0"/>
        <v>3616346005</v>
      </c>
      <c r="N37" s="17"/>
      <c r="O37" s="17">
        <v>11220151917</v>
      </c>
      <c r="P37" s="17"/>
      <c r="Q37" s="17">
        <v>0</v>
      </c>
      <c r="R37" s="17"/>
      <c r="S37" s="17">
        <f t="shared" si="1"/>
        <v>11220151917</v>
      </c>
    </row>
    <row r="38" spans="1:19">
      <c r="A38" s="2" t="s">
        <v>74</v>
      </c>
      <c r="C38" s="6" t="s">
        <v>318</v>
      </c>
      <c r="E38" s="6" t="s">
        <v>76</v>
      </c>
      <c r="G38" s="16">
        <v>18</v>
      </c>
      <c r="I38" s="17">
        <v>23044834539</v>
      </c>
      <c r="J38" s="17"/>
      <c r="K38" s="17">
        <v>0</v>
      </c>
      <c r="L38" s="17"/>
      <c r="M38" s="17">
        <f t="shared" si="0"/>
        <v>23044834539</v>
      </c>
      <c r="N38" s="17"/>
      <c r="O38" s="17">
        <v>51762772048</v>
      </c>
      <c r="P38" s="17"/>
      <c r="Q38" s="17">
        <v>0</v>
      </c>
      <c r="R38" s="17"/>
      <c r="S38" s="17">
        <f t="shared" si="1"/>
        <v>51762772048</v>
      </c>
    </row>
    <row r="39" spans="1:19">
      <c r="A39" s="2" t="s">
        <v>95</v>
      </c>
      <c r="C39" s="6" t="s">
        <v>318</v>
      </c>
      <c r="E39" s="6" t="s">
        <v>97</v>
      </c>
      <c r="G39" s="16">
        <v>18</v>
      </c>
      <c r="I39" s="17">
        <v>1126639727</v>
      </c>
      <c r="J39" s="17"/>
      <c r="K39" s="17">
        <v>0</v>
      </c>
      <c r="L39" s="17"/>
      <c r="M39" s="17">
        <f t="shared" si="0"/>
        <v>1126639727</v>
      </c>
      <c r="N39" s="17"/>
      <c r="O39" s="17">
        <v>8952397782</v>
      </c>
      <c r="P39" s="17"/>
      <c r="Q39" s="17">
        <v>0</v>
      </c>
      <c r="R39" s="17"/>
      <c r="S39" s="17">
        <f t="shared" si="1"/>
        <v>8952397782</v>
      </c>
    </row>
    <row r="40" spans="1:19">
      <c r="A40" s="2" t="s">
        <v>77</v>
      </c>
      <c r="C40" s="6" t="s">
        <v>318</v>
      </c>
      <c r="E40" s="6" t="s">
        <v>79</v>
      </c>
      <c r="G40" s="16">
        <v>18</v>
      </c>
      <c r="I40" s="17">
        <v>14168496229</v>
      </c>
      <c r="J40" s="17"/>
      <c r="K40" s="17">
        <v>0</v>
      </c>
      <c r="L40" s="17"/>
      <c r="M40" s="17">
        <f t="shared" si="0"/>
        <v>14168496229</v>
      </c>
      <c r="N40" s="17"/>
      <c r="O40" s="17">
        <v>114131199060</v>
      </c>
      <c r="P40" s="17"/>
      <c r="Q40" s="17">
        <v>0</v>
      </c>
      <c r="R40" s="17"/>
      <c r="S40" s="17">
        <f t="shared" si="1"/>
        <v>114131199060</v>
      </c>
    </row>
    <row r="41" spans="1:19">
      <c r="A41" s="2" t="s">
        <v>249</v>
      </c>
      <c r="C41" s="6" t="s">
        <v>318</v>
      </c>
      <c r="E41" s="6" t="s">
        <v>250</v>
      </c>
      <c r="G41" s="16">
        <v>18</v>
      </c>
      <c r="I41" s="17">
        <v>0</v>
      </c>
      <c r="J41" s="17"/>
      <c r="K41" s="17">
        <v>0</v>
      </c>
      <c r="L41" s="17"/>
      <c r="M41" s="17">
        <f t="shared" si="0"/>
        <v>0</v>
      </c>
      <c r="N41" s="17"/>
      <c r="O41" s="17">
        <v>31586302</v>
      </c>
      <c r="P41" s="17"/>
      <c r="Q41" s="17">
        <v>0</v>
      </c>
      <c r="R41" s="17"/>
      <c r="S41" s="17">
        <f t="shared" si="1"/>
        <v>31586302</v>
      </c>
    </row>
    <row r="42" spans="1:19">
      <c r="A42" s="2" t="s">
        <v>62</v>
      </c>
      <c r="C42" s="6" t="s">
        <v>318</v>
      </c>
      <c r="E42" s="6" t="s">
        <v>64</v>
      </c>
      <c r="G42" s="16">
        <v>19</v>
      </c>
      <c r="I42" s="17">
        <v>15987328767</v>
      </c>
      <c r="J42" s="17"/>
      <c r="K42" s="17">
        <v>0</v>
      </c>
      <c r="L42" s="17"/>
      <c r="M42" s="17">
        <f t="shared" si="0"/>
        <v>15987328767</v>
      </c>
      <c r="N42" s="17"/>
      <c r="O42" s="17">
        <v>43518328767</v>
      </c>
      <c r="P42" s="17"/>
      <c r="Q42" s="17">
        <v>0</v>
      </c>
      <c r="R42" s="17"/>
      <c r="S42" s="17">
        <f t="shared" si="1"/>
        <v>43518328767</v>
      </c>
    </row>
    <row r="43" spans="1:19">
      <c r="A43" s="2" t="s">
        <v>251</v>
      </c>
      <c r="C43" s="6" t="s">
        <v>318</v>
      </c>
      <c r="E43" s="6" t="s">
        <v>252</v>
      </c>
      <c r="G43" s="16">
        <v>18</v>
      </c>
      <c r="I43" s="17">
        <v>0</v>
      </c>
      <c r="J43" s="17"/>
      <c r="K43" s="17">
        <v>0</v>
      </c>
      <c r="L43" s="17"/>
      <c r="M43" s="17">
        <f t="shared" si="0"/>
        <v>0</v>
      </c>
      <c r="N43" s="17"/>
      <c r="O43" s="17">
        <v>477569164</v>
      </c>
      <c r="P43" s="17"/>
      <c r="Q43" s="17">
        <v>0</v>
      </c>
      <c r="R43" s="17"/>
      <c r="S43" s="17">
        <f t="shared" si="1"/>
        <v>477569164</v>
      </c>
    </row>
    <row r="44" spans="1:19" s="21" customFormat="1">
      <c r="A44" s="21" t="s">
        <v>17</v>
      </c>
      <c r="C44" s="20" t="s">
        <v>318</v>
      </c>
      <c r="E44" s="20" t="s">
        <v>318</v>
      </c>
      <c r="G44" s="22">
        <v>0</v>
      </c>
      <c r="I44" s="23">
        <v>0</v>
      </c>
      <c r="J44" s="23"/>
      <c r="K44" s="23">
        <v>0</v>
      </c>
      <c r="L44" s="23"/>
      <c r="M44" s="23">
        <f t="shared" si="0"/>
        <v>0</v>
      </c>
      <c r="N44" s="23"/>
      <c r="O44" s="23">
        <v>50910000000</v>
      </c>
      <c r="P44" s="23"/>
      <c r="Q44" s="23">
        <v>0</v>
      </c>
      <c r="R44" s="23"/>
      <c r="S44" s="23">
        <f>O44-Q44</f>
        <v>50910000000</v>
      </c>
    </row>
    <row r="45" spans="1:19" s="21" customFormat="1">
      <c r="A45" s="21" t="s">
        <v>319</v>
      </c>
      <c r="C45" s="20" t="s">
        <v>318</v>
      </c>
      <c r="E45" s="20" t="s">
        <v>318</v>
      </c>
      <c r="G45" s="22">
        <v>0</v>
      </c>
      <c r="I45" s="23">
        <v>2747899170</v>
      </c>
      <c r="J45" s="23"/>
      <c r="K45" s="23">
        <v>0</v>
      </c>
      <c r="L45" s="23"/>
      <c r="M45" s="23">
        <f t="shared" si="0"/>
        <v>2747899170</v>
      </c>
      <c r="N45" s="23"/>
      <c r="O45" s="23">
        <v>8152100871</v>
      </c>
      <c r="P45" s="23"/>
      <c r="Q45" s="23">
        <v>0</v>
      </c>
      <c r="R45" s="23"/>
      <c r="S45" s="23">
        <f t="shared" si="1"/>
        <v>8152100871</v>
      </c>
    </row>
    <row r="46" spans="1:19" s="21" customFormat="1">
      <c r="A46" s="21" t="s">
        <v>320</v>
      </c>
      <c r="C46" s="20" t="s">
        <v>318</v>
      </c>
      <c r="E46" s="20" t="s">
        <v>318</v>
      </c>
      <c r="G46" s="22">
        <v>0</v>
      </c>
      <c r="I46" s="23">
        <v>0</v>
      </c>
      <c r="J46" s="23"/>
      <c r="K46" s="23">
        <v>0</v>
      </c>
      <c r="L46" s="23"/>
      <c r="M46" s="23">
        <f t="shared" si="0"/>
        <v>0</v>
      </c>
      <c r="N46" s="23"/>
      <c r="O46" s="23">
        <v>1207191584</v>
      </c>
      <c r="P46" s="23"/>
      <c r="Q46" s="23">
        <v>0</v>
      </c>
      <c r="R46" s="23"/>
      <c r="S46" s="23">
        <f t="shared" si="1"/>
        <v>1207191584</v>
      </c>
    </row>
    <row r="47" spans="1:19">
      <c r="A47" s="2" t="s">
        <v>170</v>
      </c>
      <c r="C47" s="5">
        <v>17</v>
      </c>
      <c r="E47" s="6" t="s">
        <v>318</v>
      </c>
      <c r="G47" s="16">
        <v>0</v>
      </c>
      <c r="I47" s="17">
        <v>556867</v>
      </c>
      <c r="J47" s="17"/>
      <c r="K47" s="17">
        <v>0</v>
      </c>
      <c r="L47" s="17"/>
      <c r="M47" s="17">
        <f t="shared" si="0"/>
        <v>556867</v>
      </c>
      <c r="N47" s="17"/>
      <c r="O47" s="17">
        <v>3068364</v>
      </c>
      <c r="P47" s="17"/>
      <c r="Q47" s="17">
        <v>0</v>
      </c>
      <c r="R47" s="17"/>
      <c r="S47" s="17">
        <f t="shared" si="1"/>
        <v>3068364</v>
      </c>
    </row>
    <row r="48" spans="1:19">
      <c r="A48" s="2" t="s">
        <v>174</v>
      </c>
      <c r="C48" s="5">
        <v>1</v>
      </c>
      <c r="E48" s="6" t="s">
        <v>318</v>
      </c>
      <c r="G48" s="16">
        <v>0</v>
      </c>
      <c r="I48" s="17">
        <v>2847095191</v>
      </c>
      <c r="J48" s="17"/>
      <c r="K48" s="17">
        <v>0</v>
      </c>
      <c r="L48" s="17"/>
      <c r="M48" s="17">
        <f t="shared" si="0"/>
        <v>2847095191</v>
      </c>
      <c r="N48" s="17"/>
      <c r="O48" s="17">
        <v>3706934683</v>
      </c>
      <c r="P48" s="17"/>
      <c r="Q48" s="17">
        <v>0</v>
      </c>
      <c r="R48" s="17"/>
      <c r="S48" s="17">
        <f t="shared" si="1"/>
        <v>3706934683</v>
      </c>
    </row>
    <row r="49" spans="1:19">
      <c r="A49" s="2" t="s">
        <v>177</v>
      </c>
      <c r="C49" s="5">
        <v>5</v>
      </c>
      <c r="E49" s="6" t="s">
        <v>318</v>
      </c>
      <c r="G49" s="16">
        <v>18</v>
      </c>
      <c r="I49" s="17">
        <v>14794520548</v>
      </c>
      <c r="J49" s="17"/>
      <c r="K49" s="17">
        <v>0</v>
      </c>
      <c r="L49" s="17"/>
      <c r="M49" s="17">
        <f t="shared" si="0"/>
        <v>14794520548</v>
      </c>
      <c r="N49" s="17"/>
      <c r="O49" s="17">
        <v>73576273197</v>
      </c>
      <c r="P49" s="17"/>
      <c r="Q49" s="17">
        <v>36389911</v>
      </c>
      <c r="R49" s="17"/>
      <c r="S49" s="17">
        <f t="shared" si="1"/>
        <v>73539883286</v>
      </c>
    </row>
    <row r="50" spans="1:19">
      <c r="A50" s="2" t="s">
        <v>177</v>
      </c>
      <c r="C50" s="5">
        <v>5</v>
      </c>
      <c r="E50" s="6" t="s">
        <v>318</v>
      </c>
      <c r="G50" s="16">
        <v>18</v>
      </c>
      <c r="I50" s="17">
        <v>7397260274</v>
      </c>
      <c r="J50" s="17"/>
      <c r="K50" s="17">
        <v>0</v>
      </c>
      <c r="L50" s="17"/>
      <c r="M50" s="17">
        <f t="shared" si="0"/>
        <v>7397260274</v>
      </c>
      <c r="N50" s="17"/>
      <c r="O50" s="17">
        <v>34943436438</v>
      </c>
      <c r="P50" s="17"/>
      <c r="Q50" s="17">
        <v>18194956</v>
      </c>
      <c r="R50" s="17"/>
      <c r="S50" s="17">
        <f t="shared" si="1"/>
        <v>34925241482</v>
      </c>
    </row>
    <row r="51" spans="1:19">
      <c r="A51" s="2" t="s">
        <v>177</v>
      </c>
      <c r="C51" s="5">
        <v>5</v>
      </c>
      <c r="E51" s="6" t="s">
        <v>318</v>
      </c>
      <c r="G51" s="16">
        <v>18</v>
      </c>
      <c r="I51" s="17">
        <v>14794520548</v>
      </c>
      <c r="J51" s="17"/>
      <c r="K51" s="17">
        <v>0</v>
      </c>
      <c r="L51" s="17"/>
      <c r="M51" s="17">
        <f t="shared" si="0"/>
        <v>14794520548</v>
      </c>
      <c r="N51" s="17"/>
      <c r="O51" s="17">
        <v>58207332593</v>
      </c>
      <c r="P51" s="17"/>
      <c r="Q51" s="17">
        <v>35176914</v>
      </c>
      <c r="R51" s="17"/>
      <c r="S51" s="17">
        <f t="shared" si="1"/>
        <v>58172155679</v>
      </c>
    </row>
    <row r="52" spans="1:19">
      <c r="A52" s="2" t="s">
        <v>186</v>
      </c>
      <c r="C52" s="5">
        <v>30</v>
      </c>
      <c r="E52" s="6" t="s">
        <v>318</v>
      </c>
      <c r="G52" s="16">
        <v>22.5</v>
      </c>
      <c r="I52" s="17">
        <v>17808219209</v>
      </c>
      <c r="J52" s="17"/>
      <c r="K52" s="17">
        <v>0</v>
      </c>
      <c r="L52" s="17"/>
      <c r="M52" s="17">
        <f t="shared" si="0"/>
        <v>17808219209</v>
      </c>
      <c r="N52" s="17"/>
      <c r="O52" s="17">
        <v>87260273972</v>
      </c>
      <c r="P52" s="17"/>
      <c r="Q52" s="17">
        <v>0</v>
      </c>
      <c r="R52" s="17"/>
      <c r="S52" s="17">
        <f t="shared" si="1"/>
        <v>87260273972</v>
      </c>
    </row>
    <row r="53" spans="1:19">
      <c r="A53" s="2" t="s">
        <v>192</v>
      </c>
      <c r="C53" s="5">
        <v>1</v>
      </c>
      <c r="E53" s="6" t="s">
        <v>318</v>
      </c>
      <c r="G53" s="16">
        <v>0</v>
      </c>
      <c r="I53" s="17">
        <v>-18491135216</v>
      </c>
      <c r="J53" s="17"/>
      <c r="K53" s="17">
        <v>0</v>
      </c>
      <c r="L53" s="17"/>
      <c r="M53" s="17">
        <f t="shared" si="0"/>
        <v>-18491135216</v>
      </c>
      <c r="N53" s="17"/>
      <c r="O53" s="17">
        <v>2015468</v>
      </c>
      <c r="P53" s="17"/>
      <c r="Q53" s="17">
        <v>0</v>
      </c>
      <c r="R53" s="17"/>
      <c r="S53" s="17">
        <f t="shared" si="1"/>
        <v>2015468</v>
      </c>
    </row>
    <row r="54" spans="1:19">
      <c r="A54" s="2" t="s">
        <v>192</v>
      </c>
      <c r="C54" s="5">
        <v>1</v>
      </c>
      <c r="E54" s="6" t="s">
        <v>318</v>
      </c>
      <c r="G54" s="16">
        <v>22.5</v>
      </c>
      <c r="I54" s="17">
        <v>21369863014</v>
      </c>
      <c r="J54" s="17"/>
      <c r="K54" s="17">
        <v>-15211533</v>
      </c>
      <c r="L54" s="17"/>
      <c r="M54" s="17">
        <f t="shared" si="0"/>
        <v>21385074547</v>
      </c>
      <c r="N54" s="17"/>
      <c r="O54" s="17">
        <v>43452054791</v>
      </c>
      <c r="P54" s="17"/>
      <c r="Q54" s="17">
        <v>507051</v>
      </c>
      <c r="R54" s="17"/>
      <c r="S54" s="17">
        <f t="shared" si="1"/>
        <v>43451547740</v>
      </c>
    </row>
    <row r="55" spans="1:19">
      <c r="A55" s="2" t="s">
        <v>170</v>
      </c>
      <c r="C55" s="5">
        <v>6</v>
      </c>
      <c r="E55" s="6" t="s">
        <v>318</v>
      </c>
      <c r="G55" s="16">
        <v>22.5</v>
      </c>
      <c r="I55" s="17">
        <v>92328767124</v>
      </c>
      <c r="J55" s="17"/>
      <c r="K55" s="17">
        <v>34145516</v>
      </c>
      <c r="L55" s="17"/>
      <c r="M55" s="17">
        <f t="shared" si="0"/>
        <v>92294621608</v>
      </c>
      <c r="N55" s="17"/>
      <c r="O55" s="23">
        <v>160712328756</v>
      </c>
      <c r="P55" s="17"/>
      <c r="Q55" s="17">
        <v>325171149</v>
      </c>
      <c r="R55" s="17"/>
      <c r="S55" s="17">
        <f t="shared" si="1"/>
        <v>160387157607</v>
      </c>
    </row>
    <row r="56" spans="1:19">
      <c r="A56" s="2" t="s">
        <v>198</v>
      </c>
      <c r="C56" s="5">
        <v>30</v>
      </c>
      <c r="E56" s="6" t="s">
        <v>318</v>
      </c>
      <c r="G56" s="16">
        <v>22.5</v>
      </c>
      <c r="I56" s="17">
        <v>10109589022</v>
      </c>
      <c r="J56" s="17"/>
      <c r="K56" s="17">
        <v>0</v>
      </c>
      <c r="L56" s="17"/>
      <c r="M56" s="17">
        <f t="shared" si="0"/>
        <v>10109589022</v>
      </c>
      <c r="N56" s="17"/>
      <c r="O56" s="17">
        <v>10109589022</v>
      </c>
      <c r="P56" s="17"/>
      <c r="Q56" s="17">
        <v>0</v>
      </c>
      <c r="R56" s="17"/>
      <c r="S56" s="17">
        <f t="shared" si="1"/>
        <v>10109589022</v>
      </c>
    </row>
    <row r="57" spans="1:19">
      <c r="A57" s="2" t="s">
        <v>198</v>
      </c>
      <c r="C57" s="5">
        <v>30</v>
      </c>
      <c r="E57" s="6" t="s">
        <v>318</v>
      </c>
      <c r="G57" s="16">
        <v>22.5</v>
      </c>
      <c r="I57" s="17">
        <v>5843835610</v>
      </c>
      <c r="J57" s="17"/>
      <c r="K57" s="17">
        <v>0</v>
      </c>
      <c r="L57" s="17"/>
      <c r="M57" s="17">
        <f t="shared" si="0"/>
        <v>5843835610</v>
      </c>
      <c r="N57" s="17"/>
      <c r="O57" s="17">
        <v>5843835610</v>
      </c>
      <c r="P57" s="17"/>
      <c r="Q57" s="17">
        <v>0</v>
      </c>
      <c r="R57" s="17"/>
      <c r="S57" s="17">
        <f t="shared" si="1"/>
        <v>5843835610</v>
      </c>
    </row>
    <row r="58" spans="1:19">
      <c r="A58" s="2" t="s">
        <v>198</v>
      </c>
      <c r="C58" s="5">
        <v>30</v>
      </c>
      <c r="E58" s="6" t="s">
        <v>318</v>
      </c>
      <c r="G58" s="16">
        <v>22.5</v>
      </c>
      <c r="I58" s="17">
        <v>8432876694</v>
      </c>
      <c r="J58" s="17"/>
      <c r="K58" s="17">
        <v>0</v>
      </c>
      <c r="L58" s="17"/>
      <c r="M58" s="17">
        <f t="shared" si="0"/>
        <v>8432876694</v>
      </c>
      <c r="N58" s="17"/>
      <c r="O58" s="17">
        <v>8432876694</v>
      </c>
      <c r="P58" s="17"/>
      <c r="Q58" s="17">
        <v>0</v>
      </c>
      <c r="R58" s="17"/>
      <c r="S58" s="17">
        <f t="shared" si="1"/>
        <v>8432876694</v>
      </c>
    </row>
    <row r="59" spans="1:19">
      <c r="A59" s="2" t="s">
        <v>198</v>
      </c>
      <c r="C59" s="5">
        <v>30</v>
      </c>
      <c r="E59" s="6" t="s">
        <v>318</v>
      </c>
      <c r="G59" s="16">
        <v>22.5</v>
      </c>
      <c r="I59" s="17">
        <v>4512328762</v>
      </c>
      <c r="J59" s="17"/>
      <c r="K59" s="17">
        <v>0</v>
      </c>
      <c r="L59" s="17"/>
      <c r="M59" s="17">
        <f t="shared" si="0"/>
        <v>4512328762</v>
      </c>
      <c r="N59" s="17"/>
      <c r="O59" s="17">
        <v>4512328762</v>
      </c>
      <c r="P59" s="17"/>
      <c r="Q59" s="17">
        <v>0</v>
      </c>
      <c r="R59" s="17"/>
      <c r="S59" s="17">
        <f t="shared" si="1"/>
        <v>4512328762</v>
      </c>
    </row>
    <row r="60" spans="1:19">
      <c r="A60" s="2" t="s">
        <v>186</v>
      </c>
      <c r="C60" s="5">
        <v>30</v>
      </c>
      <c r="E60" s="6" t="s">
        <v>318</v>
      </c>
      <c r="G60" s="16">
        <v>22.5</v>
      </c>
      <c r="I60" s="17">
        <v>38338356164</v>
      </c>
      <c r="J60" s="17"/>
      <c r="K60" s="17">
        <v>0</v>
      </c>
      <c r="L60" s="17"/>
      <c r="M60" s="17">
        <f t="shared" si="0"/>
        <v>38338356164</v>
      </c>
      <c r="N60" s="17"/>
      <c r="O60" s="17">
        <v>38338356164</v>
      </c>
      <c r="P60" s="17"/>
      <c r="Q60" s="17">
        <v>0</v>
      </c>
      <c r="R60" s="17"/>
      <c r="S60" s="17">
        <f t="shared" si="1"/>
        <v>38338356164</v>
      </c>
    </row>
    <row r="61" spans="1:19">
      <c r="A61" s="2" t="s">
        <v>198</v>
      </c>
      <c r="C61" s="5">
        <v>30</v>
      </c>
      <c r="E61" s="6" t="s">
        <v>318</v>
      </c>
      <c r="G61" s="16">
        <v>22.5</v>
      </c>
      <c r="I61" s="17">
        <v>12156164367</v>
      </c>
      <c r="J61" s="17"/>
      <c r="K61" s="17">
        <v>0</v>
      </c>
      <c r="L61" s="17"/>
      <c r="M61" s="17">
        <f t="shared" si="0"/>
        <v>12156164367</v>
      </c>
      <c r="N61" s="17"/>
      <c r="O61" s="17">
        <v>12156164367</v>
      </c>
      <c r="P61" s="17"/>
      <c r="Q61" s="17">
        <v>0</v>
      </c>
      <c r="R61" s="17"/>
      <c r="S61" s="17">
        <f t="shared" si="1"/>
        <v>12156164367</v>
      </c>
    </row>
    <row r="62" spans="1:19">
      <c r="A62" s="2" t="s">
        <v>186</v>
      </c>
      <c r="C62" s="5">
        <v>30</v>
      </c>
      <c r="E62" s="6" t="s">
        <v>318</v>
      </c>
      <c r="G62" s="16">
        <v>22.5</v>
      </c>
      <c r="I62" s="17">
        <v>1960273972</v>
      </c>
      <c r="J62" s="17"/>
      <c r="K62" s="17">
        <v>0</v>
      </c>
      <c r="L62" s="17"/>
      <c r="M62" s="17">
        <f t="shared" si="0"/>
        <v>1960273972</v>
      </c>
      <c r="N62" s="17"/>
      <c r="O62" s="17">
        <v>1960273972</v>
      </c>
      <c r="P62" s="17"/>
      <c r="Q62" s="17">
        <v>0</v>
      </c>
      <c r="R62" s="17"/>
      <c r="S62" s="17">
        <f t="shared" si="1"/>
        <v>1960273972</v>
      </c>
    </row>
    <row r="63" spans="1:19">
      <c r="A63" s="2" t="s">
        <v>198</v>
      </c>
      <c r="C63" s="5">
        <v>30</v>
      </c>
      <c r="E63" s="6" t="s">
        <v>318</v>
      </c>
      <c r="G63" s="16">
        <v>22.5</v>
      </c>
      <c r="I63" s="17">
        <v>1845890403</v>
      </c>
      <c r="J63" s="17"/>
      <c r="K63" s="17">
        <v>0</v>
      </c>
      <c r="L63" s="17"/>
      <c r="M63" s="17">
        <f t="shared" si="0"/>
        <v>1845890403</v>
      </c>
      <c r="N63" s="17"/>
      <c r="O63" s="17">
        <v>1845890403</v>
      </c>
      <c r="P63" s="17"/>
      <c r="Q63" s="17">
        <v>0</v>
      </c>
      <c r="R63" s="17"/>
      <c r="S63" s="17">
        <f t="shared" si="1"/>
        <v>1845890403</v>
      </c>
    </row>
    <row r="64" spans="1:19">
      <c r="A64" s="2" t="s">
        <v>198</v>
      </c>
      <c r="C64" s="5">
        <v>30</v>
      </c>
      <c r="E64" s="6" t="s">
        <v>318</v>
      </c>
      <c r="G64" s="16">
        <v>22.5</v>
      </c>
      <c r="I64" s="17">
        <v>1958904103</v>
      </c>
      <c r="J64" s="17"/>
      <c r="K64" s="17">
        <v>0</v>
      </c>
      <c r="L64" s="17"/>
      <c r="M64" s="17">
        <f t="shared" si="0"/>
        <v>1958904103</v>
      </c>
      <c r="N64" s="17"/>
      <c r="O64" s="17">
        <v>1958904103</v>
      </c>
      <c r="P64" s="17"/>
      <c r="Q64" s="17">
        <v>0</v>
      </c>
      <c r="R64" s="17"/>
      <c r="S64" s="17">
        <f t="shared" si="1"/>
        <v>1958904103</v>
      </c>
    </row>
    <row r="65" spans="1:21">
      <c r="A65" s="2" t="s">
        <v>198</v>
      </c>
      <c r="C65" s="5">
        <v>30</v>
      </c>
      <c r="E65" s="6" t="s">
        <v>318</v>
      </c>
      <c r="G65" s="16">
        <v>22.5</v>
      </c>
      <c r="I65" s="17">
        <v>5386986294</v>
      </c>
      <c r="J65" s="17"/>
      <c r="K65" s="17">
        <v>0</v>
      </c>
      <c r="L65" s="17"/>
      <c r="M65" s="17">
        <f t="shared" si="0"/>
        <v>5386986294</v>
      </c>
      <c r="N65" s="17"/>
      <c r="O65" s="17">
        <v>5386986294</v>
      </c>
      <c r="P65" s="17"/>
      <c r="Q65" s="17">
        <v>0</v>
      </c>
      <c r="R65" s="17"/>
      <c r="S65" s="17">
        <f t="shared" si="1"/>
        <v>5386986294</v>
      </c>
    </row>
    <row r="66" spans="1:21" ht="24.75" thickBot="1">
      <c r="A66" s="2" t="s">
        <v>198</v>
      </c>
      <c r="C66" s="5">
        <v>30</v>
      </c>
      <c r="E66" s="6" t="s">
        <v>318</v>
      </c>
      <c r="G66" s="16">
        <v>22.5</v>
      </c>
      <c r="I66" s="17">
        <v>1356164377</v>
      </c>
      <c r="J66" s="17"/>
      <c r="K66" s="17">
        <v>0</v>
      </c>
      <c r="L66" s="17"/>
      <c r="M66" s="17">
        <f t="shared" si="0"/>
        <v>1356164377</v>
      </c>
      <c r="N66" s="17"/>
      <c r="O66" s="17">
        <v>1356164377</v>
      </c>
      <c r="P66" s="17"/>
      <c r="Q66" s="17">
        <v>0</v>
      </c>
      <c r="R66" s="17"/>
      <c r="S66" s="17">
        <f t="shared" si="1"/>
        <v>1356164377</v>
      </c>
    </row>
    <row r="67" spans="1:21" ht="24.75" thickBot="1">
      <c r="A67" s="2" t="s">
        <v>19</v>
      </c>
      <c r="C67" s="6" t="s">
        <v>19</v>
      </c>
      <c r="E67" s="6" t="s">
        <v>19</v>
      </c>
      <c r="G67" s="5"/>
      <c r="I67" s="18">
        <f>SUM(I8:I66)</f>
        <v>510464038337</v>
      </c>
      <c r="J67" s="17"/>
      <c r="K67" s="18">
        <f>SUM(K8:K66)</f>
        <v>18933983</v>
      </c>
      <c r="L67" s="17"/>
      <c r="M67" s="18">
        <f>I67-K67</f>
        <v>510445104354</v>
      </c>
      <c r="N67" s="17"/>
      <c r="O67" s="18">
        <f>SUM(O8:O66)</f>
        <v>1939403562229</v>
      </c>
      <c r="P67" s="17"/>
      <c r="Q67" s="18">
        <f>SUM(Q8:Q66)</f>
        <v>415439981</v>
      </c>
      <c r="R67" s="17"/>
      <c r="S67" s="18">
        <f>SUM(S8:S66)</f>
        <v>1938988122248</v>
      </c>
    </row>
    <row r="68" spans="1:21" ht="24.75" thickTop="1">
      <c r="K68" s="4"/>
      <c r="M68" s="19"/>
      <c r="N68" s="19"/>
      <c r="O68" s="19"/>
      <c r="P68" s="19"/>
      <c r="Q68" s="19"/>
      <c r="R68" s="19"/>
      <c r="S68" s="19"/>
      <c r="U68" s="4"/>
    </row>
    <row r="69" spans="1:21">
      <c r="K69" s="4"/>
      <c r="U69" s="4"/>
    </row>
    <row r="72" spans="1:21">
      <c r="M72" s="19"/>
      <c r="N72" s="19"/>
      <c r="O72" s="19"/>
      <c r="P72" s="19"/>
      <c r="Q72" s="19"/>
      <c r="R72" s="19"/>
      <c r="S72" s="19"/>
      <c r="U72" s="4"/>
    </row>
    <row r="73" spans="1:21">
      <c r="S73" s="4"/>
      <c r="U73" s="4"/>
    </row>
    <row r="74" spans="1:21">
      <c r="S74" s="19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workbookViewId="0">
      <selection activeCell="O8" sqref="O8"/>
    </sheetView>
  </sheetViews>
  <sheetFormatPr defaultRowHeight="24"/>
  <cols>
    <col min="1" max="1" width="20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16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16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</row>
    <row r="3" spans="1:19" ht="24.75">
      <c r="A3" s="26" t="s">
        <v>222</v>
      </c>
      <c r="B3" s="26" t="s">
        <v>222</v>
      </c>
      <c r="C3" s="26" t="s">
        <v>222</v>
      </c>
      <c r="D3" s="26" t="s">
        <v>222</v>
      </c>
      <c r="E3" s="26" t="s">
        <v>222</v>
      </c>
      <c r="F3" s="26" t="s">
        <v>222</v>
      </c>
      <c r="G3" s="26" t="s">
        <v>222</v>
      </c>
      <c r="H3" s="26" t="s">
        <v>222</v>
      </c>
      <c r="I3" s="26" t="s">
        <v>222</v>
      </c>
      <c r="J3" s="26" t="s">
        <v>222</v>
      </c>
      <c r="K3" s="26" t="s">
        <v>222</v>
      </c>
      <c r="L3" s="26" t="s">
        <v>222</v>
      </c>
      <c r="M3" s="26" t="s">
        <v>222</v>
      </c>
      <c r="N3" s="26" t="s">
        <v>222</v>
      </c>
      <c r="O3" s="26" t="s">
        <v>222</v>
      </c>
      <c r="P3" s="26" t="s">
        <v>222</v>
      </c>
      <c r="Q3" s="26" t="s">
        <v>222</v>
      </c>
      <c r="R3" s="26" t="s">
        <v>222</v>
      </c>
      <c r="S3" s="26" t="s">
        <v>222</v>
      </c>
    </row>
    <row r="4" spans="1:19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</row>
    <row r="6" spans="1:19" ht="24.75">
      <c r="A6" s="25" t="s">
        <v>3</v>
      </c>
      <c r="C6" s="25" t="s">
        <v>253</v>
      </c>
      <c r="D6" s="25" t="s">
        <v>253</v>
      </c>
      <c r="E6" s="25" t="s">
        <v>253</v>
      </c>
      <c r="F6" s="25" t="s">
        <v>253</v>
      </c>
      <c r="G6" s="25" t="s">
        <v>253</v>
      </c>
      <c r="I6" s="25" t="s">
        <v>224</v>
      </c>
      <c r="J6" s="25" t="s">
        <v>224</v>
      </c>
      <c r="K6" s="25" t="s">
        <v>224</v>
      </c>
      <c r="L6" s="25" t="s">
        <v>224</v>
      </c>
      <c r="M6" s="25" t="s">
        <v>224</v>
      </c>
      <c r="O6" s="25" t="s">
        <v>225</v>
      </c>
      <c r="P6" s="25" t="s">
        <v>225</v>
      </c>
      <c r="Q6" s="25" t="s">
        <v>225</v>
      </c>
      <c r="R6" s="25" t="s">
        <v>225</v>
      </c>
      <c r="S6" s="25" t="s">
        <v>225</v>
      </c>
    </row>
    <row r="7" spans="1:19" ht="24.75">
      <c r="A7" s="25" t="s">
        <v>3</v>
      </c>
      <c r="C7" s="25" t="s">
        <v>254</v>
      </c>
      <c r="E7" s="25" t="s">
        <v>255</v>
      </c>
      <c r="G7" s="25" t="s">
        <v>256</v>
      </c>
      <c r="I7" s="25" t="s">
        <v>257</v>
      </c>
      <c r="K7" s="25" t="s">
        <v>229</v>
      </c>
      <c r="M7" s="25" t="s">
        <v>258</v>
      </c>
      <c r="O7" s="25" t="s">
        <v>257</v>
      </c>
      <c r="Q7" s="25" t="s">
        <v>229</v>
      </c>
      <c r="S7" s="25" t="s">
        <v>258</v>
      </c>
    </row>
    <row r="8" spans="1:19">
      <c r="A8" s="2" t="s">
        <v>259</v>
      </c>
      <c r="C8" s="6" t="s">
        <v>260</v>
      </c>
      <c r="D8" s="6"/>
      <c r="E8" s="5">
        <v>15090</v>
      </c>
      <c r="F8" s="6"/>
      <c r="G8" s="5">
        <v>500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7545000</v>
      </c>
      <c r="P8" s="6"/>
      <c r="Q8" s="5">
        <v>0</v>
      </c>
      <c r="R8" s="6"/>
      <c r="S8" s="5">
        <v>7545000</v>
      </c>
    </row>
    <row r="9" spans="1:19">
      <c r="A9" s="2" t="s">
        <v>261</v>
      </c>
      <c r="C9" s="6" t="s">
        <v>262</v>
      </c>
      <c r="D9" s="6"/>
      <c r="E9" s="5">
        <v>250000</v>
      </c>
      <c r="F9" s="6"/>
      <c r="G9" s="5">
        <v>130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32500000</v>
      </c>
      <c r="P9" s="6"/>
      <c r="Q9" s="5">
        <v>0</v>
      </c>
      <c r="R9" s="6"/>
      <c r="S9" s="5">
        <v>32500000</v>
      </c>
    </row>
    <row r="10" spans="1:19">
      <c r="A10" s="2" t="s">
        <v>263</v>
      </c>
      <c r="C10" s="6" t="s">
        <v>262</v>
      </c>
      <c r="D10" s="6"/>
      <c r="E10" s="5">
        <v>3742000</v>
      </c>
      <c r="F10" s="6"/>
      <c r="G10" s="5">
        <v>3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11226000</v>
      </c>
      <c r="P10" s="6"/>
      <c r="Q10" s="5">
        <v>0</v>
      </c>
      <c r="R10" s="6"/>
      <c r="S10" s="5">
        <v>11226000</v>
      </c>
    </row>
    <row r="11" spans="1:19">
      <c r="A11" s="2" t="s">
        <v>264</v>
      </c>
      <c r="C11" s="6" t="s">
        <v>265</v>
      </c>
      <c r="D11" s="6"/>
      <c r="E11" s="5">
        <v>1401000</v>
      </c>
      <c r="F11" s="6"/>
      <c r="G11" s="5">
        <v>2000</v>
      </c>
      <c r="H11" s="6"/>
      <c r="I11" s="5">
        <v>0</v>
      </c>
      <c r="J11" s="6"/>
      <c r="K11" s="5">
        <v>0</v>
      </c>
      <c r="L11" s="6"/>
      <c r="M11" s="5">
        <v>0</v>
      </c>
      <c r="N11" s="6"/>
      <c r="O11" s="5">
        <v>2802000000</v>
      </c>
      <c r="P11" s="6"/>
      <c r="Q11" s="5">
        <v>0</v>
      </c>
      <c r="R11" s="6"/>
      <c r="S11" s="5">
        <v>2802000000</v>
      </c>
    </row>
    <row r="12" spans="1:19">
      <c r="A12" s="2" t="s">
        <v>266</v>
      </c>
      <c r="C12" s="6" t="s">
        <v>267</v>
      </c>
      <c r="D12" s="6"/>
      <c r="E12" s="5">
        <v>10000</v>
      </c>
      <c r="F12" s="6"/>
      <c r="G12" s="5">
        <v>4332</v>
      </c>
      <c r="H12" s="6"/>
      <c r="I12" s="5">
        <v>0</v>
      </c>
      <c r="J12" s="6"/>
      <c r="K12" s="5">
        <v>0</v>
      </c>
      <c r="L12" s="6"/>
      <c r="M12" s="5">
        <v>0</v>
      </c>
      <c r="N12" s="6"/>
      <c r="O12" s="5">
        <v>43320000</v>
      </c>
      <c r="P12" s="6"/>
      <c r="Q12" s="5">
        <v>0</v>
      </c>
      <c r="R12" s="6"/>
      <c r="S12" s="5">
        <v>43320000</v>
      </c>
    </row>
    <row r="13" spans="1:19">
      <c r="A13" s="2" t="s">
        <v>19</v>
      </c>
      <c r="C13" s="2" t="s">
        <v>19</v>
      </c>
      <c r="E13" s="2" t="s">
        <v>19</v>
      </c>
      <c r="G13" s="2" t="s">
        <v>19</v>
      </c>
      <c r="I13" s="7">
        <f>SUM(I8:I12)</f>
        <v>0</v>
      </c>
      <c r="J13" s="6"/>
      <c r="K13" s="7">
        <f>SUM(K8:K12)</f>
        <v>0</v>
      </c>
      <c r="L13" s="6"/>
      <c r="M13" s="7">
        <f>SUM(M8:M12)</f>
        <v>0</v>
      </c>
      <c r="N13" s="6"/>
      <c r="O13" s="7">
        <f>SUM(O8:O12)</f>
        <v>2896591000</v>
      </c>
      <c r="P13" s="6"/>
      <c r="Q13" s="7">
        <f>SUM(Q8:Q12)</f>
        <v>0</v>
      </c>
      <c r="R13" s="6"/>
      <c r="S13" s="7">
        <f>SUM(S8:S12)</f>
        <v>2896591000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49"/>
  <sheetViews>
    <sheetView rightToLeft="1" workbookViewId="0">
      <selection activeCell="Q45" sqref="Q45"/>
    </sheetView>
  </sheetViews>
  <sheetFormatPr defaultRowHeight="24"/>
  <cols>
    <col min="1" max="1" width="35.14062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16.5703125" style="2" bestFit="1" customWidth="1"/>
    <col min="20" max="16384" width="9.140625" style="2"/>
  </cols>
  <sheetData>
    <row r="2" spans="1:17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</row>
    <row r="3" spans="1:17" ht="24.75">
      <c r="A3" s="26" t="s">
        <v>222</v>
      </c>
      <c r="B3" s="26" t="s">
        <v>222</v>
      </c>
      <c r="C3" s="26" t="s">
        <v>222</v>
      </c>
      <c r="D3" s="26" t="s">
        <v>222</v>
      </c>
      <c r="E3" s="26" t="s">
        <v>222</v>
      </c>
      <c r="F3" s="26" t="s">
        <v>222</v>
      </c>
      <c r="G3" s="26" t="s">
        <v>222</v>
      </c>
      <c r="H3" s="26" t="s">
        <v>222</v>
      </c>
      <c r="I3" s="26" t="s">
        <v>222</v>
      </c>
      <c r="J3" s="26" t="s">
        <v>222</v>
      </c>
      <c r="K3" s="26" t="s">
        <v>222</v>
      </c>
      <c r="L3" s="26" t="s">
        <v>222</v>
      </c>
      <c r="M3" s="26" t="s">
        <v>222</v>
      </c>
      <c r="N3" s="26" t="s">
        <v>222</v>
      </c>
      <c r="O3" s="26" t="s">
        <v>222</v>
      </c>
      <c r="P3" s="26" t="s">
        <v>222</v>
      </c>
      <c r="Q3" s="26" t="s">
        <v>222</v>
      </c>
    </row>
    <row r="4" spans="1:17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</row>
    <row r="6" spans="1:17" ht="24.75">
      <c r="A6" s="25" t="s">
        <v>3</v>
      </c>
      <c r="C6" s="25" t="s">
        <v>224</v>
      </c>
      <c r="D6" s="25" t="s">
        <v>224</v>
      </c>
      <c r="E6" s="25" t="s">
        <v>224</v>
      </c>
      <c r="F6" s="25" t="s">
        <v>224</v>
      </c>
      <c r="G6" s="25" t="s">
        <v>224</v>
      </c>
      <c r="H6" s="25" t="s">
        <v>224</v>
      </c>
      <c r="I6" s="25" t="s">
        <v>224</v>
      </c>
      <c r="K6" s="25" t="s">
        <v>225</v>
      </c>
      <c r="L6" s="25" t="s">
        <v>225</v>
      </c>
      <c r="M6" s="25" t="s">
        <v>225</v>
      </c>
      <c r="N6" s="25" t="s">
        <v>225</v>
      </c>
      <c r="O6" s="25" t="s">
        <v>225</v>
      </c>
      <c r="P6" s="25" t="s">
        <v>225</v>
      </c>
      <c r="Q6" s="25" t="s">
        <v>225</v>
      </c>
    </row>
    <row r="7" spans="1:17" ht="24.75">
      <c r="A7" s="25" t="s">
        <v>3</v>
      </c>
      <c r="C7" s="25" t="s">
        <v>7</v>
      </c>
      <c r="E7" s="25" t="s">
        <v>268</v>
      </c>
      <c r="G7" s="25" t="s">
        <v>269</v>
      </c>
      <c r="I7" s="25" t="s">
        <v>270</v>
      </c>
      <c r="K7" s="25" t="s">
        <v>7</v>
      </c>
      <c r="M7" s="25" t="s">
        <v>268</v>
      </c>
      <c r="O7" s="25" t="s">
        <v>269</v>
      </c>
      <c r="Q7" s="25" t="s">
        <v>270</v>
      </c>
    </row>
    <row r="8" spans="1:17">
      <c r="A8" s="2" t="s">
        <v>16</v>
      </c>
      <c r="C8" s="17">
        <v>119000000</v>
      </c>
      <c r="D8" s="17"/>
      <c r="E8" s="17">
        <v>540291752770</v>
      </c>
      <c r="F8" s="17"/>
      <c r="G8" s="17">
        <v>530586621614</v>
      </c>
      <c r="H8" s="17"/>
      <c r="I8" s="17">
        <f>E8-G8</f>
        <v>9705131156</v>
      </c>
      <c r="J8" s="17"/>
      <c r="K8" s="17">
        <v>119000000</v>
      </c>
      <c r="L8" s="17"/>
      <c r="M8" s="17">
        <v>540291752770</v>
      </c>
      <c r="N8" s="17"/>
      <c r="O8" s="17">
        <v>511803013500</v>
      </c>
      <c r="P8" s="17"/>
      <c r="Q8" s="17">
        <f>M8-O8</f>
        <v>28488739270</v>
      </c>
    </row>
    <row r="9" spans="1:17">
      <c r="A9" s="2" t="s">
        <v>15</v>
      </c>
      <c r="C9" s="17">
        <v>356555</v>
      </c>
      <c r="D9" s="17"/>
      <c r="E9" s="17">
        <v>903934498</v>
      </c>
      <c r="F9" s="17"/>
      <c r="G9" s="17">
        <v>900552930</v>
      </c>
      <c r="H9" s="17"/>
      <c r="I9" s="17">
        <f t="shared" ref="I9:I43" si="0">E9-G9</f>
        <v>3381568</v>
      </c>
      <c r="J9" s="17"/>
      <c r="K9" s="17">
        <v>356555</v>
      </c>
      <c r="L9" s="17"/>
      <c r="M9" s="17">
        <v>903934498</v>
      </c>
      <c r="N9" s="17"/>
      <c r="O9" s="17">
        <v>1103045999</v>
      </c>
      <c r="P9" s="17"/>
      <c r="Q9" s="17">
        <v>-199111500</v>
      </c>
    </row>
    <row r="10" spans="1:17">
      <c r="A10" s="2" t="s">
        <v>17</v>
      </c>
      <c r="C10" s="17">
        <v>17240000</v>
      </c>
      <c r="D10" s="17"/>
      <c r="E10" s="17">
        <v>545038773306</v>
      </c>
      <c r="F10" s="17"/>
      <c r="G10" s="17">
        <v>535402387658</v>
      </c>
      <c r="H10" s="17"/>
      <c r="I10" s="17">
        <f t="shared" si="0"/>
        <v>9636385648</v>
      </c>
      <c r="J10" s="17"/>
      <c r="K10" s="17">
        <v>17240000</v>
      </c>
      <c r="L10" s="17"/>
      <c r="M10" s="17">
        <v>545038773306</v>
      </c>
      <c r="N10" s="17"/>
      <c r="O10" s="17">
        <v>500073736060</v>
      </c>
      <c r="P10" s="17"/>
      <c r="Q10" s="17">
        <v>44965037246</v>
      </c>
    </row>
    <row r="11" spans="1:17">
      <c r="A11" s="2" t="s">
        <v>321</v>
      </c>
      <c r="C11" s="17">
        <v>0</v>
      </c>
      <c r="D11" s="17"/>
      <c r="E11" s="17">
        <v>0</v>
      </c>
      <c r="F11" s="17"/>
      <c r="G11" s="17">
        <v>0</v>
      </c>
      <c r="H11" s="17"/>
      <c r="I11" s="17">
        <v>19940043848</v>
      </c>
      <c r="J11" s="17"/>
      <c r="K11" s="17">
        <v>0</v>
      </c>
      <c r="L11" s="17"/>
      <c r="M11" s="17">
        <v>0</v>
      </c>
      <c r="N11" s="17"/>
      <c r="O11" s="17">
        <v>0</v>
      </c>
      <c r="P11" s="17"/>
      <c r="Q11" s="17">
        <v>19940043848</v>
      </c>
    </row>
    <row r="12" spans="1:17">
      <c r="A12" s="2" t="s">
        <v>35</v>
      </c>
      <c r="C12" s="17">
        <v>150000</v>
      </c>
      <c r="D12" s="17"/>
      <c r="E12" s="17">
        <v>148683212040</v>
      </c>
      <c r="F12" s="17"/>
      <c r="G12" s="17">
        <v>147868474169</v>
      </c>
      <c r="H12" s="17"/>
      <c r="I12" s="17">
        <f t="shared" si="0"/>
        <v>814737871</v>
      </c>
      <c r="J12" s="17"/>
      <c r="K12" s="17">
        <v>150000</v>
      </c>
      <c r="L12" s="17"/>
      <c r="M12" s="17">
        <v>148683212040</v>
      </c>
      <c r="N12" s="17"/>
      <c r="O12" s="17">
        <v>141289225875</v>
      </c>
      <c r="P12" s="17"/>
      <c r="Q12" s="17">
        <v>7393986165</v>
      </c>
    </row>
    <row r="13" spans="1:17">
      <c r="A13" s="2" t="s">
        <v>68</v>
      </c>
      <c r="C13" s="17">
        <v>700000</v>
      </c>
      <c r="D13" s="17"/>
      <c r="E13" s="17">
        <v>696503632628</v>
      </c>
      <c r="F13" s="17"/>
      <c r="G13" s="17">
        <v>694050798541</v>
      </c>
      <c r="H13" s="17"/>
      <c r="I13" s="17">
        <f t="shared" si="0"/>
        <v>2452834087</v>
      </c>
      <c r="J13" s="17"/>
      <c r="K13" s="17">
        <v>700000</v>
      </c>
      <c r="L13" s="17"/>
      <c r="M13" s="17">
        <v>696503632628</v>
      </c>
      <c r="N13" s="17"/>
      <c r="O13" s="17">
        <v>687061091250</v>
      </c>
      <c r="P13" s="17"/>
      <c r="Q13" s="17">
        <v>9442541378</v>
      </c>
    </row>
    <row r="14" spans="1:17">
      <c r="A14" s="2" t="s">
        <v>65</v>
      </c>
      <c r="C14" s="17">
        <v>999800</v>
      </c>
      <c r="D14" s="17"/>
      <c r="E14" s="17">
        <v>952916473923</v>
      </c>
      <c r="F14" s="17"/>
      <c r="G14" s="17">
        <v>948260007756</v>
      </c>
      <c r="H14" s="17"/>
      <c r="I14" s="17">
        <f t="shared" si="0"/>
        <v>4656466167</v>
      </c>
      <c r="J14" s="17"/>
      <c r="K14" s="17">
        <v>999800</v>
      </c>
      <c r="L14" s="17"/>
      <c r="M14" s="17">
        <v>952916473923</v>
      </c>
      <c r="N14" s="17"/>
      <c r="O14" s="17">
        <v>930825047750</v>
      </c>
      <c r="P14" s="17"/>
      <c r="Q14" s="17">
        <v>22091426173</v>
      </c>
    </row>
    <row r="15" spans="1:17">
      <c r="A15" s="2" t="s">
        <v>106</v>
      </c>
      <c r="C15" s="17">
        <v>10000</v>
      </c>
      <c r="D15" s="17"/>
      <c r="E15" s="17">
        <v>9103465807</v>
      </c>
      <c r="F15" s="17"/>
      <c r="G15" s="17">
        <v>9103465807</v>
      </c>
      <c r="H15" s="17"/>
      <c r="I15" s="17">
        <f t="shared" si="0"/>
        <v>0</v>
      </c>
      <c r="J15" s="17"/>
      <c r="K15" s="17">
        <v>10000</v>
      </c>
      <c r="L15" s="17"/>
      <c r="M15" s="17">
        <v>9103465807</v>
      </c>
      <c r="N15" s="17"/>
      <c r="O15" s="17">
        <v>9103465807</v>
      </c>
      <c r="P15" s="17"/>
      <c r="Q15" s="17">
        <v>0</v>
      </c>
    </row>
    <row r="16" spans="1:17">
      <c r="A16" s="2" t="s">
        <v>109</v>
      </c>
      <c r="C16" s="17">
        <v>20000</v>
      </c>
      <c r="D16" s="17"/>
      <c r="E16" s="17">
        <v>18167554618</v>
      </c>
      <c r="F16" s="17"/>
      <c r="G16" s="17">
        <v>18167554618</v>
      </c>
      <c r="H16" s="17"/>
      <c r="I16" s="17">
        <f t="shared" si="0"/>
        <v>0</v>
      </c>
      <c r="J16" s="17"/>
      <c r="K16" s="17">
        <v>20000</v>
      </c>
      <c r="L16" s="17"/>
      <c r="M16" s="17">
        <v>18167554618</v>
      </c>
      <c r="N16" s="17"/>
      <c r="O16" s="17">
        <v>18167554618</v>
      </c>
      <c r="P16" s="17"/>
      <c r="Q16" s="17">
        <v>0</v>
      </c>
    </row>
    <row r="17" spans="1:17">
      <c r="A17" s="2" t="s">
        <v>112</v>
      </c>
      <c r="C17" s="17">
        <v>10000</v>
      </c>
      <c r="D17" s="17"/>
      <c r="E17" s="17">
        <v>9077907756</v>
      </c>
      <c r="F17" s="17"/>
      <c r="G17" s="17">
        <v>9077907756</v>
      </c>
      <c r="H17" s="17"/>
      <c r="I17" s="17">
        <f t="shared" si="0"/>
        <v>0</v>
      </c>
      <c r="J17" s="17"/>
      <c r="K17" s="17">
        <v>10000</v>
      </c>
      <c r="L17" s="17"/>
      <c r="M17" s="17">
        <v>9077907756</v>
      </c>
      <c r="N17" s="17"/>
      <c r="O17" s="17">
        <v>9077907756</v>
      </c>
      <c r="P17" s="17"/>
      <c r="Q17" s="17">
        <v>0</v>
      </c>
    </row>
    <row r="18" spans="1:17">
      <c r="A18" s="2" t="s">
        <v>83</v>
      </c>
      <c r="C18" s="17">
        <v>5000</v>
      </c>
      <c r="D18" s="17"/>
      <c r="E18" s="17">
        <v>4750637736</v>
      </c>
      <c r="F18" s="17"/>
      <c r="G18" s="17">
        <v>4750637736</v>
      </c>
      <c r="H18" s="17"/>
      <c r="I18" s="17">
        <f t="shared" si="0"/>
        <v>0</v>
      </c>
      <c r="J18" s="17"/>
      <c r="K18" s="17">
        <v>5000</v>
      </c>
      <c r="L18" s="17"/>
      <c r="M18" s="17">
        <v>4750637736</v>
      </c>
      <c r="N18" s="17"/>
      <c r="O18" s="17">
        <v>4526945152</v>
      </c>
      <c r="P18" s="17"/>
      <c r="Q18" s="17">
        <v>223692584</v>
      </c>
    </row>
    <row r="19" spans="1:17">
      <c r="A19" s="2" t="s">
        <v>80</v>
      </c>
      <c r="C19" s="17">
        <v>329000</v>
      </c>
      <c r="D19" s="17"/>
      <c r="E19" s="17">
        <v>305443447224</v>
      </c>
      <c r="F19" s="17"/>
      <c r="G19" s="17">
        <v>304035703596</v>
      </c>
      <c r="H19" s="17"/>
      <c r="I19" s="17">
        <f t="shared" si="0"/>
        <v>1407743628</v>
      </c>
      <c r="J19" s="17"/>
      <c r="K19" s="17">
        <v>329000</v>
      </c>
      <c r="L19" s="17"/>
      <c r="M19" s="17">
        <v>305443447224</v>
      </c>
      <c r="N19" s="17"/>
      <c r="O19" s="17">
        <v>294360269746</v>
      </c>
      <c r="P19" s="17"/>
      <c r="Q19" s="17">
        <v>11083177478</v>
      </c>
    </row>
    <row r="20" spans="1:17">
      <c r="A20" s="2" t="s">
        <v>115</v>
      </c>
      <c r="C20" s="17">
        <v>5000</v>
      </c>
      <c r="D20" s="17"/>
      <c r="E20" s="17">
        <v>4774635906</v>
      </c>
      <c r="F20" s="17"/>
      <c r="G20" s="17">
        <v>4774635906</v>
      </c>
      <c r="H20" s="17"/>
      <c r="I20" s="17">
        <f t="shared" si="0"/>
        <v>0</v>
      </c>
      <c r="J20" s="17"/>
      <c r="K20" s="17">
        <v>5000</v>
      </c>
      <c r="L20" s="17"/>
      <c r="M20" s="17">
        <v>4774635906</v>
      </c>
      <c r="N20" s="17"/>
      <c r="O20" s="17">
        <v>4775364093</v>
      </c>
      <c r="P20" s="17"/>
      <c r="Q20" s="17">
        <v>-728186</v>
      </c>
    </row>
    <row r="21" spans="1:17">
      <c r="A21" s="2" t="s">
        <v>45</v>
      </c>
      <c r="C21" s="17">
        <v>730900</v>
      </c>
      <c r="D21" s="17"/>
      <c r="E21" s="17">
        <v>568677234054</v>
      </c>
      <c r="F21" s="17"/>
      <c r="G21" s="17">
        <v>568158334623</v>
      </c>
      <c r="H21" s="17"/>
      <c r="I21" s="17">
        <f t="shared" si="0"/>
        <v>518899431</v>
      </c>
      <c r="J21" s="17"/>
      <c r="K21" s="17">
        <v>730900</v>
      </c>
      <c r="L21" s="17"/>
      <c r="M21" s="17">
        <v>568677234054</v>
      </c>
      <c r="N21" s="17"/>
      <c r="O21" s="17">
        <v>515983783380</v>
      </c>
      <c r="P21" s="17"/>
      <c r="Q21" s="17">
        <v>52693450674</v>
      </c>
    </row>
    <row r="22" spans="1:17">
      <c r="A22" s="2" t="s">
        <v>47</v>
      </c>
      <c r="C22" s="17">
        <v>536</v>
      </c>
      <c r="D22" s="17"/>
      <c r="E22" s="17">
        <v>476403351</v>
      </c>
      <c r="F22" s="17"/>
      <c r="G22" s="17">
        <v>470304136</v>
      </c>
      <c r="H22" s="17"/>
      <c r="I22" s="17">
        <f t="shared" si="0"/>
        <v>6099215</v>
      </c>
      <c r="J22" s="17"/>
      <c r="K22" s="17">
        <v>536</v>
      </c>
      <c r="L22" s="17"/>
      <c r="M22" s="17">
        <v>476403351</v>
      </c>
      <c r="N22" s="17"/>
      <c r="O22" s="17">
        <v>411348633</v>
      </c>
      <c r="P22" s="17"/>
      <c r="Q22" s="17">
        <v>65054718</v>
      </c>
    </row>
    <row r="23" spans="1:17">
      <c r="A23" s="2" t="s">
        <v>49</v>
      </c>
      <c r="C23" s="17">
        <v>5952</v>
      </c>
      <c r="D23" s="17"/>
      <c r="E23" s="17">
        <v>5034710474</v>
      </c>
      <c r="F23" s="17"/>
      <c r="G23" s="17">
        <v>4993942382</v>
      </c>
      <c r="H23" s="17"/>
      <c r="I23" s="17">
        <f t="shared" si="0"/>
        <v>40768092</v>
      </c>
      <c r="J23" s="17"/>
      <c r="K23" s="17">
        <v>5952</v>
      </c>
      <c r="L23" s="17"/>
      <c r="M23" s="17">
        <v>5034710474</v>
      </c>
      <c r="N23" s="17"/>
      <c r="O23" s="17">
        <v>4375576737</v>
      </c>
      <c r="P23" s="17"/>
      <c r="Q23" s="17">
        <v>659133737</v>
      </c>
    </row>
    <row r="24" spans="1:17">
      <c r="A24" s="2" t="s">
        <v>42</v>
      </c>
      <c r="C24" s="17">
        <v>515613</v>
      </c>
      <c r="D24" s="17"/>
      <c r="E24" s="17">
        <v>427869445036</v>
      </c>
      <c r="F24" s="17"/>
      <c r="G24" s="17">
        <v>422821978665</v>
      </c>
      <c r="H24" s="17"/>
      <c r="I24" s="17">
        <f t="shared" si="0"/>
        <v>5047466371</v>
      </c>
      <c r="J24" s="17"/>
      <c r="K24" s="17">
        <v>515613</v>
      </c>
      <c r="L24" s="17"/>
      <c r="M24" s="17">
        <v>427869445036</v>
      </c>
      <c r="N24" s="17"/>
      <c r="O24" s="17">
        <v>384662303954</v>
      </c>
      <c r="P24" s="17"/>
      <c r="Q24" s="17">
        <v>43207141082</v>
      </c>
    </row>
    <row r="25" spans="1:17">
      <c r="A25" s="2" t="s">
        <v>59</v>
      </c>
      <c r="C25" s="17">
        <v>335030</v>
      </c>
      <c r="D25" s="17"/>
      <c r="E25" s="17">
        <v>299110094175</v>
      </c>
      <c r="F25" s="17"/>
      <c r="G25" s="17">
        <v>306794801031</v>
      </c>
      <c r="H25" s="17"/>
      <c r="I25" s="17">
        <f t="shared" si="0"/>
        <v>-7684706856</v>
      </c>
      <c r="J25" s="17"/>
      <c r="K25" s="17">
        <v>335030</v>
      </c>
      <c r="L25" s="17"/>
      <c r="M25" s="17">
        <v>299110094175</v>
      </c>
      <c r="N25" s="17"/>
      <c r="O25" s="17">
        <v>293365362742</v>
      </c>
      <c r="P25" s="17"/>
      <c r="Q25" s="17">
        <v>5744731433</v>
      </c>
    </row>
    <row r="26" spans="1:17">
      <c r="A26" s="2" t="s">
        <v>56</v>
      </c>
      <c r="C26" s="17">
        <v>204600</v>
      </c>
      <c r="D26" s="17"/>
      <c r="E26" s="17">
        <v>164072596510</v>
      </c>
      <c r="F26" s="17"/>
      <c r="G26" s="17">
        <v>162736669649</v>
      </c>
      <c r="H26" s="17"/>
      <c r="I26" s="17">
        <f t="shared" si="0"/>
        <v>1335926861</v>
      </c>
      <c r="J26" s="17"/>
      <c r="K26" s="17">
        <v>204600</v>
      </c>
      <c r="L26" s="17"/>
      <c r="M26" s="17">
        <v>164072596510</v>
      </c>
      <c r="N26" s="17"/>
      <c r="O26" s="17">
        <v>145209046232</v>
      </c>
      <c r="P26" s="17"/>
      <c r="Q26" s="17">
        <v>18863550278</v>
      </c>
    </row>
    <row r="27" spans="1:17">
      <c r="A27" s="2" t="s">
        <v>53</v>
      </c>
      <c r="C27" s="17">
        <v>337500</v>
      </c>
      <c r="D27" s="17"/>
      <c r="E27" s="17">
        <v>271265189452</v>
      </c>
      <c r="F27" s="17"/>
      <c r="G27" s="17">
        <v>269412455733</v>
      </c>
      <c r="H27" s="17"/>
      <c r="I27" s="17">
        <f t="shared" si="0"/>
        <v>1852733719</v>
      </c>
      <c r="J27" s="17"/>
      <c r="K27" s="17">
        <v>337500</v>
      </c>
      <c r="L27" s="17"/>
      <c r="M27" s="17">
        <v>271265189452</v>
      </c>
      <c r="N27" s="17"/>
      <c r="O27" s="17">
        <v>236468217923</v>
      </c>
      <c r="P27" s="17"/>
      <c r="Q27" s="17">
        <v>34796971529</v>
      </c>
    </row>
    <row r="28" spans="1:17">
      <c r="A28" s="2" t="s">
        <v>103</v>
      </c>
      <c r="C28" s="17">
        <v>2997793</v>
      </c>
      <c r="D28" s="17"/>
      <c r="E28" s="17">
        <v>2943338477956</v>
      </c>
      <c r="F28" s="17"/>
      <c r="G28" s="17">
        <v>2935516117843</v>
      </c>
      <c r="H28" s="17"/>
      <c r="I28" s="17">
        <f t="shared" si="0"/>
        <v>7822360113</v>
      </c>
      <c r="J28" s="17"/>
      <c r="K28" s="17">
        <v>2997793</v>
      </c>
      <c r="L28" s="17"/>
      <c r="M28" s="17">
        <v>2943338477956</v>
      </c>
      <c r="N28" s="17"/>
      <c r="O28" s="17">
        <v>2954362134898</v>
      </c>
      <c r="P28" s="17"/>
      <c r="Q28" s="17">
        <v>-11023656941</v>
      </c>
    </row>
    <row r="29" spans="1:17">
      <c r="A29" s="2" t="s">
        <v>62</v>
      </c>
      <c r="C29" s="17">
        <v>1000000</v>
      </c>
      <c r="D29" s="17"/>
      <c r="E29" s="17">
        <v>857162636365</v>
      </c>
      <c r="F29" s="17"/>
      <c r="G29" s="17">
        <v>857162636365</v>
      </c>
      <c r="H29" s="17"/>
      <c r="I29" s="17">
        <f t="shared" si="0"/>
        <v>0</v>
      </c>
      <c r="J29" s="17"/>
      <c r="K29" s="17">
        <v>1000000</v>
      </c>
      <c r="L29" s="17"/>
      <c r="M29" s="17">
        <v>857162636365</v>
      </c>
      <c r="N29" s="17"/>
      <c r="O29" s="17">
        <v>857228250000</v>
      </c>
      <c r="P29" s="17"/>
      <c r="Q29" s="17">
        <v>-65613635</v>
      </c>
    </row>
    <row r="30" spans="1:17">
      <c r="A30" s="2" t="s">
        <v>77</v>
      </c>
      <c r="C30" s="17">
        <v>950000</v>
      </c>
      <c r="D30" s="17"/>
      <c r="E30" s="17">
        <v>926242068656</v>
      </c>
      <c r="F30" s="17"/>
      <c r="G30" s="17">
        <v>922864126244</v>
      </c>
      <c r="H30" s="17"/>
      <c r="I30" s="17">
        <f t="shared" si="0"/>
        <v>3377942412</v>
      </c>
      <c r="J30" s="17"/>
      <c r="K30" s="17">
        <v>950000</v>
      </c>
      <c r="L30" s="17"/>
      <c r="M30" s="17">
        <v>926242068656</v>
      </c>
      <c r="N30" s="17"/>
      <c r="O30" s="17">
        <v>915104167986</v>
      </c>
      <c r="P30" s="17"/>
      <c r="Q30" s="17">
        <v>11137900670</v>
      </c>
    </row>
    <row r="31" spans="1:17">
      <c r="A31" s="2" t="s">
        <v>95</v>
      </c>
      <c r="C31" s="17">
        <v>73400</v>
      </c>
      <c r="D31" s="17"/>
      <c r="E31" s="17">
        <v>69874554458</v>
      </c>
      <c r="F31" s="17"/>
      <c r="G31" s="17">
        <v>69874554458</v>
      </c>
      <c r="H31" s="17"/>
      <c r="I31" s="17">
        <f t="shared" si="0"/>
        <v>0</v>
      </c>
      <c r="J31" s="17"/>
      <c r="K31" s="17">
        <v>73400</v>
      </c>
      <c r="L31" s="17"/>
      <c r="M31" s="17">
        <v>69874554458</v>
      </c>
      <c r="N31" s="17"/>
      <c r="O31" s="17">
        <v>69874554459</v>
      </c>
      <c r="P31" s="17"/>
      <c r="Q31" s="17">
        <v>0</v>
      </c>
    </row>
    <row r="32" spans="1:17">
      <c r="A32" s="2" t="s">
        <v>74</v>
      </c>
      <c r="C32" s="17">
        <v>1000000</v>
      </c>
      <c r="D32" s="17"/>
      <c r="E32" s="17">
        <v>851764869076</v>
      </c>
      <c r="F32" s="17"/>
      <c r="G32" s="17">
        <v>847628056932</v>
      </c>
      <c r="H32" s="17"/>
      <c r="I32" s="17">
        <f t="shared" si="0"/>
        <v>4136812144</v>
      </c>
      <c r="J32" s="17"/>
      <c r="K32" s="17">
        <v>1000000</v>
      </c>
      <c r="L32" s="17"/>
      <c r="M32" s="17">
        <v>851764869076</v>
      </c>
      <c r="N32" s="17"/>
      <c r="O32" s="17">
        <v>857386250000</v>
      </c>
      <c r="P32" s="17"/>
      <c r="Q32" s="17">
        <v>-5621380923</v>
      </c>
    </row>
    <row r="33" spans="1:19">
      <c r="A33" s="2" t="s">
        <v>123</v>
      </c>
      <c r="C33" s="17">
        <v>250000</v>
      </c>
      <c r="D33" s="17"/>
      <c r="E33" s="17">
        <v>246107129800</v>
      </c>
      <c r="F33" s="17"/>
      <c r="G33" s="17">
        <v>243607873583</v>
      </c>
      <c r="H33" s="17"/>
      <c r="I33" s="17">
        <f t="shared" si="0"/>
        <v>2499256217</v>
      </c>
      <c r="J33" s="17"/>
      <c r="K33" s="17">
        <v>250000</v>
      </c>
      <c r="L33" s="17"/>
      <c r="M33" s="17">
        <v>246107129800</v>
      </c>
      <c r="N33" s="17"/>
      <c r="O33" s="17">
        <v>243602772452</v>
      </c>
      <c r="P33" s="17"/>
      <c r="Q33" s="17">
        <v>2504357348</v>
      </c>
    </row>
    <row r="34" spans="1:19">
      <c r="A34" s="2" t="s">
        <v>126</v>
      </c>
      <c r="C34" s="17">
        <v>450000</v>
      </c>
      <c r="D34" s="17"/>
      <c r="E34" s="17">
        <v>436597130880</v>
      </c>
      <c r="F34" s="17"/>
      <c r="G34" s="17">
        <v>434251127721</v>
      </c>
      <c r="H34" s="17"/>
      <c r="I34" s="17">
        <f t="shared" si="0"/>
        <v>2346003159</v>
      </c>
      <c r="J34" s="17"/>
      <c r="K34" s="17">
        <v>450000</v>
      </c>
      <c r="L34" s="17"/>
      <c r="M34" s="17">
        <v>436597130880</v>
      </c>
      <c r="N34" s="17"/>
      <c r="O34" s="17">
        <v>427511250000</v>
      </c>
      <c r="P34" s="17"/>
      <c r="Q34" s="17">
        <v>9085880880</v>
      </c>
    </row>
    <row r="35" spans="1:19">
      <c r="A35" s="2" t="s">
        <v>50</v>
      </c>
      <c r="C35" s="17">
        <v>592670</v>
      </c>
      <c r="D35" s="17"/>
      <c r="E35" s="17">
        <v>491813402668</v>
      </c>
      <c r="F35" s="17"/>
      <c r="G35" s="17">
        <v>481620255955</v>
      </c>
      <c r="H35" s="17"/>
      <c r="I35" s="17">
        <f t="shared" si="0"/>
        <v>10193146713</v>
      </c>
      <c r="J35" s="17"/>
      <c r="K35" s="17">
        <v>592670</v>
      </c>
      <c r="L35" s="17"/>
      <c r="M35" s="17">
        <v>491813402668</v>
      </c>
      <c r="N35" s="17"/>
      <c r="O35" s="17">
        <v>449061426151</v>
      </c>
      <c r="P35" s="17"/>
      <c r="Q35" s="17">
        <v>42751976517</v>
      </c>
    </row>
    <row r="36" spans="1:19">
      <c r="A36" s="2" t="s">
        <v>92</v>
      </c>
      <c r="C36" s="17">
        <v>1408100</v>
      </c>
      <c r="D36" s="17"/>
      <c r="E36" s="17">
        <v>1393912706051</v>
      </c>
      <c r="F36" s="17"/>
      <c r="G36" s="17">
        <v>1357276737756</v>
      </c>
      <c r="H36" s="17"/>
      <c r="I36" s="17">
        <f t="shared" si="0"/>
        <v>36635968295</v>
      </c>
      <c r="J36" s="17"/>
      <c r="K36" s="17">
        <v>1408100</v>
      </c>
      <c r="L36" s="17"/>
      <c r="M36" s="17">
        <v>1393912706051</v>
      </c>
      <c r="N36" s="17"/>
      <c r="O36" s="17">
        <v>1367292703513</v>
      </c>
      <c r="P36" s="17"/>
      <c r="Q36" s="17">
        <v>26620002538</v>
      </c>
    </row>
    <row r="37" spans="1:19">
      <c r="A37" s="2" t="s">
        <v>86</v>
      </c>
      <c r="C37" s="17">
        <v>289964</v>
      </c>
      <c r="D37" s="17"/>
      <c r="E37" s="17">
        <v>283899114585</v>
      </c>
      <c r="F37" s="17"/>
      <c r="G37" s="17">
        <v>277982278404</v>
      </c>
      <c r="H37" s="17"/>
      <c r="I37" s="17">
        <f t="shared" si="0"/>
        <v>5916836181</v>
      </c>
      <c r="J37" s="17"/>
      <c r="K37" s="17">
        <v>289964</v>
      </c>
      <c r="L37" s="17"/>
      <c r="M37" s="17">
        <v>283899114585</v>
      </c>
      <c r="N37" s="17"/>
      <c r="O37" s="17">
        <v>249736146716</v>
      </c>
      <c r="P37" s="17"/>
      <c r="Q37" s="17">
        <v>34162967869</v>
      </c>
    </row>
    <row r="38" spans="1:19">
      <c r="A38" s="2" t="s">
        <v>101</v>
      </c>
      <c r="C38" s="17">
        <v>100571</v>
      </c>
      <c r="D38" s="17"/>
      <c r="E38" s="17">
        <v>93812615583</v>
      </c>
      <c r="F38" s="17"/>
      <c r="G38" s="17">
        <v>93812615583</v>
      </c>
      <c r="H38" s="17"/>
      <c r="I38" s="17">
        <f t="shared" si="0"/>
        <v>0</v>
      </c>
      <c r="J38" s="17"/>
      <c r="K38" s="17">
        <v>100571</v>
      </c>
      <c r="L38" s="17"/>
      <c r="M38" s="17">
        <v>93812615583</v>
      </c>
      <c r="N38" s="17"/>
      <c r="O38" s="17">
        <v>93819782010</v>
      </c>
      <c r="P38" s="17"/>
      <c r="Q38" s="17">
        <v>-7166426</v>
      </c>
    </row>
    <row r="39" spans="1:19">
      <c r="A39" s="2" t="s">
        <v>98</v>
      </c>
      <c r="C39" s="17">
        <v>691000</v>
      </c>
      <c r="D39" s="17"/>
      <c r="E39" s="17">
        <v>675114253612</v>
      </c>
      <c r="F39" s="17"/>
      <c r="G39" s="17">
        <v>666900424476</v>
      </c>
      <c r="H39" s="17"/>
      <c r="I39" s="17">
        <f>E39-G39</f>
        <v>8213829136</v>
      </c>
      <c r="J39" s="17"/>
      <c r="K39" s="17">
        <v>691000</v>
      </c>
      <c r="L39" s="17"/>
      <c r="M39" s="17">
        <v>675114253612</v>
      </c>
      <c r="N39" s="17"/>
      <c r="O39" s="17">
        <v>665179809187</v>
      </c>
      <c r="P39" s="17"/>
      <c r="Q39" s="17">
        <v>9934444425</v>
      </c>
    </row>
    <row r="40" spans="1:19">
      <c r="A40" s="2" t="s">
        <v>157</v>
      </c>
      <c r="C40" s="17">
        <v>450000</v>
      </c>
      <c r="D40" s="17"/>
      <c r="E40" s="17">
        <v>445329404303</v>
      </c>
      <c r="F40" s="17"/>
      <c r="G40" s="17">
        <v>442408232009</v>
      </c>
      <c r="H40" s="17"/>
      <c r="I40" s="17">
        <f t="shared" si="0"/>
        <v>2921172294</v>
      </c>
      <c r="J40" s="17"/>
      <c r="K40" s="17">
        <v>450000</v>
      </c>
      <c r="L40" s="17"/>
      <c r="M40" s="17">
        <v>445329404303</v>
      </c>
      <c r="N40" s="17"/>
      <c r="O40" s="17">
        <v>446208750000</v>
      </c>
      <c r="P40" s="17"/>
      <c r="Q40" s="17">
        <v>-879345696</v>
      </c>
    </row>
    <row r="41" spans="1:19">
      <c r="A41" s="2" t="s">
        <v>129</v>
      </c>
      <c r="C41" s="17">
        <v>450000</v>
      </c>
      <c r="D41" s="17"/>
      <c r="E41" s="17">
        <v>445491668499</v>
      </c>
      <c r="F41" s="17"/>
      <c r="G41" s="17">
        <v>443037196522</v>
      </c>
      <c r="H41" s="17"/>
      <c r="I41" s="17">
        <f t="shared" si="0"/>
        <v>2454471977</v>
      </c>
      <c r="J41" s="17"/>
      <c r="K41" s="17">
        <v>450000</v>
      </c>
      <c r="L41" s="17"/>
      <c r="M41" s="17">
        <v>445491668499</v>
      </c>
      <c r="N41" s="17"/>
      <c r="O41" s="17">
        <v>435944250000</v>
      </c>
      <c r="P41" s="17"/>
      <c r="Q41" s="17">
        <v>9547418499</v>
      </c>
    </row>
    <row r="42" spans="1:19">
      <c r="A42" s="2" t="s">
        <v>89</v>
      </c>
      <c r="C42" s="17">
        <v>1975000</v>
      </c>
      <c r="D42" s="17"/>
      <c r="E42" s="17">
        <v>1601617072375</v>
      </c>
      <c r="F42" s="17"/>
      <c r="G42" s="17">
        <v>1596652819168</v>
      </c>
      <c r="H42" s="17"/>
      <c r="I42" s="17">
        <f t="shared" si="0"/>
        <v>4964253207</v>
      </c>
      <c r="J42" s="17"/>
      <c r="K42" s="17">
        <v>1975000</v>
      </c>
      <c r="L42" s="17"/>
      <c r="M42" s="17">
        <v>1601617072375</v>
      </c>
      <c r="N42" s="17"/>
      <c r="O42" s="17">
        <v>1591306305620</v>
      </c>
      <c r="P42" s="17"/>
      <c r="Q42" s="17">
        <v>10310766755</v>
      </c>
    </row>
    <row r="43" spans="1:19">
      <c r="A43" s="2" t="s">
        <v>71</v>
      </c>
      <c r="C43" s="17">
        <v>2000000</v>
      </c>
      <c r="D43" s="17"/>
      <c r="E43" s="17">
        <v>1895244495987</v>
      </c>
      <c r="F43" s="17"/>
      <c r="G43" s="17">
        <v>1886439904188</v>
      </c>
      <c r="H43" s="17"/>
      <c r="I43" s="17">
        <f t="shared" si="0"/>
        <v>8804591799</v>
      </c>
      <c r="J43" s="17"/>
      <c r="K43" s="17">
        <v>2000000</v>
      </c>
      <c r="L43" s="17"/>
      <c r="M43" s="17">
        <v>1895244495987</v>
      </c>
      <c r="N43" s="17"/>
      <c r="O43" s="17">
        <v>2000000000000</v>
      </c>
      <c r="P43" s="17"/>
      <c r="Q43" s="17">
        <v>-104755504012</v>
      </c>
    </row>
    <row r="44" spans="1:19" ht="24.75" thickBot="1">
      <c r="A44" s="2" t="s">
        <v>19</v>
      </c>
      <c r="C44" s="5" t="s">
        <v>19</v>
      </c>
      <c r="D44" s="5"/>
      <c r="E44" s="12">
        <f>SUM(E8:E43)</f>
        <v>18629482702118</v>
      </c>
      <c r="F44" s="5"/>
      <c r="G44" s="12">
        <f>SUM(G8:G43)</f>
        <v>18499402191513</v>
      </c>
      <c r="H44" s="5"/>
      <c r="I44" s="12">
        <f>SUM(I8:I43)</f>
        <v>150020554453</v>
      </c>
      <c r="J44" s="5"/>
      <c r="K44" s="5" t="s">
        <v>19</v>
      </c>
      <c r="L44" s="5"/>
      <c r="M44" s="12">
        <f>SUM(M8:M43)</f>
        <v>18629482702118</v>
      </c>
      <c r="N44" s="5"/>
      <c r="O44" s="12">
        <f>SUM(O8:O43)</f>
        <v>18316260860199</v>
      </c>
      <c r="P44" s="5"/>
      <c r="Q44" s="12">
        <f>SUM(Q8:Q43)</f>
        <v>333161885775</v>
      </c>
      <c r="S44" s="4"/>
    </row>
    <row r="45" spans="1:19" ht="24.75" thickTop="1">
      <c r="I45" s="4"/>
      <c r="J45" s="4"/>
      <c r="K45" s="4"/>
      <c r="L45" s="4"/>
      <c r="M45" s="4"/>
      <c r="N45" s="4"/>
      <c r="O45" s="4"/>
      <c r="P45" s="4"/>
      <c r="Q45" s="4"/>
      <c r="S45" s="4"/>
    </row>
    <row r="46" spans="1:19">
      <c r="I46" s="4"/>
      <c r="J46" s="4"/>
      <c r="K46" s="4"/>
      <c r="L46" s="4"/>
      <c r="M46" s="4"/>
      <c r="N46" s="4"/>
      <c r="O46" s="4"/>
      <c r="P46" s="4"/>
      <c r="Q46" s="4"/>
    </row>
    <row r="47" spans="1:19">
      <c r="I47" s="4"/>
      <c r="J47" s="4"/>
      <c r="K47" s="4"/>
      <c r="L47" s="4"/>
      <c r="M47" s="4"/>
      <c r="N47" s="4"/>
      <c r="O47" s="4"/>
      <c r="P47" s="4"/>
      <c r="Q47" s="4"/>
    </row>
    <row r="49" spans="9:17">
      <c r="I49" s="19"/>
      <c r="J49" s="19"/>
      <c r="K49" s="19"/>
      <c r="L49" s="19"/>
      <c r="M49" s="19"/>
      <c r="N49" s="19"/>
      <c r="O49" s="19"/>
      <c r="P49" s="19"/>
      <c r="Q49" s="1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91"/>
  <sheetViews>
    <sheetView rightToLeft="1" workbookViewId="0">
      <selection activeCell="M24" sqref="M24"/>
    </sheetView>
  </sheetViews>
  <sheetFormatPr defaultRowHeight="24"/>
  <cols>
    <col min="1" max="1" width="35.140625" style="2" bestFit="1" customWidth="1"/>
    <col min="2" max="2" width="1" style="2" customWidth="1"/>
    <col min="3" max="3" width="16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28" style="2" customWidth="1"/>
    <col min="18" max="18" width="1" style="2" customWidth="1"/>
    <col min="19" max="19" width="19.140625" style="2" bestFit="1" customWidth="1"/>
    <col min="20" max="20" width="18.42578125" style="2" bestFit="1" customWidth="1"/>
    <col min="21" max="16384" width="9.140625" style="2"/>
  </cols>
  <sheetData>
    <row r="2" spans="1:17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</row>
    <row r="3" spans="1:17" ht="24.75">
      <c r="A3" s="26" t="s">
        <v>222</v>
      </c>
      <c r="B3" s="26" t="s">
        <v>222</v>
      </c>
      <c r="C3" s="26" t="s">
        <v>222</v>
      </c>
      <c r="D3" s="26" t="s">
        <v>222</v>
      </c>
      <c r="E3" s="26" t="s">
        <v>222</v>
      </c>
      <c r="F3" s="26" t="s">
        <v>222</v>
      </c>
      <c r="G3" s="26" t="s">
        <v>222</v>
      </c>
      <c r="H3" s="26" t="s">
        <v>222</v>
      </c>
      <c r="I3" s="26" t="s">
        <v>222</v>
      </c>
      <c r="J3" s="26" t="s">
        <v>222</v>
      </c>
      <c r="K3" s="26" t="s">
        <v>222</v>
      </c>
      <c r="L3" s="26" t="s">
        <v>222</v>
      </c>
      <c r="M3" s="26" t="s">
        <v>222</v>
      </c>
      <c r="N3" s="26" t="s">
        <v>222</v>
      </c>
      <c r="O3" s="26" t="s">
        <v>222</v>
      </c>
      <c r="P3" s="26" t="s">
        <v>222</v>
      </c>
      <c r="Q3" s="26" t="s">
        <v>222</v>
      </c>
    </row>
    <row r="4" spans="1:17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</row>
    <row r="6" spans="1:17" ht="24.75">
      <c r="A6" s="25" t="s">
        <v>3</v>
      </c>
      <c r="C6" s="25" t="s">
        <v>224</v>
      </c>
      <c r="D6" s="25" t="s">
        <v>224</v>
      </c>
      <c r="E6" s="25" t="s">
        <v>224</v>
      </c>
      <c r="F6" s="25" t="s">
        <v>224</v>
      </c>
      <c r="G6" s="25" t="s">
        <v>224</v>
      </c>
      <c r="H6" s="25" t="s">
        <v>224</v>
      </c>
      <c r="I6" s="25" t="s">
        <v>224</v>
      </c>
      <c r="K6" s="25" t="s">
        <v>225</v>
      </c>
      <c r="L6" s="25" t="s">
        <v>225</v>
      </c>
      <c r="M6" s="25" t="s">
        <v>225</v>
      </c>
      <c r="N6" s="25" t="s">
        <v>225</v>
      </c>
      <c r="O6" s="25" t="s">
        <v>225</v>
      </c>
      <c r="P6" s="25" t="s">
        <v>225</v>
      </c>
      <c r="Q6" s="25" t="s">
        <v>225</v>
      </c>
    </row>
    <row r="7" spans="1:17" ht="24.75">
      <c r="A7" s="25" t="s">
        <v>3</v>
      </c>
      <c r="C7" s="28" t="s">
        <v>7</v>
      </c>
      <c r="E7" s="28" t="s">
        <v>268</v>
      </c>
      <c r="G7" s="28" t="s">
        <v>269</v>
      </c>
      <c r="I7" s="28" t="s">
        <v>271</v>
      </c>
      <c r="K7" s="28" t="s">
        <v>7</v>
      </c>
      <c r="M7" s="28" t="s">
        <v>268</v>
      </c>
      <c r="O7" s="28" t="s">
        <v>269</v>
      </c>
      <c r="Q7" s="28" t="s">
        <v>271</v>
      </c>
    </row>
    <row r="8" spans="1:17">
      <c r="A8" s="2" t="s">
        <v>18</v>
      </c>
      <c r="C8" s="17">
        <v>14383</v>
      </c>
      <c r="E8" s="17">
        <v>19940058305</v>
      </c>
      <c r="F8" s="17"/>
      <c r="G8" s="17">
        <v>19940058231</v>
      </c>
      <c r="H8" s="17"/>
      <c r="I8" s="17">
        <v>74</v>
      </c>
      <c r="J8" s="17"/>
      <c r="K8" s="17">
        <v>56287</v>
      </c>
      <c r="L8" s="17"/>
      <c r="M8" s="17">
        <v>64358571303</v>
      </c>
      <c r="N8" s="17"/>
      <c r="O8" s="17">
        <v>19940100135</v>
      </c>
      <c r="P8" s="17"/>
      <c r="Q8" s="17">
        <f>M8-O8</f>
        <v>44418471168</v>
      </c>
    </row>
    <row r="9" spans="1:17">
      <c r="A9" s="2" t="s">
        <v>15</v>
      </c>
      <c r="C9" s="17">
        <v>199000</v>
      </c>
      <c r="D9" s="17"/>
      <c r="E9" s="17">
        <v>535465275</v>
      </c>
      <c r="F9" s="17"/>
      <c r="G9" s="17">
        <v>615630558</v>
      </c>
      <c r="H9" s="17"/>
      <c r="I9" s="17">
        <v>-80165283</v>
      </c>
      <c r="J9" s="17"/>
      <c r="K9" s="17">
        <v>199001</v>
      </c>
      <c r="L9" s="17"/>
      <c r="M9" s="17">
        <v>535465276</v>
      </c>
      <c r="N9" s="17"/>
      <c r="O9" s="17">
        <v>615633652</v>
      </c>
      <c r="Q9" s="17">
        <v>-80168376</v>
      </c>
    </row>
    <row r="10" spans="1:17">
      <c r="A10" s="2" t="s">
        <v>272</v>
      </c>
      <c r="C10" s="17">
        <v>0</v>
      </c>
      <c r="D10" s="17"/>
      <c r="E10" s="17">
        <v>0</v>
      </c>
      <c r="F10" s="17"/>
      <c r="G10" s="17">
        <v>0</v>
      </c>
      <c r="H10" s="17"/>
      <c r="I10" s="17">
        <v>0</v>
      </c>
      <c r="J10" s="17"/>
      <c r="K10" s="17">
        <v>130000</v>
      </c>
      <c r="L10" s="17"/>
      <c r="M10" s="17">
        <v>2134053655</v>
      </c>
      <c r="N10" s="17"/>
      <c r="O10" s="17">
        <v>2344648183</v>
      </c>
      <c r="Q10" s="17">
        <v>-210594528</v>
      </c>
    </row>
    <row r="11" spans="1:17">
      <c r="A11" s="2" t="s">
        <v>266</v>
      </c>
      <c r="C11" s="17">
        <v>0</v>
      </c>
      <c r="D11" s="17"/>
      <c r="E11" s="17">
        <v>0</v>
      </c>
      <c r="F11" s="17"/>
      <c r="G11" s="17">
        <v>0</v>
      </c>
      <c r="H11" s="17"/>
      <c r="I11" s="17">
        <v>0</v>
      </c>
      <c r="J11" s="17"/>
      <c r="K11" s="17">
        <v>10000</v>
      </c>
      <c r="L11" s="17"/>
      <c r="M11" s="17">
        <v>1010793754</v>
      </c>
      <c r="N11" s="17"/>
      <c r="O11" s="17">
        <v>1015380588</v>
      </c>
      <c r="Q11" s="17">
        <v>-4586834</v>
      </c>
    </row>
    <row r="12" spans="1:17">
      <c r="A12" s="2" t="s">
        <v>261</v>
      </c>
      <c r="C12" s="17">
        <v>0</v>
      </c>
      <c r="D12" s="17"/>
      <c r="E12" s="17">
        <v>0</v>
      </c>
      <c r="F12" s="17"/>
      <c r="G12" s="17">
        <v>0</v>
      </c>
      <c r="H12" s="17"/>
      <c r="I12" s="17">
        <v>0</v>
      </c>
      <c r="J12" s="17"/>
      <c r="K12" s="17">
        <v>8000</v>
      </c>
      <c r="L12" s="17"/>
      <c r="M12" s="17">
        <v>35104770</v>
      </c>
      <c r="N12" s="17"/>
      <c r="O12" s="17">
        <v>41500588</v>
      </c>
      <c r="Q12" s="17">
        <v>-6395818</v>
      </c>
    </row>
    <row r="13" spans="1:17">
      <c r="A13" s="2" t="s">
        <v>263</v>
      </c>
      <c r="C13" s="17">
        <v>0</v>
      </c>
      <c r="D13" s="17"/>
      <c r="E13" s="17">
        <v>0</v>
      </c>
      <c r="F13" s="17"/>
      <c r="G13" s="17">
        <v>0</v>
      </c>
      <c r="H13" s="17"/>
      <c r="I13" s="17">
        <v>0</v>
      </c>
      <c r="J13" s="17"/>
      <c r="K13" s="17">
        <v>3803000</v>
      </c>
      <c r="L13" s="17"/>
      <c r="M13" s="17">
        <v>7516986542</v>
      </c>
      <c r="N13" s="17"/>
      <c r="O13" s="17">
        <v>9505886002</v>
      </c>
      <c r="Q13" s="17">
        <v>-1988899460</v>
      </c>
    </row>
    <row r="14" spans="1:17">
      <c r="A14" s="2" t="s">
        <v>259</v>
      </c>
      <c r="C14" s="17">
        <v>0</v>
      </c>
      <c r="D14" s="17"/>
      <c r="E14" s="17">
        <v>0</v>
      </c>
      <c r="F14" s="17"/>
      <c r="G14" s="17">
        <v>0</v>
      </c>
      <c r="H14" s="17"/>
      <c r="I14" s="17">
        <v>0</v>
      </c>
      <c r="J14" s="17"/>
      <c r="K14" s="17">
        <v>15090</v>
      </c>
      <c r="L14" s="17"/>
      <c r="M14" s="17">
        <v>83250730</v>
      </c>
      <c r="N14" s="17"/>
      <c r="O14" s="17">
        <v>85563978</v>
      </c>
      <c r="Q14" s="17">
        <v>-2313248</v>
      </c>
    </row>
    <row r="15" spans="1:17">
      <c r="A15" s="2" t="s">
        <v>273</v>
      </c>
      <c r="C15" s="17">
        <v>0</v>
      </c>
      <c r="D15" s="17"/>
      <c r="E15" s="17">
        <v>0</v>
      </c>
      <c r="F15" s="17"/>
      <c r="G15" s="17">
        <v>0</v>
      </c>
      <c r="H15" s="17"/>
      <c r="I15" s="17">
        <v>0</v>
      </c>
      <c r="J15" s="17"/>
      <c r="K15" s="17">
        <v>5097000</v>
      </c>
      <c r="L15" s="17"/>
      <c r="M15" s="17">
        <v>5726666114</v>
      </c>
      <c r="N15" s="17"/>
      <c r="O15" s="17">
        <v>7412416925</v>
      </c>
      <c r="Q15" s="17">
        <v>-1685750811</v>
      </c>
    </row>
    <row r="16" spans="1:17">
      <c r="A16" s="2" t="s">
        <v>274</v>
      </c>
      <c r="C16" s="17">
        <v>0</v>
      </c>
      <c r="D16" s="17"/>
      <c r="E16" s="17">
        <v>0</v>
      </c>
      <c r="F16" s="17"/>
      <c r="G16" s="17">
        <v>0</v>
      </c>
      <c r="H16" s="17"/>
      <c r="I16" s="17">
        <v>0</v>
      </c>
      <c r="J16" s="17"/>
      <c r="K16" s="17">
        <v>96000000</v>
      </c>
      <c r="L16" s="17"/>
      <c r="M16" s="17">
        <v>116218723787</v>
      </c>
      <c r="N16" s="17"/>
      <c r="O16" s="17">
        <v>122594601059</v>
      </c>
      <c r="Q16" s="17">
        <v>-6375877272</v>
      </c>
    </row>
    <row r="17" spans="1:17">
      <c r="A17" s="2" t="s">
        <v>275</v>
      </c>
      <c r="C17" s="17">
        <v>0</v>
      </c>
      <c r="D17" s="17"/>
      <c r="E17" s="17">
        <v>0</v>
      </c>
      <c r="F17" s="17"/>
      <c r="G17" s="17">
        <v>0</v>
      </c>
      <c r="H17" s="17"/>
      <c r="I17" s="17">
        <v>0</v>
      </c>
      <c r="J17" s="17"/>
      <c r="K17" s="17">
        <v>21942000</v>
      </c>
      <c r="L17" s="17"/>
      <c r="M17" s="17">
        <v>50516075123</v>
      </c>
      <c r="N17" s="17"/>
      <c r="O17" s="17">
        <v>63426861631</v>
      </c>
      <c r="Q17" s="17">
        <v>-12910786508</v>
      </c>
    </row>
    <row r="18" spans="1:17">
      <c r="A18" s="2" t="s">
        <v>264</v>
      </c>
      <c r="C18" s="17">
        <v>0</v>
      </c>
      <c r="D18" s="17"/>
      <c r="E18" s="17">
        <v>0</v>
      </c>
      <c r="F18" s="17"/>
      <c r="G18" s="17">
        <v>0</v>
      </c>
      <c r="H18" s="17"/>
      <c r="I18" s="17">
        <v>0</v>
      </c>
      <c r="J18" s="17"/>
      <c r="K18" s="17">
        <v>586000</v>
      </c>
      <c r="L18" s="17"/>
      <c r="M18" s="17">
        <v>5322429739</v>
      </c>
      <c r="N18" s="17"/>
      <c r="O18" s="17">
        <v>7731577280</v>
      </c>
      <c r="Q18" s="17">
        <v>-2409147541</v>
      </c>
    </row>
    <row r="19" spans="1:17">
      <c r="A19" s="2" t="s">
        <v>35</v>
      </c>
      <c r="C19" s="17">
        <v>5000</v>
      </c>
      <c r="D19" s="17"/>
      <c r="E19" s="17">
        <v>4999618750</v>
      </c>
      <c r="F19" s="17"/>
      <c r="G19" s="17">
        <v>4709640862</v>
      </c>
      <c r="H19" s="17"/>
      <c r="I19" s="17">
        <v>289977888</v>
      </c>
      <c r="J19" s="17"/>
      <c r="K19" s="17">
        <v>5000</v>
      </c>
      <c r="L19" s="17"/>
      <c r="M19" s="17">
        <v>4999618750</v>
      </c>
      <c r="N19" s="17"/>
      <c r="O19" s="17">
        <v>4709640862</v>
      </c>
      <c r="Q19" s="17">
        <v>289977888</v>
      </c>
    </row>
    <row r="20" spans="1:17">
      <c r="A20" s="2" t="s">
        <v>121</v>
      </c>
      <c r="C20" s="17">
        <v>132502</v>
      </c>
      <c r="D20" s="17"/>
      <c r="E20" s="17">
        <v>132502000000</v>
      </c>
      <c r="F20" s="17"/>
      <c r="G20" s="17">
        <v>129019051288</v>
      </c>
      <c r="H20" s="17"/>
      <c r="I20" s="17">
        <v>3482948712</v>
      </c>
      <c r="J20" s="17"/>
      <c r="K20" s="17">
        <v>132502</v>
      </c>
      <c r="L20" s="17"/>
      <c r="M20" s="17">
        <v>132502000000</v>
      </c>
      <c r="N20" s="17"/>
      <c r="O20" s="17">
        <v>129019051288</v>
      </c>
      <c r="Q20" s="17">
        <v>3482948712</v>
      </c>
    </row>
    <row r="21" spans="1:17">
      <c r="A21" s="2" t="s">
        <v>118</v>
      </c>
      <c r="C21" s="17">
        <v>5000</v>
      </c>
      <c r="D21" s="17"/>
      <c r="E21" s="17">
        <v>5000000000</v>
      </c>
      <c r="F21" s="17"/>
      <c r="G21" s="17">
        <v>4762463108</v>
      </c>
      <c r="H21" s="17"/>
      <c r="I21" s="17">
        <v>237536892</v>
      </c>
      <c r="J21" s="17"/>
      <c r="K21" s="17">
        <v>5000</v>
      </c>
      <c r="L21" s="17"/>
      <c r="M21" s="17">
        <v>5000000000</v>
      </c>
      <c r="N21" s="17"/>
      <c r="O21" s="17">
        <v>4762463108</v>
      </c>
      <c r="Q21" s="17">
        <v>237536892</v>
      </c>
    </row>
    <row r="22" spans="1:17">
      <c r="A22" s="2" t="s">
        <v>39</v>
      </c>
      <c r="C22" s="17">
        <v>777993</v>
      </c>
      <c r="D22" s="17"/>
      <c r="E22" s="17">
        <v>777993000000</v>
      </c>
      <c r="F22" s="17"/>
      <c r="G22" s="17">
        <v>683131251830</v>
      </c>
      <c r="H22" s="17"/>
      <c r="I22" s="17">
        <v>94861748170</v>
      </c>
      <c r="J22" s="17"/>
      <c r="K22" s="17">
        <v>777993</v>
      </c>
      <c r="L22" s="17"/>
      <c r="M22" s="17">
        <v>777993000000</v>
      </c>
      <c r="N22" s="17"/>
      <c r="O22" s="17">
        <v>683131251830</v>
      </c>
      <c r="Q22" s="17">
        <v>94861748170</v>
      </c>
    </row>
    <row r="23" spans="1:17">
      <c r="A23" s="2" t="s">
        <v>59</v>
      </c>
      <c r="C23" s="17">
        <v>713906</v>
      </c>
      <c r="D23" s="17"/>
      <c r="E23" s="17">
        <v>638200611622</v>
      </c>
      <c r="F23" s="17"/>
      <c r="G23" s="17">
        <v>625123996819</v>
      </c>
      <c r="H23" s="17"/>
      <c r="I23" s="17">
        <v>13076614803</v>
      </c>
      <c r="J23" s="17"/>
      <c r="K23" s="17">
        <v>1664970</v>
      </c>
      <c r="L23" s="17"/>
      <c r="M23" s="17">
        <v>1487647172986</v>
      </c>
      <c r="N23" s="17"/>
      <c r="O23" s="17">
        <v>1457912807825</v>
      </c>
      <c r="Q23" s="17">
        <v>29734365161</v>
      </c>
    </row>
    <row r="24" spans="1:17">
      <c r="A24" s="2" t="s">
        <v>84</v>
      </c>
      <c r="C24" s="17">
        <v>100000</v>
      </c>
      <c r="D24" s="17"/>
      <c r="E24" s="17">
        <v>100000000000</v>
      </c>
      <c r="F24" s="17"/>
      <c r="G24" s="17">
        <v>97506796875</v>
      </c>
      <c r="H24" s="17"/>
      <c r="I24" s="17">
        <v>2493203125</v>
      </c>
      <c r="J24" s="17"/>
      <c r="K24" s="17">
        <v>100000</v>
      </c>
      <c r="L24" s="17"/>
      <c r="M24" s="17">
        <v>100000000000</v>
      </c>
      <c r="N24" s="17"/>
      <c r="O24" s="17">
        <v>97506796875</v>
      </c>
      <c r="Q24" s="17">
        <v>2493203125</v>
      </c>
    </row>
    <row r="25" spans="1:17">
      <c r="A25" s="2" t="s">
        <v>276</v>
      </c>
      <c r="C25" s="17">
        <v>0</v>
      </c>
      <c r="D25" s="17"/>
      <c r="E25" s="17">
        <v>0</v>
      </c>
      <c r="F25" s="17"/>
      <c r="G25" s="17">
        <v>0</v>
      </c>
      <c r="H25" s="17"/>
      <c r="I25" s="17">
        <v>0</v>
      </c>
      <c r="J25" s="17"/>
      <c r="K25" s="17">
        <v>206200</v>
      </c>
      <c r="L25" s="17"/>
      <c r="M25" s="17">
        <v>206200000000</v>
      </c>
      <c r="N25" s="17"/>
      <c r="O25" s="17">
        <v>182419477454</v>
      </c>
      <c r="Q25" s="17">
        <v>23780522546</v>
      </c>
    </row>
    <row r="26" spans="1:17">
      <c r="A26" s="2" t="s">
        <v>243</v>
      </c>
      <c r="C26" s="17">
        <v>0</v>
      </c>
      <c r="D26" s="17"/>
      <c r="E26" s="17">
        <v>0</v>
      </c>
      <c r="F26" s="17"/>
      <c r="G26" s="17">
        <v>0</v>
      </c>
      <c r="H26" s="17"/>
      <c r="I26" s="17">
        <v>0</v>
      </c>
      <c r="J26" s="17"/>
      <c r="K26" s="17">
        <v>78000</v>
      </c>
      <c r="L26" s="17"/>
      <c r="M26" s="17">
        <v>75768102246</v>
      </c>
      <c r="N26" s="17"/>
      <c r="O26" s="17">
        <v>74885709600</v>
      </c>
      <c r="Q26" s="17">
        <v>882392646</v>
      </c>
    </row>
    <row r="27" spans="1:17">
      <c r="A27" s="2" t="s">
        <v>241</v>
      </c>
      <c r="C27" s="17">
        <v>0</v>
      </c>
      <c r="D27" s="17"/>
      <c r="E27" s="17">
        <v>0</v>
      </c>
      <c r="F27" s="17"/>
      <c r="G27" s="17">
        <v>0</v>
      </c>
      <c r="H27" s="17"/>
      <c r="I27" s="17">
        <v>0</v>
      </c>
      <c r="J27" s="17"/>
      <c r="K27" s="17">
        <v>10000</v>
      </c>
      <c r="L27" s="17"/>
      <c r="M27" s="17">
        <v>9738657372</v>
      </c>
      <c r="N27" s="17"/>
      <c r="O27" s="17">
        <v>9703930018</v>
      </c>
      <c r="Q27" s="17">
        <v>34727354</v>
      </c>
    </row>
    <row r="28" spans="1:17">
      <c r="A28" s="2" t="s">
        <v>65</v>
      </c>
      <c r="C28" s="17">
        <v>0</v>
      </c>
      <c r="D28" s="17"/>
      <c r="E28" s="17">
        <v>0</v>
      </c>
      <c r="F28" s="17"/>
      <c r="G28" s="17">
        <v>0</v>
      </c>
      <c r="H28" s="17"/>
      <c r="I28" s="17">
        <v>0</v>
      </c>
      <c r="J28" s="17"/>
      <c r="K28" s="17">
        <v>200</v>
      </c>
      <c r="L28" s="17"/>
      <c r="M28" s="17">
        <v>189985513</v>
      </c>
      <c r="N28" s="17"/>
      <c r="O28" s="17">
        <v>186202250</v>
      </c>
      <c r="Q28" s="17">
        <v>3783263</v>
      </c>
    </row>
    <row r="29" spans="1:17">
      <c r="A29" s="2" t="s">
        <v>239</v>
      </c>
      <c r="C29" s="17">
        <v>0</v>
      </c>
      <c r="D29" s="17"/>
      <c r="E29" s="17">
        <v>0</v>
      </c>
      <c r="F29" s="17"/>
      <c r="G29" s="17">
        <v>0</v>
      </c>
      <c r="H29" s="17"/>
      <c r="I29" s="17">
        <v>0</v>
      </c>
      <c r="J29" s="17"/>
      <c r="K29" s="17">
        <v>10000</v>
      </c>
      <c r="L29" s="17"/>
      <c r="M29" s="17">
        <v>10000000000</v>
      </c>
      <c r="N29" s="17"/>
      <c r="O29" s="17">
        <v>9606067481</v>
      </c>
      <c r="Q29" s="17">
        <v>393932519</v>
      </c>
    </row>
    <row r="30" spans="1:17">
      <c r="A30" s="2" t="s">
        <v>277</v>
      </c>
      <c r="C30" s="17">
        <v>0</v>
      </c>
      <c r="D30" s="17"/>
      <c r="E30" s="17">
        <v>0</v>
      </c>
      <c r="F30" s="17"/>
      <c r="G30" s="17">
        <v>0</v>
      </c>
      <c r="H30" s="17"/>
      <c r="I30" s="17">
        <v>0</v>
      </c>
      <c r="J30" s="17"/>
      <c r="K30" s="17">
        <v>11300</v>
      </c>
      <c r="L30" s="17"/>
      <c r="M30" s="17">
        <v>11300000000</v>
      </c>
      <c r="N30" s="17"/>
      <c r="O30" s="17">
        <v>10406506443</v>
      </c>
      <c r="Q30" s="17">
        <v>893493557</v>
      </c>
    </row>
    <row r="31" spans="1:17">
      <c r="A31" s="2" t="s">
        <v>278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  <c r="J31" s="17"/>
      <c r="K31" s="17">
        <v>11800</v>
      </c>
      <c r="L31" s="17"/>
      <c r="M31" s="17">
        <v>11800000000</v>
      </c>
      <c r="N31" s="17"/>
      <c r="O31" s="17">
        <v>11675091706</v>
      </c>
      <c r="Q31" s="17">
        <v>124908294</v>
      </c>
    </row>
    <row r="32" spans="1:17">
      <c r="A32" s="2" t="s">
        <v>279</v>
      </c>
      <c r="C32" s="17">
        <v>0</v>
      </c>
      <c r="D32" s="17"/>
      <c r="E32" s="17">
        <v>0</v>
      </c>
      <c r="F32" s="17"/>
      <c r="G32" s="17">
        <v>0</v>
      </c>
      <c r="H32" s="17"/>
      <c r="I32" s="17">
        <v>0</v>
      </c>
      <c r="J32" s="17"/>
      <c r="K32" s="17">
        <v>313425</v>
      </c>
      <c r="L32" s="17"/>
      <c r="M32" s="17">
        <v>313425000000</v>
      </c>
      <c r="N32" s="17"/>
      <c r="O32" s="17">
        <v>306123663891</v>
      </c>
      <c r="Q32" s="17">
        <v>7301336109</v>
      </c>
    </row>
    <row r="33" spans="1:17">
      <c r="A33" s="2" t="s">
        <v>280</v>
      </c>
      <c r="C33" s="17">
        <v>0</v>
      </c>
      <c r="D33" s="17"/>
      <c r="E33" s="17">
        <v>0</v>
      </c>
      <c r="F33" s="17"/>
      <c r="G33" s="17">
        <v>0</v>
      </c>
      <c r="H33" s="17"/>
      <c r="I33" s="17">
        <v>0</v>
      </c>
      <c r="J33" s="17"/>
      <c r="K33" s="17">
        <v>1139689</v>
      </c>
      <c r="L33" s="17"/>
      <c r="M33" s="17">
        <v>1127427542742</v>
      </c>
      <c r="N33" s="17"/>
      <c r="O33" s="17">
        <v>1020603548305</v>
      </c>
      <c r="Q33" s="17">
        <v>106823994437</v>
      </c>
    </row>
    <row r="34" spans="1:17">
      <c r="A34" s="2" t="s">
        <v>80</v>
      </c>
      <c r="C34" s="17">
        <v>0</v>
      </c>
      <c r="D34" s="17"/>
      <c r="E34" s="17">
        <v>0</v>
      </c>
      <c r="F34" s="17"/>
      <c r="G34" s="17">
        <v>0</v>
      </c>
      <c r="H34" s="17"/>
      <c r="I34" s="17">
        <v>0</v>
      </c>
      <c r="J34" s="17"/>
      <c r="K34" s="17">
        <v>426000</v>
      </c>
      <c r="L34" s="17"/>
      <c r="M34" s="17">
        <v>395101224548</v>
      </c>
      <c r="N34" s="17"/>
      <c r="O34" s="17">
        <v>381147340161</v>
      </c>
      <c r="Q34" s="17">
        <v>13953884387</v>
      </c>
    </row>
    <row r="35" spans="1:17">
      <c r="A35" s="2" t="s">
        <v>237</v>
      </c>
      <c r="C35" s="17">
        <v>0</v>
      </c>
      <c r="D35" s="17"/>
      <c r="E35" s="17">
        <v>0</v>
      </c>
      <c r="F35" s="17"/>
      <c r="G35" s="17">
        <v>0</v>
      </c>
      <c r="H35" s="17"/>
      <c r="I35" s="17">
        <v>0</v>
      </c>
      <c r="J35" s="17"/>
      <c r="K35" s="17">
        <v>1700000</v>
      </c>
      <c r="L35" s="17"/>
      <c r="M35" s="17">
        <v>1525551678971</v>
      </c>
      <c r="N35" s="17"/>
      <c r="O35" s="17">
        <v>1537547945375</v>
      </c>
      <c r="Q35" s="17">
        <v>-11996266404</v>
      </c>
    </row>
    <row r="36" spans="1:17">
      <c r="A36" s="2" t="s">
        <v>115</v>
      </c>
      <c r="C36" s="17">
        <v>0</v>
      </c>
      <c r="D36" s="17"/>
      <c r="E36" s="17">
        <v>0</v>
      </c>
      <c r="F36" s="17"/>
      <c r="G36" s="17">
        <v>0</v>
      </c>
      <c r="H36" s="17"/>
      <c r="I36" s="17">
        <v>0</v>
      </c>
      <c r="J36" s="17"/>
      <c r="K36" s="17">
        <v>5000</v>
      </c>
      <c r="L36" s="17"/>
      <c r="M36" s="17">
        <v>4843430661</v>
      </c>
      <c r="N36" s="17"/>
      <c r="O36" s="17">
        <v>4657034874</v>
      </c>
      <c r="Q36" s="17">
        <v>186395787</v>
      </c>
    </row>
    <row r="37" spans="1:17">
      <c r="A37" s="2" t="s">
        <v>281</v>
      </c>
      <c r="C37" s="17">
        <v>0</v>
      </c>
      <c r="D37" s="17"/>
      <c r="E37" s="17">
        <v>0</v>
      </c>
      <c r="F37" s="17"/>
      <c r="G37" s="17">
        <v>0</v>
      </c>
      <c r="H37" s="17"/>
      <c r="I37" s="17">
        <v>0</v>
      </c>
      <c r="J37" s="17"/>
      <c r="K37" s="17">
        <v>753026</v>
      </c>
      <c r="L37" s="17"/>
      <c r="M37" s="17">
        <v>575207047575</v>
      </c>
      <c r="N37" s="17"/>
      <c r="O37" s="17">
        <v>560328437873</v>
      </c>
      <c r="Q37" s="17">
        <v>14878609702</v>
      </c>
    </row>
    <row r="38" spans="1:17">
      <c r="A38" s="2" t="s">
        <v>47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v>0</v>
      </c>
      <c r="J38" s="17"/>
      <c r="K38" s="17">
        <v>145064</v>
      </c>
      <c r="L38" s="17"/>
      <c r="M38" s="17">
        <v>114011611546</v>
      </c>
      <c r="N38" s="17"/>
      <c r="O38" s="17">
        <v>111328130582</v>
      </c>
      <c r="Q38" s="17">
        <v>2683480964</v>
      </c>
    </row>
    <row r="39" spans="1:17">
      <c r="A39" s="2" t="s">
        <v>49</v>
      </c>
      <c r="C39" s="17">
        <v>0</v>
      </c>
      <c r="D39" s="17"/>
      <c r="E39" s="17">
        <v>0</v>
      </c>
      <c r="F39" s="17"/>
      <c r="G39" s="17">
        <v>0</v>
      </c>
      <c r="H39" s="17"/>
      <c r="I39" s="17">
        <v>0</v>
      </c>
      <c r="J39" s="17"/>
      <c r="K39" s="17">
        <v>134234</v>
      </c>
      <c r="L39" s="17"/>
      <c r="M39" s="17">
        <v>99993427972</v>
      </c>
      <c r="N39" s="17"/>
      <c r="O39" s="17">
        <v>98681311776</v>
      </c>
      <c r="Q39" s="17">
        <v>1312116196</v>
      </c>
    </row>
    <row r="40" spans="1:17">
      <c r="A40" s="2" t="s">
        <v>282</v>
      </c>
      <c r="C40" s="17">
        <v>0</v>
      </c>
      <c r="D40" s="17"/>
      <c r="E40" s="17">
        <v>0</v>
      </c>
      <c r="F40" s="17"/>
      <c r="G40" s="17">
        <v>0</v>
      </c>
      <c r="H40" s="17"/>
      <c r="I40" s="17">
        <v>0</v>
      </c>
      <c r="J40" s="17"/>
      <c r="K40" s="17">
        <v>689156</v>
      </c>
      <c r="L40" s="17"/>
      <c r="M40" s="17">
        <v>499006609600</v>
      </c>
      <c r="N40" s="17"/>
      <c r="O40" s="17">
        <v>480643133030</v>
      </c>
      <c r="Q40" s="17">
        <v>18363476570</v>
      </c>
    </row>
    <row r="41" spans="1:17">
      <c r="A41" s="2" t="s">
        <v>283</v>
      </c>
      <c r="C41" s="17">
        <v>0</v>
      </c>
      <c r="D41" s="17"/>
      <c r="E41" s="17">
        <v>0</v>
      </c>
      <c r="F41" s="17"/>
      <c r="G41" s="17">
        <v>0</v>
      </c>
      <c r="H41" s="17"/>
      <c r="I41" s="17">
        <v>0</v>
      </c>
      <c r="J41" s="17"/>
      <c r="K41" s="17">
        <v>398400</v>
      </c>
      <c r="L41" s="17"/>
      <c r="M41" s="17">
        <v>290829400252</v>
      </c>
      <c r="N41" s="17"/>
      <c r="O41" s="17">
        <v>270652321186</v>
      </c>
      <c r="Q41" s="17">
        <v>20177079066</v>
      </c>
    </row>
    <row r="42" spans="1:17">
      <c r="A42" s="2" t="s">
        <v>235</v>
      </c>
      <c r="C42" s="17">
        <v>0</v>
      </c>
      <c r="D42" s="17"/>
      <c r="E42" s="17">
        <v>0</v>
      </c>
      <c r="F42" s="17"/>
      <c r="G42" s="17">
        <v>0</v>
      </c>
      <c r="H42" s="17"/>
      <c r="I42" s="17">
        <v>0</v>
      </c>
      <c r="J42" s="17"/>
      <c r="K42" s="17">
        <v>1200</v>
      </c>
      <c r="L42" s="17"/>
      <c r="M42" s="17">
        <v>1200000000</v>
      </c>
      <c r="N42" s="17"/>
      <c r="O42" s="17">
        <v>1158364316</v>
      </c>
      <c r="Q42" s="17">
        <v>41635684</v>
      </c>
    </row>
    <row r="43" spans="1:17">
      <c r="A43" s="2" t="s">
        <v>233</v>
      </c>
      <c r="C43" s="17">
        <v>0</v>
      </c>
      <c r="D43" s="17"/>
      <c r="E43" s="17">
        <v>0</v>
      </c>
      <c r="F43" s="17"/>
      <c r="G43" s="17">
        <v>0</v>
      </c>
      <c r="H43" s="17"/>
      <c r="I43" s="17">
        <v>0</v>
      </c>
      <c r="J43" s="17"/>
      <c r="K43" s="17">
        <v>860000</v>
      </c>
      <c r="L43" s="17"/>
      <c r="M43" s="17">
        <v>803368843013</v>
      </c>
      <c r="N43" s="17"/>
      <c r="O43" s="17">
        <v>826797711865</v>
      </c>
      <c r="Q43" s="17">
        <v>-23428868852</v>
      </c>
    </row>
    <row r="44" spans="1:17">
      <c r="A44" s="2" t="s">
        <v>231</v>
      </c>
      <c r="C44" s="17">
        <v>0</v>
      </c>
      <c r="D44" s="17"/>
      <c r="E44" s="17">
        <v>0</v>
      </c>
      <c r="F44" s="17"/>
      <c r="G44" s="17">
        <v>0</v>
      </c>
      <c r="H44" s="17"/>
      <c r="I44" s="17">
        <v>0</v>
      </c>
      <c r="J44" s="17"/>
      <c r="K44" s="17">
        <v>5000</v>
      </c>
      <c r="L44" s="17"/>
      <c r="M44" s="17">
        <v>4945672865</v>
      </c>
      <c r="N44" s="17"/>
      <c r="O44" s="17">
        <v>4842869239</v>
      </c>
      <c r="Q44" s="17">
        <v>102803626</v>
      </c>
    </row>
    <row r="45" spans="1:17">
      <c r="A45" s="2" t="s">
        <v>251</v>
      </c>
      <c r="C45" s="17">
        <v>0</v>
      </c>
      <c r="D45" s="17"/>
      <c r="E45" s="17">
        <v>0</v>
      </c>
      <c r="F45" s="17"/>
      <c r="G45" s="17">
        <v>0</v>
      </c>
      <c r="H45" s="17"/>
      <c r="I45" s="17">
        <v>0</v>
      </c>
      <c r="J45" s="17"/>
      <c r="K45" s="17">
        <v>296420</v>
      </c>
      <c r="L45" s="17"/>
      <c r="M45" s="17">
        <v>296420000000</v>
      </c>
      <c r="N45" s="17"/>
      <c r="O45" s="17">
        <v>293211125946</v>
      </c>
      <c r="Q45" s="17">
        <v>3208874054</v>
      </c>
    </row>
    <row r="46" spans="1:17">
      <c r="A46" s="2" t="s">
        <v>284</v>
      </c>
      <c r="C46" s="17">
        <v>0</v>
      </c>
      <c r="D46" s="17"/>
      <c r="E46" s="17">
        <v>0</v>
      </c>
      <c r="F46" s="17"/>
      <c r="G46" s="17">
        <v>0</v>
      </c>
      <c r="H46" s="17"/>
      <c r="I46" s="17">
        <v>0</v>
      </c>
      <c r="J46" s="17"/>
      <c r="K46" s="17">
        <v>822479</v>
      </c>
      <c r="L46" s="17"/>
      <c r="M46" s="17">
        <v>822479000000</v>
      </c>
      <c r="N46" s="17"/>
      <c r="O46" s="17">
        <v>808245641009</v>
      </c>
      <c r="Q46" s="17">
        <v>14233358991</v>
      </c>
    </row>
    <row r="47" spans="1:17">
      <c r="A47" s="2" t="s">
        <v>249</v>
      </c>
      <c r="C47" s="17">
        <v>0</v>
      </c>
      <c r="D47" s="17"/>
      <c r="E47" s="17">
        <v>0</v>
      </c>
      <c r="F47" s="17"/>
      <c r="G47" s="17">
        <v>0</v>
      </c>
      <c r="H47" s="17"/>
      <c r="I47" s="17">
        <v>0</v>
      </c>
      <c r="J47" s="17"/>
      <c r="K47" s="17">
        <v>30000</v>
      </c>
      <c r="L47" s="17"/>
      <c r="M47" s="17">
        <v>29484451641</v>
      </c>
      <c r="N47" s="17"/>
      <c r="O47" s="17">
        <v>29363260880</v>
      </c>
      <c r="Q47" s="17">
        <v>121190761</v>
      </c>
    </row>
    <row r="48" spans="1:17">
      <c r="A48" s="2" t="s">
        <v>285</v>
      </c>
      <c r="C48" s="17">
        <v>0</v>
      </c>
      <c r="D48" s="17"/>
      <c r="E48" s="17">
        <v>0</v>
      </c>
      <c r="F48" s="17"/>
      <c r="G48" s="17">
        <v>0</v>
      </c>
      <c r="H48" s="17"/>
      <c r="I48" s="17">
        <v>0</v>
      </c>
      <c r="J48" s="17"/>
      <c r="K48" s="17">
        <v>1439583</v>
      </c>
      <c r="L48" s="17"/>
      <c r="M48" s="17">
        <v>1434843850800</v>
      </c>
      <c r="N48" s="17"/>
      <c r="O48" s="17">
        <v>1383805535326</v>
      </c>
      <c r="Q48" s="17">
        <v>51038315474</v>
      </c>
    </row>
    <row r="49" spans="1:19">
      <c r="A49" s="2" t="s">
        <v>95</v>
      </c>
      <c r="C49" s="17">
        <v>0</v>
      </c>
      <c r="D49" s="17"/>
      <c r="E49" s="17">
        <v>0</v>
      </c>
      <c r="F49" s="17"/>
      <c r="G49" s="17">
        <v>0</v>
      </c>
      <c r="H49" s="17"/>
      <c r="I49" s="17">
        <v>0</v>
      </c>
      <c r="J49" s="17"/>
      <c r="K49" s="17">
        <v>5000</v>
      </c>
      <c r="L49" s="17"/>
      <c r="M49" s="17">
        <v>4775535840</v>
      </c>
      <c r="N49" s="17"/>
      <c r="O49" s="17">
        <v>4759847033</v>
      </c>
      <c r="Q49" s="17">
        <v>15688807</v>
      </c>
    </row>
    <row r="50" spans="1:19">
      <c r="A50" s="2" t="s">
        <v>286</v>
      </c>
      <c r="C50" s="17">
        <v>0</v>
      </c>
      <c r="D50" s="17"/>
      <c r="E50" s="17">
        <v>0</v>
      </c>
      <c r="F50" s="17"/>
      <c r="G50" s="17">
        <v>0</v>
      </c>
      <c r="H50" s="17"/>
      <c r="I50" s="17">
        <v>0</v>
      </c>
      <c r="J50" s="17"/>
      <c r="K50" s="17">
        <v>822700</v>
      </c>
      <c r="L50" s="17"/>
      <c r="M50" s="17">
        <v>822700000000</v>
      </c>
      <c r="N50" s="17"/>
      <c r="O50" s="17">
        <v>790724572636</v>
      </c>
      <c r="Q50" s="17">
        <v>31975427364</v>
      </c>
    </row>
    <row r="51" spans="1:19">
      <c r="A51" s="2" t="s">
        <v>287</v>
      </c>
      <c r="C51" s="17">
        <v>0</v>
      </c>
      <c r="D51" s="17"/>
      <c r="E51" s="17">
        <v>0</v>
      </c>
      <c r="F51" s="17"/>
      <c r="G51" s="17">
        <v>0</v>
      </c>
      <c r="H51" s="17"/>
      <c r="I51" s="17">
        <v>0</v>
      </c>
      <c r="J51" s="17"/>
      <c r="K51" s="17">
        <v>40000</v>
      </c>
      <c r="L51" s="17"/>
      <c r="M51" s="17">
        <v>40000000000</v>
      </c>
      <c r="N51" s="17"/>
      <c r="O51" s="17">
        <v>35917261100</v>
      </c>
      <c r="Q51" s="17">
        <v>4082738900</v>
      </c>
    </row>
    <row r="52" spans="1:19">
      <c r="A52" s="2" t="s">
        <v>288</v>
      </c>
      <c r="C52" s="17">
        <v>0</v>
      </c>
      <c r="D52" s="17"/>
      <c r="E52" s="17">
        <v>0</v>
      </c>
      <c r="F52" s="17"/>
      <c r="G52" s="17">
        <v>0</v>
      </c>
      <c r="H52" s="17"/>
      <c r="I52" s="17">
        <v>0</v>
      </c>
      <c r="J52" s="17"/>
      <c r="K52" s="17">
        <v>870155</v>
      </c>
      <c r="L52" s="17"/>
      <c r="M52" s="17">
        <v>870155000000</v>
      </c>
      <c r="N52" s="17"/>
      <c r="O52" s="17">
        <v>824256671579</v>
      </c>
      <c r="Q52" s="17">
        <v>45898328421</v>
      </c>
    </row>
    <row r="53" spans="1:19">
      <c r="A53" s="2" t="s">
        <v>289</v>
      </c>
      <c r="C53" s="17">
        <v>0</v>
      </c>
      <c r="D53" s="17"/>
      <c r="E53" s="17">
        <v>0</v>
      </c>
      <c r="F53" s="17"/>
      <c r="G53" s="17">
        <v>0</v>
      </c>
      <c r="H53" s="17"/>
      <c r="I53" s="17">
        <v>0</v>
      </c>
      <c r="J53" s="17"/>
      <c r="K53" s="17">
        <v>150000</v>
      </c>
      <c r="L53" s="17"/>
      <c r="M53" s="17">
        <v>150000000000</v>
      </c>
      <c r="N53" s="17"/>
      <c r="O53" s="17">
        <v>143464060031</v>
      </c>
      <c r="Q53" s="17">
        <v>6535939969</v>
      </c>
    </row>
    <row r="54" spans="1:19">
      <c r="A54" s="2" t="s">
        <v>290</v>
      </c>
      <c r="C54" s="17">
        <v>0</v>
      </c>
      <c r="D54" s="17"/>
      <c r="E54" s="17">
        <v>0</v>
      </c>
      <c r="F54" s="17"/>
      <c r="G54" s="17">
        <v>0</v>
      </c>
      <c r="H54" s="17"/>
      <c r="I54" s="17">
        <v>0</v>
      </c>
      <c r="J54" s="17"/>
      <c r="K54" s="17">
        <v>83081</v>
      </c>
      <c r="L54" s="17"/>
      <c r="M54" s="17">
        <v>83081000000</v>
      </c>
      <c r="N54" s="17"/>
      <c r="O54" s="17">
        <v>76682882019</v>
      </c>
      <c r="Q54" s="17">
        <v>6398117981</v>
      </c>
    </row>
    <row r="55" spans="1:19">
      <c r="A55" s="2" t="s">
        <v>291</v>
      </c>
      <c r="C55" s="17">
        <v>0</v>
      </c>
      <c r="D55" s="17"/>
      <c r="E55" s="17">
        <v>0</v>
      </c>
      <c r="F55" s="17"/>
      <c r="G55" s="17">
        <v>0</v>
      </c>
      <c r="H55" s="17"/>
      <c r="I55" s="17">
        <v>0</v>
      </c>
      <c r="J55" s="17"/>
      <c r="K55" s="17">
        <v>886845</v>
      </c>
      <c r="L55" s="17"/>
      <c r="M55" s="17">
        <v>886845000000</v>
      </c>
      <c r="N55" s="17"/>
      <c r="O55" s="17">
        <v>786361666522</v>
      </c>
      <c r="Q55" s="17">
        <v>100483333478</v>
      </c>
    </row>
    <row r="56" spans="1:19">
      <c r="A56" s="2" t="s">
        <v>292</v>
      </c>
      <c r="C56" s="17">
        <v>0</v>
      </c>
      <c r="D56" s="17"/>
      <c r="E56" s="17">
        <v>0</v>
      </c>
      <c r="F56" s="17"/>
      <c r="G56" s="17">
        <v>0</v>
      </c>
      <c r="H56" s="17"/>
      <c r="I56" s="17">
        <v>0</v>
      </c>
      <c r="J56" s="17"/>
      <c r="K56" s="17">
        <v>216696</v>
      </c>
      <c r="L56" s="17"/>
      <c r="M56" s="17">
        <v>208013383617</v>
      </c>
      <c r="N56" s="17"/>
      <c r="O56" s="17">
        <v>199236779037</v>
      </c>
      <c r="Q56" s="17">
        <v>8776604580</v>
      </c>
    </row>
    <row r="57" spans="1:19">
      <c r="A57" s="2" t="s">
        <v>293</v>
      </c>
      <c r="C57" s="17">
        <v>0</v>
      </c>
      <c r="D57" s="17"/>
      <c r="E57" s="17">
        <v>0</v>
      </c>
      <c r="F57" s="17"/>
      <c r="G57" s="17">
        <v>0</v>
      </c>
      <c r="H57" s="17"/>
      <c r="I57" s="17">
        <v>0</v>
      </c>
      <c r="J57" s="17"/>
      <c r="K57" s="17">
        <v>273022</v>
      </c>
      <c r="L57" s="17"/>
      <c r="M57" s="17">
        <v>273022000000</v>
      </c>
      <c r="N57" s="17"/>
      <c r="O57" s="17">
        <v>246415605684</v>
      </c>
      <c r="Q57" s="17">
        <v>26606394316</v>
      </c>
    </row>
    <row r="58" spans="1:19">
      <c r="A58" s="2" t="s">
        <v>294</v>
      </c>
      <c r="C58" s="17">
        <v>0</v>
      </c>
      <c r="D58" s="17"/>
      <c r="E58" s="17">
        <v>0</v>
      </c>
      <c r="F58" s="17"/>
      <c r="G58" s="17">
        <v>0</v>
      </c>
      <c r="H58" s="17"/>
      <c r="I58" s="17">
        <v>0</v>
      </c>
      <c r="J58" s="17"/>
      <c r="K58" s="17">
        <v>1546615</v>
      </c>
      <c r="L58" s="17"/>
      <c r="M58" s="17">
        <v>1533310182346</v>
      </c>
      <c r="N58" s="17"/>
      <c r="O58" s="17">
        <v>1387882836093</v>
      </c>
      <c r="Q58" s="17">
        <v>145427346253</v>
      </c>
    </row>
    <row r="59" spans="1:19">
      <c r="A59" s="2" t="s">
        <v>295</v>
      </c>
      <c r="C59" s="17">
        <v>0</v>
      </c>
      <c r="D59" s="17"/>
      <c r="E59" s="17">
        <v>0</v>
      </c>
      <c r="F59" s="17"/>
      <c r="G59" s="17">
        <v>0</v>
      </c>
      <c r="H59" s="17"/>
      <c r="I59" s="17">
        <v>0</v>
      </c>
      <c r="J59" s="17"/>
      <c r="K59" s="17">
        <v>33708</v>
      </c>
      <c r="L59" s="17"/>
      <c r="M59" s="17">
        <v>33708000000</v>
      </c>
      <c r="N59" s="17"/>
      <c r="O59" s="17">
        <v>30677621799</v>
      </c>
      <c r="Q59" s="17">
        <v>3030378201</v>
      </c>
    </row>
    <row r="60" spans="1:19">
      <c r="A60" s="2" t="s">
        <v>296</v>
      </c>
      <c r="C60" s="17">
        <v>0</v>
      </c>
      <c r="D60" s="17"/>
      <c r="E60" s="17">
        <v>0</v>
      </c>
      <c r="F60" s="17"/>
      <c r="G60" s="17">
        <v>0</v>
      </c>
      <c r="H60" s="17"/>
      <c r="I60" s="17">
        <v>0</v>
      </c>
      <c r="J60" s="17"/>
      <c r="K60" s="17">
        <v>2768095</v>
      </c>
      <c r="L60" s="17"/>
      <c r="M60" s="17">
        <v>2706200079313</v>
      </c>
      <c r="N60" s="17"/>
      <c r="O60" s="17">
        <v>2508143438551</v>
      </c>
      <c r="Q60" s="17">
        <v>198056640762</v>
      </c>
    </row>
    <row r="61" spans="1:19">
      <c r="A61" s="2" t="s">
        <v>297</v>
      </c>
      <c r="C61" s="17">
        <v>0</v>
      </c>
      <c r="D61" s="17"/>
      <c r="E61" s="17">
        <v>0</v>
      </c>
      <c r="F61" s="17"/>
      <c r="G61" s="17">
        <v>0</v>
      </c>
      <c r="H61" s="17"/>
      <c r="I61" s="17">
        <v>0</v>
      </c>
      <c r="J61" s="17"/>
      <c r="K61" s="17">
        <v>19100</v>
      </c>
      <c r="L61" s="17"/>
      <c r="M61" s="17">
        <v>19100000000</v>
      </c>
      <c r="N61" s="17"/>
      <c r="O61" s="17">
        <v>18008145010</v>
      </c>
      <c r="Q61" s="17">
        <v>1091854990</v>
      </c>
    </row>
    <row r="62" spans="1:19">
      <c r="A62" s="2" t="s">
        <v>298</v>
      </c>
      <c r="C62" s="17">
        <v>0</v>
      </c>
      <c r="D62" s="17"/>
      <c r="E62" s="17">
        <v>0</v>
      </c>
      <c r="F62" s="17"/>
      <c r="G62" s="17">
        <v>0</v>
      </c>
      <c r="H62" s="17"/>
      <c r="I62" s="17">
        <v>0</v>
      </c>
      <c r="J62" s="17"/>
      <c r="K62" s="17">
        <v>2791969</v>
      </c>
      <c r="L62" s="17"/>
      <c r="M62" s="17">
        <v>2736336552418</v>
      </c>
      <c r="N62" s="17"/>
      <c r="O62" s="17">
        <v>2532328367311</v>
      </c>
      <c r="Q62" s="17">
        <f>M62-O62</f>
        <v>204008185107</v>
      </c>
      <c r="S62" s="19"/>
    </row>
    <row r="63" spans="1:19">
      <c r="A63" s="2" t="s">
        <v>299</v>
      </c>
      <c r="C63" s="17">
        <v>0</v>
      </c>
      <c r="D63" s="17"/>
      <c r="E63" s="17">
        <v>0</v>
      </c>
      <c r="F63" s="17"/>
      <c r="G63" s="17">
        <v>0</v>
      </c>
      <c r="H63" s="17"/>
      <c r="I63" s="17">
        <v>0</v>
      </c>
      <c r="J63" s="17"/>
      <c r="K63" s="17">
        <v>366329</v>
      </c>
      <c r="L63" s="17"/>
      <c r="M63" s="17">
        <v>366329000000</v>
      </c>
      <c r="N63" s="17"/>
      <c r="O63" s="17">
        <v>333795872214</v>
      </c>
      <c r="Q63" s="17">
        <v>32533127786</v>
      </c>
    </row>
    <row r="64" spans="1:19">
      <c r="A64" s="2" t="s">
        <v>300</v>
      </c>
      <c r="C64" s="17">
        <v>0</v>
      </c>
      <c r="D64" s="17"/>
      <c r="E64" s="17">
        <v>0</v>
      </c>
      <c r="F64" s="17"/>
      <c r="G64" s="17">
        <v>0</v>
      </c>
      <c r="H64" s="17"/>
      <c r="I64" s="17">
        <v>0</v>
      </c>
      <c r="J64" s="17"/>
      <c r="K64" s="17">
        <v>782195</v>
      </c>
      <c r="L64" s="17"/>
      <c r="M64" s="17">
        <v>772229214106</v>
      </c>
      <c r="N64" s="17"/>
      <c r="O64" s="17">
        <v>709727262397</v>
      </c>
      <c r="Q64" s="17">
        <v>62501951709</v>
      </c>
    </row>
    <row r="65" spans="1:19">
      <c r="A65" s="2" t="s">
        <v>247</v>
      </c>
      <c r="C65" s="17">
        <v>0</v>
      </c>
      <c r="D65" s="17"/>
      <c r="E65" s="17">
        <v>0</v>
      </c>
      <c r="F65" s="17"/>
      <c r="G65" s="17">
        <v>0</v>
      </c>
      <c r="H65" s="17"/>
      <c r="I65" s="17">
        <v>0</v>
      </c>
      <c r="J65" s="17"/>
      <c r="K65" s="17">
        <v>5000</v>
      </c>
      <c r="L65" s="17"/>
      <c r="M65" s="17">
        <v>4799683997</v>
      </c>
      <c r="N65" s="17"/>
      <c r="O65" s="17">
        <v>4412513520</v>
      </c>
      <c r="Q65" s="17">
        <v>387170477</v>
      </c>
    </row>
    <row r="66" spans="1:19">
      <c r="A66" s="2" t="s">
        <v>50</v>
      </c>
      <c r="C66" s="17">
        <v>0</v>
      </c>
      <c r="D66" s="17"/>
      <c r="E66" s="17">
        <v>0</v>
      </c>
      <c r="F66" s="17"/>
      <c r="G66" s="17">
        <v>0</v>
      </c>
      <c r="H66" s="17"/>
      <c r="I66" s="17">
        <v>0</v>
      </c>
      <c r="J66" s="17"/>
      <c r="K66" s="17">
        <v>568952</v>
      </c>
      <c r="L66" s="17"/>
      <c r="M66" s="17">
        <v>446234371733</v>
      </c>
      <c r="N66" s="17"/>
      <c r="O66" s="17">
        <v>431090482950</v>
      </c>
      <c r="Q66" s="17">
        <v>15143888783</v>
      </c>
    </row>
    <row r="67" spans="1:19">
      <c r="A67" s="2" t="s">
        <v>92</v>
      </c>
      <c r="C67" s="17">
        <v>0</v>
      </c>
      <c r="D67" s="17"/>
      <c r="E67" s="17">
        <v>0</v>
      </c>
      <c r="F67" s="17"/>
      <c r="G67" s="17">
        <v>0</v>
      </c>
      <c r="H67" s="17"/>
      <c r="I67" s="17">
        <v>0</v>
      </c>
      <c r="J67" s="17"/>
      <c r="K67" s="17">
        <v>15000</v>
      </c>
      <c r="L67" s="17"/>
      <c r="M67" s="17">
        <v>14561939574</v>
      </c>
      <c r="N67" s="17"/>
      <c r="O67" s="17">
        <v>14120868201</v>
      </c>
      <c r="Q67" s="17">
        <v>441071373</v>
      </c>
    </row>
    <row r="68" spans="1:19">
      <c r="A68" s="2" t="s">
        <v>301</v>
      </c>
      <c r="C68" s="17">
        <v>0</v>
      </c>
      <c r="D68" s="17"/>
      <c r="E68" s="17">
        <v>0</v>
      </c>
      <c r="F68" s="17"/>
      <c r="G68" s="17">
        <v>0</v>
      </c>
      <c r="H68" s="17"/>
      <c r="I68" s="17">
        <v>0</v>
      </c>
      <c r="J68" s="17"/>
      <c r="K68" s="17">
        <v>1241010</v>
      </c>
      <c r="L68" s="17"/>
      <c r="M68" s="17">
        <v>1232758443600</v>
      </c>
      <c r="N68" s="17"/>
      <c r="O68" s="17">
        <v>1094774380659</v>
      </c>
      <c r="Q68" s="17">
        <v>137984062941</v>
      </c>
    </row>
    <row r="69" spans="1:19">
      <c r="A69" s="2" t="s">
        <v>86</v>
      </c>
      <c r="C69" s="17">
        <v>0</v>
      </c>
      <c r="D69" s="17"/>
      <c r="E69" s="17">
        <v>0</v>
      </c>
      <c r="F69" s="17"/>
      <c r="G69" s="17">
        <v>0</v>
      </c>
      <c r="H69" s="17"/>
      <c r="I69" s="17">
        <v>0</v>
      </c>
      <c r="J69" s="17"/>
      <c r="K69" s="17">
        <v>1821503</v>
      </c>
      <c r="L69" s="17"/>
      <c r="M69" s="17">
        <v>1745958071261</v>
      </c>
      <c r="N69" s="17"/>
      <c r="O69" s="17">
        <v>1568798680020</v>
      </c>
      <c r="Q69" s="17">
        <v>177159391241</v>
      </c>
    </row>
    <row r="70" spans="1:19">
      <c r="A70" s="2" t="s">
        <v>98</v>
      </c>
      <c r="C70" s="17">
        <v>0</v>
      </c>
      <c r="D70" s="17"/>
      <c r="E70" s="17">
        <v>0</v>
      </c>
      <c r="F70" s="17"/>
      <c r="G70" s="17">
        <v>0</v>
      </c>
      <c r="H70" s="17"/>
      <c r="I70" s="17">
        <v>0</v>
      </c>
      <c r="J70" s="17"/>
      <c r="K70" s="17">
        <v>388000</v>
      </c>
      <c r="L70" s="17"/>
      <c r="M70" s="17">
        <v>374497946622</v>
      </c>
      <c r="N70" s="17"/>
      <c r="O70" s="17">
        <v>374226000000</v>
      </c>
      <c r="Q70" s="17">
        <v>271946622</v>
      </c>
    </row>
    <row r="71" spans="1:19">
      <c r="A71" s="2" t="s">
        <v>322</v>
      </c>
      <c r="C71" s="17">
        <v>0</v>
      </c>
      <c r="D71" s="17"/>
      <c r="E71" s="17">
        <v>0</v>
      </c>
      <c r="F71" s="17"/>
      <c r="G71" s="17">
        <v>0</v>
      </c>
      <c r="H71" s="17"/>
      <c r="I71" s="17">
        <v>0</v>
      </c>
      <c r="J71" s="17"/>
      <c r="K71" s="17">
        <v>0</v>
      </c>
      <c r="L71" s="17"/>
      <c r="M71" s="17">
        <v>0</v>
      </c>
      <c r="N71" s="17"/>
      <c r="O71" s="17">
        <v>0</v>
      </c>
      <c r="Q71" s="17">
        <v>31933300</v>
      </c>
    </row>
    <row r="72" spans="1:19">
      <c r="A72" s="2" t="s">
        <v>323</v>
      </c>
      <c r="C72" s="17">
        <v>0</v>
      </c>
      <c r="D72" s="17"/>
      <c r="E72" s="17">
        <v>0</v>
      </c>
      <c r="F72" s="17"/>
      <c r="G72" s="17">
        <v>0</v>
      </c>
      <c r="H72" s="17"/>
      <c r="I72" s="17">
        <v>0</v>
      </c>
      <c r="J72" s="17"/>
      <c r="K72" s="17">
        <v>0</v>
      </c>
      <c r="L72" s="17"/>
      <c r="M72" s="17">
        <v>0</v>
      </c>
      <c r="N72" s="17"/>
      <c r="O72" s="17">
        <v>0</v>
      </c>
      <c r="Q72" s="17">
        <v>52107313</v>
      </c>
    </row>
    <row r="73" spans="1:19">
      <c r="A73" s="2" t="s">
        <v>324</v>
      </c>
      <c r="C73" s="17">
        <v>0</v>
      </c>
      <c r="D73" s="17"/>
      <c r="E73" s="17">
        <v>0</v>
      </c>
      <c r="F73" s="17"/>
      <c r="G73" s="17">
        <v>0</v>
      </c>
      <c r="H73" s="17"/>
      <c r="I73" s="17">
        <v>0</v>
      </c>
      <c r="J73" s="17"/>
      <c r="K73" s="17">
        <v>0</v>
      </c>
      <c r="L73" s="17"/>
      <c r="M73" s="17">
        <v>0</v>
      </c>
      <c r="N73" s="17"/>
      <c r="O73" s="17">
        <v>0</v>
      </c>
      <c r="Q73" s="17">
        <v>-91110476</v>
      </c>
      <c r="S73" s="4"/>
    </row>
    <row r="74" spans="1:19">
      <c r="A74" s="2" t="s">
        <v>325</v>
      </c>
      <c r="C74" s="17">
        <v>0</v>
      </c>
      <c r="D74" s="17"/>
      <c r="E74" s="17">
        <v>0</v>
      </c>
      <c r="F74" s="17"/>
      <c r="G74" s="17">
        <v>0</v>
      </c>
      <c r="H74" s="17"/>
      <c r="I74" s="17">
        <v>0</v>
      </c>
      <c r="J74" s="17"/>
      <c r="K74" s="17">
        <v>0</v>
      </c>
      <c r="L74" s="17"/>
      <c r="M74" s="17">
        <v>0</v>
      </c>
      <c r="N74" s="17"/>
      <c r="O74" s="17">
        <v>0</v>
      </c>
      <c r="Q74" s="17">
        <v>11953080022</v>
      </c>
    </row>
    <row r="75" spans="1:19">
      <c r="A75" s="2" t="s">
        <v>326</v>
      </c>
      <c r="C75" s="17">
        <v>0</v>
      </c>
      <c r="D75" s="17"/>
      <c r="E75" s="17">
        <v>0</v>
      </c>
      <c r="F75" s="17"/>
      <c r="G75" s="17">
        <v>0</v>
      </c>
      <c r="H75" s="17"/>
      <c r="I75" s="17">
        <v>0</v>
      </c>
      <c r="J75" s="17"/>
      <c r="K75" s="17">
        <v>0</v>
      </c>
      <c r="L75" s="17"/>
      <c r="M75" s="17">
        <v>0</v>
      </c>
      <c r="N75" s="17"/>
      <c r="O75" s="17">
        <v>0</v>
      </c>
      <c r="Q75" s="17">
        <v>9599808761</v>
      </c>
    </row>
    <row r="76" spans="1:19">
      <c r="A76" s="2" t="s">
        <v>327</v>
      </c>
      <c r="C76" s="17">
        <v>0</v>
      </c>
      <c r="D76" s="17"/>
      <c r="E76" s="17">
        <v>0</v>
      </c>
      <c r="F76" s="17"/>
      <c r="G76" s="17">
        <v>0</v>
      </c>
      <c r="H76" s="17"/>
      <c r="I76" s="17">
        <v>0</v>
      </c>
      <c r="J76" s="17"/>
      <c r="K76" s="17">
        <v>0</v>
      </c>
      <c r="L76" s="17"/>
      <c r="M76" s="17">
        <v>0</v>
      </c>
      <c r="N76" s="17"/>
      <c r="O76" s="17">
        <v>0</v>
      </c>
      <c r="Q76" s="17">
        <v>-239983</v>
      </c>
      <c r="S76" s="4"/>
    </row>
    <row r="77" spans="1:19">
      <c r="A77" s="2" t="s">
        <v>328</v>
      </c>
      <c r="C77" s="17">
        <v>0</v>
      </c>
      <c r="D77" s="17"/>
      <c r="E77" s="17">
        <v>0</v>
      </c>
      <c r="F77" s="17"/>
      <c r="G77" s="17">
        <v>0</v>
      </c>
      <c r="H77" s="17"/>
      <c r="I77" s="17">
        <v>0</v>
      </c>
      <c r="J77" s="17"/>
      <c r="K77" s="17">
        <v>0</v>
      </c>
      <c r="L77" s="17"/>
      <c r="M77" s="17">
        <v>0</v>
      </c>
      <c r="N77" s="17"/>
      <c r="O77" s="17">
        <v>0</v>
      </c>
      <c r="Q77" s="17">
        <v>935118</v>
      </c>
    </row>
    <row r="78" spans="1:19">
      <c r="A78" s="2" t="s">
        <v>329</v>
      </c>
      <c r="C78" s="17">
        <v>0</v>
      </c>
      <c r="D78" s="17"/>
      <c r="E78" s="17">
        <v>0</v>
      </c>
      <c r="F78" s="17"/>
      <c r="G78" s="17">
        <v>0</v>
      </c>
      <c r="H78" s="17"/>
      <c r="I78" s="17">
        <v>0</v>
      </c>
      <c r="J78" s="17"/>
      <c r="K78" s="17">
        <v>0</v>
      </c>
      <c r="L78" s="17"/>
      <c r="M78" s="17">
        <v>0</v>
      </c>
      <c r="N78" s="17"/>
      <c r="O78" s="17">
        <v>0</v>
      </c>
      <c r="Q78" s="17">
        <v>17243068473</v>
      </c>
    </row>
    <row r="79" spans="1:19">
      <c r="A79" s="2" t="s">
        <v>330</v>
      </c>
      <c r="C79" s="17">
        <v>0</v>
      </c>
      <c r="D79" s="17"/>
      <c r="E79" s="17">
        <v>0</v>
      </c>
      <c r="F79" s="17"/>
      <c r="G79" s="17">
        <v>0</v>
      </c>
      <c r="H79" s="17"/>
      <c r="I79" s="17">
        <v>0</v>
      </c>
      <c r="J79" s="17"/>
      <c r="K79" s="17">
        <v>0</v>
      </c>
      <c r="L79" s="17"/>
      <c r="M79" s="17">
        <v>0</v>
      </c>
      <c r="N79" s="17"/>
      <c r="O79" s="17">
        <v>0</v>
      </c>
      <c r="Q79" s="17">
        <v>2120865770</v>
      </c>
    </row>
    <row r="80" spans="1:19">
      <c r="A80" s="2" t="s">
        <v>331</v>
      </c>
      <c r="C80" s="17">
        <v>0</v>
      </c>
      <c r="D80" s="17"/>
      <c r="E80" s="17">
        <v>0</v>
      </c>
      <c r="F80" s="17"/>
      <c r="G80" s="17">
        <v>0</v>
      </c>
      <c r="H80" s="17"/>
      <c r="I80" s="17">
        <v>0</v>
      </c>
      <c r="J80" s="17"/>
      <c r="K80" s="17">
        <v>0</v>
      </c>
      <c r="L80" s="17"/>
      <c r="M80" s="17">
        <v>0</v>
      </c>
      <c r="N80" s="17"/>
      <c r="O80" s="17">
        <v>0</v>
      </c>
      <c r="Q80" s="17">
        <v>367264466</v>
      </c>
    </row>
    <row r="81" spans="1:20">
      <c r="A81" s="2" t="s">
        <v>332</v>
      </c>
      <c r="C81" s="17">
        <v>0</v>
      </c>
      <c r="D81" s="17"/>
      <c r="E81" s="17">
        <v>0</v>
      </c>
      <c r="F81" s="17"/>
      <c r="G81" s="17">
        <v>0</v>
      </c>
      <c r="H81" s="17"/>
      <c r="I81" s="17">
        <v>0</v>
      </c>
      <c r="J81" s="17"/>
      <c r="K81" s="17">
        <v>0</v>
      </c>
      <c r="L81" s="17"/>
      <c r="M81" s="17">
        <v>0</v>
      </c>
      <c r="N81" s="17"/>
      <c r="O81" s="17">
        <v>0</v>
      </c>
      <c r="Q81" s="17">
        <v>71152812</v>
      </c>
    </row>
    <row r="82" spans="1:20">
      <c r="A82" s="2" t="s">
        <v>333</v>
      </c>
      <c r="C82" s="17">
        <v>0</v>
      </c>
      <c r="D82" s="17"/>
      <c r="E82" s="17">
        <v>0</v>
      </c>
      <c r="F82" s="17"/>
      <c r="G82" s="17">
        <v>0</v>
      </c>
      <c r="H82" s="17"/>
      <c r="I82" s="17">
        <v>0</v>
      </c>
      <c r="J82" s="17"/>
      <c r="K82" s="17">
        <v>0</v>
      </c>
      <c r="L82" s="17"/>
      <c r="M82" s="17">
        <v>0</v>
      </c>
      <c r="N82" s="17"/>
      <c r="O82" s="17">
        <v>0</v>
      </c>
      <c r="Q82" s="17">
        <v>2455449248</v>
      </c>
    </row>
    <row r="83" spans="1:20">
      <c r="A83" s="2" t="s">
        <v>334</v>
      </c>
      <c r="C83" s="17">
        <v>0</v>
      </c>
      <c r="D83" s="17"/>
      <c r="E83" s="17">
        <v>0</v>
      </c>
      <c r="F83" s="17"/>
      <c r="G83" s="17">
        <v>0</v>
      </c>
      <c r="H83" s="17"/>
      <c r="I83" s="17">
        <v>0</v>
      </c>
      <c r="J83" s="17"/>
      <c r="K83" s="17">
        <v>0</v>
      </c>
      <c r="L83" s="17"/>
      <c r="M83" s="17">
        <v>0</v>
      </c>
      <c r="N83" s="17"/>
      <c r="O83" s="17">
        <v>0</v>
      </c>
      <c r="Q83" s="17">
        <v>329528726</v>
      </c>
    </row>
    <row r="84" spans="1:20">
      <c r="A84" s="2" t="s">
        <v>335</v>
      </c>
      <c r="C84" s="17">
        <v>0</v>
      </c>
      <c r="D84" s="17"/>
      <c r="E84" s="17">
        <v>0</v>
      </c>
      <c r="F84" s="17"/>
      <c r="G84" s="17">
        <v>0</v>
      </c>
      <c r="H84" s="17"/>
      <c r="I84" s="17">
        <v>0</v>
      </c>
      <c r="J84" s="17"/>
      <c r="K84" s="17">
        <v>0</v>
      </c>
      <c r="L84" s="17"/>
      <c r="M84" s="17">
        <v>0</v>
      </c>
      <c r="N84" s="17"/>
      <c r="O84" s="17">
        <v>0</v>
      </c>
      <c r="Q84" s="17">
        <v>115536707</v>
      </c>
    </row>
    <row r="85" spans="1:20">
      <c r="A85" s="2" t="s">
        <v>19</v>
      </c>
      <c r="C85" s="2" t="s">
        <v>19</v>
      </c>
      <c r="E85" s="7">
        <f>SUM(E8:E84)</f>
        <v>1679170753952</v>
      </c>
      <c r="F85" s="6"/>
      <c r="G85" s="7">
        <f>SUM(G8:G84)</f>
        <v>1564808889571</v>
      </c>
      <c r="H85" s="6"/>
      <c r="I85" s="7">
        <f>SUM(I8:I84)</f>
        <v>114361864381</v>
      </c>
      <c r="J85" s="6"/>
      <c r="K85" s="6" t="s">
        <v>19</v>
      </c>
      <c r="L85" s="6"/>
      <c r="M85" s="7">
        <f>SUM(M8:M84)</f>
        <v>26749350854273</v>
      </c>
      <c r="N85" s="6"/>
      <c r="O85" s="7">
        <f>SUM(O8:O84)</f>
        <v>25145582356761</v>
      </c>
      <c r="P85" s="6"/>
      <c r="Q85" s="7">
        <f>SUM(Q8:Q84)</f>
        <v>1648017877769</v>
      </c>
      <c r="T85" s="4"/>
    </row>
    <row r="86" spans="1:20">
      <c r="Q86" s="19"/>
      <c r="T86" s="4"/>
    </row>
    <row r="87" spans="1:20">
      <c r="G87" s="4"/>
      <c r="T87" s="4"/>
    </row>
    <row r="88" spans="1:20">
      <c r="G88" s="4"/>
      <c r="T88" s="4"/>
    </row>
    <row r="89" spans="1:20">
      <c r="G89" s="4"/>
      <c r="Q89" s="19"/>
      <c r="T89" s="4"/>
    </row>
    <row r="90" spans="1:20">
      <c r="G90" s="4"/>
      <c r="T90" s="4"/>
    </row>
    <row r="91" spans="1:20">
      <c r="G91" s="4"/>
      <c r="T91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2024-01-30T12:05:22Z</dcterms:modified>
</cp:coreProperties>
</file>