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41F0BAE0-3AFF-42BA-BC94-C86EC0D6F6E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0" i="15"/>
  <c r="C9" i="15"/>
  <c r="C8" i="15"/>
  <c r="C7" i="15"/>
  <c r="C11" i="15" s="1"/>
  <c r="K40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8" i="13"/>
  <c r="G40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8" i="13"/>
  <c r="Q114" i="12"/>
  <c r="O114" i="12"/>
  <c r="M114" i="12"/>
  <c r="K114" i="12"/>
  <c r="I114" i="12"/>
  <c r="G114" i="12"/>
  <c r="E114" i="12"/>
  <c r="C114" i="12"/>
  <c r="Q96" i="12"/>
  <c r="Q97" i="12"/>
  <c r="Q98" i="12"/>
  <c r="Q99" i="12"/>
  <c r="Q100" i="12"/>
  <c r="Q101" i="12"/>
  <c r="Q102" i="12"/>
  <c r="Q103" i="12"/>
  <c r="Q104" i="12"/>
  <c r="Q105" i="12"/>
  <c r="Q106" i="12"/>
  <c r="Q107" i="12"/>
  <c r="Q108" i="12"/>
  <c r="Q109" i="12"/>
  <c r="Q110" i="12"/>
  <c r="Q111" i="12"/>
  <c r="Q112" i="12"/>
  <c r="Q113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00" i="12"/>
  <c r="I96" i="12"/>
  <c r="I97" i="12"/>
  <c r="I98" i="12"/>
  <c r="I9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9" i="12"/>
  <c r="Q90" i="12"/>
  <c r="Q91" i="12"/>
  <c r="Q92" i="12"/>
  <c r="Q93" i="12"/>
  <c r="Q94" i="12"/>
  <c r="Q95" i="12"/>
  <c r="I9" i="11"/>
  <c r="I10" i="11"/>
  <c r="I11" i="11"/>
  <c r="I12" i="11"/>
  <c r="I13" i="11"/>
  <c r="I14" i="11"/>
  <c r="I15" i="11"/>
  <c r="I16" i="11"/>
  <c r="I17" i="11"/>
  <c r="I18" i="11"/>
  <c r="I19" i="11"/>
  <c r="I20" i="11"/>
  <c r="I8" i="11"/>
  <c r="O93" i="10"/>
  <c r="M93" i="10"/>
  <c r="I93" i="10"/>
  <c r="I92" i="10"/>
  <c r="G93" i="10"/>
  <c r="E93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Q86" i="10"/>
  <c r="Q80" i="10"/>
  <c r="Q81" i="10"/>
  <c r="Q82" i="10"/>
  <c r="Q83" i="10"/>
  <c r="Q84" i="10"/>
  <c r="Q85" i="10"/>
  <c r="Q87" i="10"/>
  <c r="Q88" i="10"/>
  <c r="Q89" i="10"/>
  <c r="Q90" i="10"/>
  <c r="Q93" i="10" s="1"/>
  <c r="Q91" i="10"/>
  <c r="Q92" i="10"/>
  <c r="Q7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8" i="10"/>
  <c r="Q8" i="9"/>
  <c r="Q53" i="9" s="1"/>
  <c r="E53" i="9"/>
  <c r="G53" i="9"/>
  <c r="I5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8" i="9"/>
  <c r="M51" i="7"/>
  <c r="M50" i="7"/>
  <c r="M85" i="7" s="1"/>
  <c r="S85" i="7"/>
  <c r="O51" i="7"/>
  <c r="K27" i="4"/>
  <c r="E9" i="14"/>
  <c r="C9" i="14"/>
  <c r="I40" i="13"/>
  <c r="E40" i="13"/>
  <c r="S21" i="11"/>
  <c r="Q21" i="11"/>
  <c r="O21" i="11"/>
  <c r="M21" i="11"/>
  <c r="G21" i="11"/>
  <c r="E21" i="11"/>
  <c r="C21" i="11"/>
  <c r="O53" i="9"/>
  <c r="M53" i="9"/>
  <c r="S14" i="8"/>
  <c r="Q14" i="8"/>
  <c r="O14" i="8"/>
  <c r="M14" i="8"/>
  <c r="K14" i="8"/>
  <c r="I14" i="8"/>
  <c r="Q85" i="7"/>
  <c r="K85" i="7"/>
  <c r="I85" i="7"/>
  <c r="Q33" i="6"/>
  <c r="O33" i="6"/>
  <c r="M33" i="6"/>
  <c r="K33" i="6"/>
  <c r="AI57" i="3"/>
  <c r="AG57" i="3"/>
  <c r="AA57" i="3"/>
  <c r="W57" i="3"/>
  <c r="S57" i="3"/>
  <c r="Q57" i="3"/>
  <c r="W13" i="1"/>
  <c r="U13" i="1"/>
  <c r="O13" i="1"/>
  <c r="K13" i="1"/>
  <c r="G13" i="1"/>
  <c r="E13" i="1"/>
  <c r="I21" i="11" l="1"/>
  <c r="O85" i="7"/>
</calcChain>
</file>

<file path=xl/sharedStrings.xml><?xml version="1.0" encoding="utf-8"?>
<sst xmlns="http://schemas.openxmlformats.org/spreadsheetml/2006/main" count="2222" uniqueCount="453">
  <si>
    <t>صندوق سرمایه‌گذاری ثابت آوند مفید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</si>
  <si>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</si>
  <si>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</si>
  <si>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</si>
  <si>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</si>
  <si>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</si>
  <si>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</si>
  <si>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</si>
  <si>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</si>
  <si>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</si>
  <si>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</si>
  <si>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</si>
  <si>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</si>
  <si>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</si>
  <si>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</si>
  <si>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تامین سرمایه کاردان</t>
  </si>
  <si>
    <t>0.00%</t>
  </si>
  <si>
    <t>سرمایه‌گذاری‌بهمن‌</t>
  </si>
  <si>
    <t>1.46%</t>
  </si>
  <si>
    <t>گروه انتخاب الکترونیک آرمان</t>
  </si>
  <si>
    <t>1.35%</t>
  </si>
  <si>
    <t>امتیازتسهیلات مسکن سال1402</t>
  </si>
  <si>
    <t/>
  </si>
  <si>
    <t>2.81%</t>
  </si>
  <si>
    <t>تعداد اوراق تبعی</t>
  </si>
  <si>
    <t>قیمت اعمال</t>
  </si>
  <si>
    <t>تاریخ اعمال</t>
  </si>
  <si>
    <t>نرخ موثر</t>
  </si>
  <si>
    <t>اختیارف ت وبهمن-5375-03/07/22</t>
  </si>
  <si>
    <t>1403/07/22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</si>
  <si>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</si>
  <si>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</si>
  <si>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</si>
  <si>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</si>
  <si>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</si>
  <si>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</si>
  <si>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</si>
  <si>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</si>
  <si>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لوتوس14021206</t>
  </si>
  <si>
    <t>بله</t>
  </si>
  <si>
    <t>1398/12/06</t>
  </si>
  <si>
    <t>1402/12/06</t>
  </si>
  <si>
    <t>اسناد خزانه-م10بودجه00-031115</t>
  </si>
  <si>
    <t>1400/07/06</t>
  </si>
  <si>
    <t>1403/11/15</t>
  </si>
  <si>
    <t>0.14%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</si>
  <si>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</si>
  <si>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</si>
  <si>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</si>
  <si>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</si>
  <si>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</si>
  <si>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</si>
  <si>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0.21%</t>
  </si>
  <si>
    <t>اسناد خزانه-م9بودجه00-031101</t>
  </si>
  <si>
    <t>1400/06/01</t>
  </si>
  <si>
    <t>1403/11/01</t>
  </si>
  <si>
    <t>1.65%</t>
  </si>
  <si>
    <t>اسنادخزانه-م1بودجه00-030821</t>
  </si>
  <si>
    <t>1400/02/22</t>
  </si>
  <si>
    <t>1403/08/21</t>
  </si>
  <si>
    <t>1.98%</t>
  </si>
  <si>
    <t>اسنادخزانه-م1بودجه02-050325</t>
  </si>
  <si>
    <t>1402/06/19</t>
  </si>
  <si>
    <t>1405/03/25</t>
  </si>
  <si>
    <t>1.04%</t>
  </si>
  <si>
    <t>اسنادخزانه-م2بودجه00-031024</t>
  </si>
  <si>
    <t>1403/10/24</t>
  </si>
  <si>
    <t>2.67%</t>
  </si>
  <si>
    <t>اسنادخزانه-م2بودجه02-050923</t>
  </si>
  <si>
    <t>1405/09/23</t>
  </si>
  <si>
    <t>1.19%</t>
  </si>
  <si>
    <t>اسنادخزانه-م3بودجه00-030418</t>
  </si>
  <si>
    <t>1403/04/18</t>
  </si>
  <si>
    <t>اسنادخزانه-م4بودجه00-030522</t>
  </si>
  <si>
    <t>1400/03/11</t>
  </si>
  <si>
    <t>1403/05/22</t>
  </si>
  <si>
    <t>0.04%</t>
  </si>
  <si>
    <t>اسنادخزانه-م4بودجه01-040917</t>
  </si>
  <si>
    <t>1401/12/08</t>
  </si>
  <si>
    <t>1404/09/16</t>
  </si>
  <si>
    <t>0.93%</t>
  </si>
  <si>
    <t>اسنادخزانه-م5بودجه00-030626</t>
  </si>
  <si>
    <t>0.26%</t>
  </si>
  <si>
    <t>اسنادخزانه-م6بودجه00-030723</t>
  </si>
  <si>
    <t>1403/07/23</t>
  </si>
  <si>
    <t>0.78%</t>
  </si>
  <si>
    <t>اسنادخزانه-م6بودجه01-030814</t>
  </si>
  <si>
    <t>1401/12/10</t>
  </si>
  <si>
    <t>1403/08/14</t>
  </si>
  <si>
    <t>2.53%</t>
  </si>
  <si>
    <t>اسنادخزانه-م7بودجه00-030912</t>
  </si>
  <si>
    <t>1400/04/14</t>
  </si>
  <si>
    <t>1403/09/12</t>
  </si>
  <si>
    <t>0.74%</t>
  </si>
  <si>
    <t>اسنادخزانه-م7بودجه01-040714</t>
  </si>
  <si>
    <t>1404/07/13</t>
  </si>
  <si>
    <t>1.00%</t>
  </si>
  <si>
    <t>اسنادخزانه-م8بودجه00-030919</t>
  </si>
  <si>
    <t>1400/06/16</t>
  </si>
  <si>
    <t>1403/09/19</t>
  </si>
  <si>
    <t>0.73%</t>
  </si>
  <si>
    <t>اسنادخزانه-م8بودجه01-040728</t>
  </si>
  <si>
    <t>1401/12/28</t>
  </si>
  <si>
    <t>1404/07/27</t>
  </si>
  <si>
    <t>0.01%</t>
  </si>
  <si>
    <t>صکوک اجاره صملی404-6ماهه18%</t>
  </si>
  <si>
    <t>1400/05/05</t>
  </si>
  <si>
    <t>1404/05/04</t>
  </si>
  <si>
    <t>0.79%</t>
  </si>
  <si>
    <t>صکوک اجاره صند412-بدون ضامن</t>
  </si>
  <si>
    <t>1400/12/23</t>
  </si>
  <si>
    <t>1404/12/22</t>
  </si>
  <si>
    <t>2.24%</t>
  </si>
  <si>
    <t>صکوک اجاره فارس147- 3ماهه18%</t>
  </si>
  <si>
    <t>1399/07/13</t>
  </si>
  <si>
    <t>1403/07/13</t>
  </si>
  <si>
    <t>1.25%</t>
  </si>
  <si>
    <t>صکوک اجاره معادن212-6ماهه21%</t>
  </si>
  <si>
    <t>1398/12/14</t>
  </si>
  <si>
    <t>1402/12/14</t>
  </si>
  <si>
    <t>صکوک مرابحه دعبید12-3ماهه18%</t>
  </si>
  <si>
    <t>1400/12/25</t>
  </si>
  <si>
    <t>1404/12/24</t>
  </si>
  <si>
    <t>2.37%</t>
  </si>
  <si>
    <t>صکوک مرابحه دعبید69-3ماهه23%</t>
  </si>
  <si>
    <t>1402/09/07</t>
  </si>
  <si>
    <t>1406/09/07</t>
  </si>
  <si>
    <t>5.00%</t>
  </si>
  <si>
    <t>صکوک مرابحه فخوز412-بدون ضامن</t>
  </si>
  <si>
    <t>1404/12/07</t>
  </si>
  <si>
    <t>2.25%</t>
  </si>
  <si>
    <t>صکوک مرابحه کرازی505-3ماهه18%</t>
  </si>
  <si>
    <t>1401/05/22</t>
  </si>
  <si>
    <t>1405/05/22</t>
  </si>
  <si>
    <t>2.34%</t>
  </si>
  <si>
    <t>صکوک منفعت نفت0312-6ماهه 18/5%</t>
  </si>
  <si>
    <t>1399/12/17</t>
  </si>
  <si>
    <t>1403/12/17</t>
  </si>
  <si>
    <t>0.81%</t>
  </si>
  <si>
    <t>صکوک منفعت نفت1312-6ماهه 18/5%</t>
  </si>
  <si>
    <t>مرابحه اورند پیشرو-مفید051118</t>
  </si>
  <si>
    <t>1402/11/18</t>
  </si>
  <si>
    <t>1405/11/18</t>
  </si>
  <si>
    <t>2.52%</t>
  </si>
  <si>
    <t>مرابحه زاگرس داروپارسیان060530</t>
  </si>
  <si>
    <t>1402/05/30</t>
  </si>
  <si>
    <t>1406/05/30</t>
  </si>
  <si>
    <t>مرابحه عام دولت112-ش.خ 040408</t>
  </si>
  <si>
    <t>1401/06/08</t>
  </si>
  <si>
    <t>1404/04/07</t>
  </si>
  <si>
    <t>0.18%</t>
  </si>
  <si>
    <t>مرابحه عام دولت126-ش.خ031223</t>
  </si>
  <si>
    <t>1401/12/23</t>
  </si>
  <si>
    <t>1403/12/23</t>
  </si>
  <si>
    <t>1.31%</t>
  </si>
  <si>
    <t>مرابحه عام دولت130-ش.خ031110</t>
  </si>
  <si>
    <t>1402/05/10</t>
  </si>
  <si>
    <t>1403/11/10</t>
  </si>
  <si>
    <t>6.00%</t>
  </si>
  <si>
    <t>مرابحه عام دولت132-ش.خ041110</t>
  </si>
  <si>
    <t>1404/11/09</t>
  </si>
  <si>
    <t>0.31%</t>
  </si>
  <si>
    <t>مرابحه عام دولت138-ش.خ031004</t>
  </si>
  <si>
    <t>1402/07/04</t>
  </si>
  <si>
    <t>1403/10/04</t>
  </si>
  <si>
    <t>مرابحه عام دولت69-ش.خ0310</t>
  </si>
  <si>
    <t>1399/10/21</t>
  </si>
  <si>
    <t>1403/10/21</t>
  </si>
  <si>
    <t>0.02%</t>
  </si>
  <si>
    <t>مرابحه عام دولت71-ش.خ0311</t>
  </si>
  <si>
    <t>1399/11/08</t>
  </si>
  <si>
    <t>1403/11/08</t>
  </si>
  <si>
    <t>0.05%</t>
  </si>
  <si>
    <t>مرابحه عام دولت72-ش.خ0311</t>
  </si>
  <si>
    <t>1399/11/13</t>
  </si>
  <si>
    <t>1403/11/13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</si>
  <si>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</si>
  <si>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</si>
  <si>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</si>
  <si>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</si>
  <si>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</si>
  <si>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</si>
  <si>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0.50%</t>
  </si>
  <si>
    <t>مرابحه قطعات صنایع14051222</t>
  </si>
  <si>
    <t>1401/12/22</t>
  </si>
  <si>
    <t>1405/12/22</t>
  </si>
  <si>
    <t>مرابحه مطهرضمیر14061223</t>
  </si>
  <si>
    <t>1406/12/23</t>
  </si>
  <si>
    <t>مرابحه کارنوتجارت یاسین041124</t>
  </si>
  <si>
    <t>1402/05/24</t>
  </si>
  <si>
    <t>1404/11/23</t>
  </si>
  <si>
    <t>مرابحه کرمان موتور14030915</t>
  </si>
  <si>
    <t>1400/09/15</t>
  </si>
  <si>
    <t>1403/09/15</t>
  </si>
  <si>
    <t>1.47%</t>
  </si>
  <si>
    <t>سلف موازی پلی اتیلن سبک فیلم</t>
  </si>
  <si>
    <t>1402/12/15</t>
  </si>
  <si>
    <t>1404/12/15</t>
  </si>
  <si>
    <t>3.60%</t>
  </si>
  <si>
    <t>اسنادخزانه-م5بودجه01-041015</t>
  </si>
  <si>
    <t>1404/10/14</t>
  </si>
  <si>
    <t>0.30%</t>
  </si>
  <si>
    <t>اسنادخزانه-م9بودجه01-040826</t>
  </si>
  <si>
    <t>1404/08/25</t>
  </si>
  <si>
    <t>0.12%</t>
  </si>
  <si>
    <t>50.69%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</si>
  <si>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</si>
  <si>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</si>
  <si>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</si>
  <si>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</si>
  <si>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</si>
  <si>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1.45%</t>
  </si>
  <si>
    <t>-8.96%</t>
  </si>
  <si>
    <t>-3.36%</t>
  </si>
  <si>
    <t>-2.37%</t>
  </si>
  <si>
    <t>-1.25%</t>
  </si>
  <si>
    <t>0.10%</t>
  </si>
  <si>
    <t>0.44%</t>
  </si>
  <si>
    <t>-1.01%</t>
  </si>
  <si>
    <t>1.42%</t>
  </si>
  <si>
    <t>-5.25%</t>
  </si>
  <si>
    <t>-9.30%</t>
  </si>
  <si>
    <t>-5.61%</t>
  </si>
  <si>
    <t>-3.83%</t>
  </si>
  <si>
    <t>-4.59%</t>
  </si>
  <si>
    <t>-6.30%</t>
  </si>
  <si>
    <t>3.06%</t>
  </si>
  <si>
    <t>-0.70%</t>
  </si>
  <si>
    <t>2.78%</t>
  </si>
  <si>
    <t>-4.25%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</si>
  <si>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</si>
  <si>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</si>
  <si>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</si>
  <si>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</si>
  <si>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</si>
  <si>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</si>
  <si>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</si>
  <si>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</si>
  <si>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</si>
  <si>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</si>
  <si>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</si>
  <si>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</si>
  <si>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</si>
  <si>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>0.13%</t>
  </si>
  <si>
    <t xml:space="preserve">بانک خاورمیانه ظفر </t>
  </si>
  <si>
    <t>100910810707074692</t>
  </si>
  <si>
    <t>1401/06/14</t>
  </si>
  <si>
    <t>بانک مسکن دولت</t>
  </si>
  <si>
    <t>4110001909178</t>
  </si>
  <si>
    <t>1402/06/07</t>
  </si>
  <si>
    <t>0.08%</t>
  </si>
  <si>
    <t>5600928335068</t>
  </si>
  <si>
    <t>سپرده بلند مدت</t>
  </si>
  <si>
    <t>5600928335225</t>
  </si>
  <si>
    <t>1402/06/14</t>
  </si>
  <si>
    <t>5600928335357</t>
  </si>
  <si>
    <t>207-110-16111111-1</t>
  </si>
  <si>
    <t>حساب جاری</t>
  </si>
  <si>
    <t>1402/08/24</t>
  </si>
  <si>
    <t>بانک ملت شعبه مستقل مرکزی</t>
  </si>
  <si>
    <t>9973880985</t>
  </si>
  <si>
    <t>1402/08/29</t>
  </si>
  <si>
    <t>207-307-16111111-1</t>
  </si>
  <si>
    <t>1402/09/06</t>
  </si>
  <si>
    <t>10.45%</t>
  </si>
  <si>
    <t>بانک تجارت کار</t>
  </si>
  <si>
    <t>11146821</t>
  </si>
  <si>
    <t>1402/10/04</t>
  </si>
  <si>
    <t>بانک خاورمیانه آفریقا</t>
  </si>
  <si>
    <t>100960935000000381</t>
  </si>
  <si>
    <t>1402/10/10</t>
  </si>
  <si>
    <t>100960935000000386</t>
  </si>
  <si>
    <t>1402/10/13</t>
  </si>
  <si>
    <t>0.39%</t>
  </si>
  <si>
    <t>بانک اقتصاد نوین اقدسیه</t>
  </si>
  <si>
    <t>216850538930001</t>
  </si>
  <si>
    <t>1402/10/25</t>
  </si>
  <si>
    <t>0.06%</t>
  </si>
  <si>
    <t>216283538930001</t>
  </si>
  <si>
    <t>1402/11/14</t>
  </si>
  <si>
    <t>2.61%</t>
  </si>
  <si>
    <t>216283538930002</t>
  </si>
  <si>
    <t>1402/11/16</t>
  </si>
  <si>
    <t>0479601947670</t>
  </si>
  <si>
    <t>1402/11/24</t>
  </si>
  <si>
    <t>9.02%</t>
  </si>
  <si>
    <t>5600877333825</t>
  </si>
  <si>
    <t>1402/12/08</t>
  </si>
  <si>
    <t>3.92%</t>
  </si>
  <si>
    <t>5600887334524</t>
  </si>
  <si>
    <t>1402/12/16</t>
  </si>
  <si>
    <t>بانک ملت چهار راه جهان کودک</t>
  </si>
  <si>
    <t>9102783576</t>
  </si>
  <si>
    <t>1402/12/19</t>
  </si>
  <si>
    <t>9103798508</t>
  </si>
  <si>
    <t>1402/12/20</t>
  </si>
  <si>
    <t>9104471461</t>
  </si>
  <si>
    <t>1402/12/21</t>
  </si>
  <si>
    <t>9109501771</t>
  </si>
  <si>
    <t>1402/12/23</t>
  </si>
  <si>
    <t>9110009496</t>
  </si>
  <si>
    <t>0479602254234</t>
  </si>
  <si>
    <t>1402/12/27</t>
  </si>
  <si>
    <t>0479602273072</t>
  </si>
  <si>
    <t>1402/12/28</t>
  </si>
  <si>
    <t>2.48%</t>
  </si>
  <si>
    <t>44.94%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</si>
  <si>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</si>
  <si>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</si>
  <si>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</si>
  <si>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</si>
  <si>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</si>
  <si>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</si>
  <si>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</si>
  <si>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</si>
  <si>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</si>
  <si>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</si>
  <si>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>1402/07/11</t>
  </si>
  <si>
    <t>مرابحه عام دولت3-ش.خ0211</t>
  </si>
  <si>
    <t>1402/11/13</t>
  </si>
  <si>
    <t>مرابحه عام دولت3-ش.خ 0208</t>
  </si>
  <si>
    <t>1402/08/13</t>
  </si>
  <si>
    <t>اجاره انرژی پاسارگاد14040302</t>
  </si>
  <si>
    <t>1404/03/01</t>
  </si>
  <si>
    <t>مرابحه عام دولتی65-ش.خ0210</t>
  </si>
  <si>
    <t>1402/10/16</t>
  </si>
  <si>
    <t>مرابحه عام دولتی6-ش.خ0210</t>
  </si>
  <si>
    <t>مرابحه عام دولت5-ش.خ 0209</t>
  </si>
  <si>
    <t>1402/09/27</t>
  </si>
  <si>
    <t>مرابحه عام دولت5-ش.خ 0207</t>
  </si>
  <si>
    <t>1402/07/25</t>
  </si>
  <si>
    <t>مرابحه عام دولت4-ش.خ 0302</t>
  </si>
  <si>
    <t>1403/02/26</t>
  </si>
  <si>
    <t>صکوک مرابحه فولاد65-بدون ضامن</t>
  </si>
  <si>
    <t>1406/05/22</t>
  </si>
  <si>
    <t>مرابحه عام دولت100-ش.خ021127</t>
  </si>
  <si>
    <t>1402/11/27</t>
  </si>
  <si>
    <t>مرابحه عام دولت127-ش.خ040623</t>
  </si>
  <si>
    <t>1404/06/22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</si>
  <si>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</si>
  <si>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</si>
  <si>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</si>
  <si>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</si>
  <si>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</si>
  <si>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</si>
  <si>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</si>
  <si>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</si>
  <si>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</si>
  <si>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</si>
  <si>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فولاد مبارکه اصفهان</t>
  </si>
  <si>
    <t>1402/04/29</t>
  </si>
  <si>
    <t>بانک ملت</t>
  </si>
  <si>
    <t>1402/03/31</t>
  </si>
  <si>
    <t>بانک صادرات ایران</t>
  </si>
  <si>
    <t>پالایش نفت بندرعباس</t>
  </si>
  <si>
    <t>1402/04/28</t>
  </si>
  <si>
    <t>1402/12/22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</si>
  <si>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</si>
  <si>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</si>
  <si>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</si>
  <si>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</si>
  <si>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</si>
  <si>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</si>
  <si>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اهرمی مفید-س</t>
  </si>
  <si>
    <t>س. توسعه و عمران استان کرمان</t>
  </si>
  <si>
    <t>سرمایه گذاری تامین اجتماعی</t>
  </si>
  <si>
    <t>سایپا</t>
  </si>
  <si>
    <t>صکوک اجاره فولاد65-بدون ضامن</t>
  </si>
  <si>
    <t>گام بانک پارسیان0210</t>
  </si>
  <si>
    <t>گام بانک ملت0211</t>
  </si>
  <si>
    <t>گام بانک ملت0208</t>
  </si>
  <si>
    <t>گواهی اعتبارمولد صنعت020930</t>
  </si>
  <si>
    <t>گواهی اعتبار مولد سامان0208</t>
  </si>
  <si>
    <t>گواهی اعتبارمولد رفاه0208</t>
  </si>
  <si>
    <t>گام بانک سینا0206</t>
  </si>
  <si>
    <t>گام بانک صادرات ایران0206</t>
  </si>
  <si>
    <t>گام بانک صادرات ایران0207</t>
  </si>
  <si>
    <t>گواهی اعتبار مولد سامان0207</t>
  </si>
  <si>
    <t>گواهی اعتبار مولد رفاه0207</t>
  </si>
  <si>
    <t>گواهی اعتبار مولد شهر0206</t>
  </si>
  <si>
    <t>گواهی اعتبار مولد سپه0208</t>
  </si>
  <si>
    <t>گام بانک تجارت0206</t>
  </si>
  <si>
    <t>گواهی اعتبار مولد رفاه0204</t>
  </si>
  <si>
    <t>گام بانک اقتصاد نوین0205</t>
  </si>
  <si>
    <t>گواهی اعتبار مولد رفاه0203</t>
  </si>
  <si>
    <t>گواهی اعتبار مولد سامان0204</t>
  </si>
  <si>
    <t>گام بانک تجارت0204</t>
  </si>
  <si>
    <t>گام بانک تجارت0203</t>
  </si>
  <si>
    <t>اسنادخزانه-م14بودجه99-021025</t>
  </si>
  <si>
    <t>اسنادخزانه-م11بودجه99-020906</t>
  </si>
  <si>
    <t>اسنادخزانه-م10بودجه99-020807</t>
  </si>
  <si>
    <t>اسنادخزانه-م9بودجه99-020316</t>
  </si>
  <si>
    <t>اسنادخزانه-م7بودجه99-020704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</si>
  <si>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</si>
  <si>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</si>
  <si>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</si>
  <si>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</si>
  <si>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</si>
  <si>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1.57%</t>
  </si>
  <si>
    <t>1.79%</t>
  </si>
  <si>
    <t>-0.01%</t>
  </si>
  <si>
    <t>-0.04%</t>
  </si>
  <si>
    <t>-0.03%</t>
  </si>
  <si>
    <t>-0.12%</t>
  </si>
  <si>
    <t>-0.24%</t>
  </si>
  <si>
    <t>1.52%</t>
  </si>
  <si>
    <t>1.23%</t>
  </si>
  <si>
    <t>0.89%</t>
  </si>
  <si>
    <t>4.31%</t>
  </si>
  <si>
    <t>3.48%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</si>
  <si>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</si>
  <si>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</si>
  <si>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</si>
  <si>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</si>
  <si>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</si>
  <si>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</si>
  <si>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100960935000000267</t>
  </si>
  <si>
    <t>9974113610</t>
  </si>
  <si>
    <t>6153757400</t>
  </si>
  <si>
    <t>6153757451</t>
  </si>
  <si>
    <t>6153757508</t>
  </si>
  <si>
    <t>0479601574704</t>
  </si>
  <si>
    <t>0479601607586</t>
  </si>
  <si>
    <t>0479601637979</t>
  </si>
  <si>
    <t>0479601648774</t>
  </si>
  <si>
    <t>0479601658830</t>
  </si>
  <si>
    <t>0479601665332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</si>
  <si>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</si>
  <si>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</si>
  <si>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</si>
  <si>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</si>
  <si>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1402/12/01</t>
  </si>
  <si>
    <t>جلوگیری از نوسانات ناگهانی</t>
  </si>
  <si>
    <t>-</t>
  </si>
  <si>
    <t>سود اوراق مشارکت سرمایه‌ گذاری‌ بهمن‌</t>
  </si>
  <si>
    <t>سود اوراق مشارکت سلف موازی پلی اتیلن سبک فیلم</t>
  </si>
  <si>
    <t>سود اوراق امتیازتسهیلات مسکن سال1402</t>
  </si>
  <si>
    <t>اختیارخ شستا-765-1402/06/08</t>
  </si>
  <si>
    <t>اختیارخ شستا-865-1402/06/08</t>
  </si>
  <si>
    <t>اختیارخ شستا-965-1402/06/08</t>
  </si>
  <si>
    <t>اختیارخ شستا-1465-1402/06/08</t>
  </si>
  <si>
    <t>اختیارف شستا-1465-1402/06/08</t>
  </si>
  <si>
    <t>اختیارخ فولاد-1653-1402/07/26</t>
  </si>
  <si>
    <t>اختیارخ فولاد-2813-1402/07/26</t>
  </si>
  <si>
    <t>اختیارخ خساپا-2000-1402/06/14</t>
  </si>
  <si>
    <t>اختیارخ کرمان-1000-14020606</t>
  </si>
  <si>
    <t>اختیارخ توان-15000-14020612</t>
  </si>
  <si>
    <t>اختیارخ توان-16000-14020612</t>
  </si>
  <si>
    <t>اختیارخ وبصادر-2197-1402/07/12</t>
  </si>
  <si>
    <t>اختیارخ شبندر-8000-1402/06/14</t>
  </si>
  <si>
    <t>اختیارخ وبملت-3370-1402/07/26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</si>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</sst>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6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rgb="FF000000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2" fillId="0" borderId="0" xfId="2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3" xfId="0" applyNumberFormat="1" applyFont="1" applyBorder="1" applyAlignment="1">
      <alignment horizontal="center"/>
    </xf>
    <xf numFmtId="43" fontId="2" fillId="0" borderId="0" xfId="1" applyFont="1" applyAlignment="1">
      <alignment horizontal="center"/>
    </xf>
    <xf numFmtId="170" fontId="2" fillId="0" borderId="0" xfId="1" applyNumberFormat="1" applyFont="1" applyAlignment="1">
      <alignment horizontal="center"/>
    </xf>
    <xf numFmtId="43" fontId="1" fillId="0" borderId="1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43" fontId="2" fillId="0" borderId="0" xfId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70" fontId="5" fillId="2" borderId="0" xfId="0" applyNumberFormat="1" applyFont="1" applyFill="1" applyAlignment="1">
      <alignment horizontal="left"/>
    </xf>
    <xf numFmtId="37" fontId="2" fillId="0" borderId="2" xfId="0" applyNumberFormat="1" applyFont="1" applyBorder="1" applyAlignment="1">
      <alignment horizontal="center"/>
    </xf>
    <xf numFmtId="37" fontId="2" fillId="2" borderId="0" xfId="0" applyNumberFormat="1" applyFont="1" applyFill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10" fontId="2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a.ghayouri\Desktop\&#1578;&#1585;&#1575;&#1586;%20&#1570;&#1586;&#1605;&#1575;&#1740;&#1588;&#1740;%20&#1578;&#1601;&#1589;&#1740;&#1604;&#1740;%20&#1589;&#1606;&#1583;&#1608;&#1602;%20&#1587;&#1585;&#1605;&#1575;&#1740;&#1607;_&#1711;&#1584;&#1575;&#1585;&#1740;%20&#1579;&#1575;&#1576;&#1578;%20&#1570;&#1608;&#1606;&#1583;%20&#1605;&#1601;&#1740;&#1583;%20&#1575;&#1586;%2001_03_1402%20&#1578;&#1575;%2029_12_1402.xlsx" TargetMode="External"/><Relationship Id="rId1" Type="http://schemas.openxmlformats.org/officeDocument/2006/relationships/externalLinkPath" Target="&#1578;&#1585;&#1575;&#1586;%20&#1570;&#1586;&#1605;&#1575;&#1740;&#1588;&#1740;%20&#1578;&#1601;&#1589;&#1740;&#1604;&#1740;%20&#1589;&#1606;&#1583;&#1608;&#1602;%20&#1587;&#1585;&#1605;&#1575;&#1740;&#1607;_&#1711;&#1584;&#1575;&#1585;&#1740;%20&#1579;&#1575;&#1576;&#1578;%20&#1570;&#1608;&#1606;&#1583;%20&#1605;&#1601;&#1740;&#1583;%20&#1575;&#1586;%2001_03_1402%20&#1578;&#1575;%2029_12_1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1"/>
      <sheetName val="42"/>
      <sheetName val="Sheet2"/>
    </sheetNames>
    <sheetDataSet>
      <sheetData sheetId="0" refreshError="1"/>
      <sheetData sheetId="1">
        <row r="29">
          <cell r="B29">
            <v>7458490410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6"/>
  <sheetViews>
    <sheetView rightToLeft="1" topLeftCell="D1" workbookViewId="0">
      <selection activeCell="Y15" sqref="Y15:Y17"/>
    </sheetView>
  </sheetViews>
  <sheetFormatPr defaultRowHeight="24"/>
  <cols>
    <col min="1" max="1" width="35.8554687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5" style="1" customWidth="1"/>
    <col min="8" max="8" width="1" style="1" customWidth="1"/>
    <col min="9" max="9" width="14" style="1" customWidth="1"/>
    <col min="10" max="10" width="1" style="1" customWidth="1"/>
    <col min="11" max="11" width="18" style="1" customWidth="1"/>
    <col min="12" max="12" width="1" style="1" customWidth="1"/>
    <col min="13" max="13" width="15" style="1" customWidth="1"/>
    <col min="14" max="14" width="1" style="1" customWidth="1"/>
    <col min="15" max="15" width="21" style="1" customWidth="1"/>
    <col min="16" max="16" width="1" style="1" customWidth="1"/>
    <col min="17" max="17" width="19" style="1" customWidth="1"/>
    <col min="18" max="18" width="1" style="1" customWidth="1"/>
    <col min="19" max="19" width="15" style="1" customWidth="1"/>
    <col min="20" max="20" width="1" style="1" customWidth="1"/>
    <col min="21" max="21" width="22" style="1" customWidth="1"/>
    <col min="22" max="22" width="1" style="1" customWidth="1"/>
    <col min="23" max="23" width="25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7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</row>
    <row r="3" spans="1:27" ht="24.7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</row>
    <row r="4" spans="1:27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</row>
    <row r="6" spans="1:27" ht="24.75">
      <c r="A6" s="11" t="s">
        <v>3</v>
      </c>
      <c r="C6" s="11" t="s">
        <v>431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7" ht="24.75">
      <c r="A7" s="11" t="s">
        <v>3</v>
      </c>
      <c r="C7" s="11" t="s">
        <v>7</v>
      </c>
      <c r="E7" s="11" t="s">
        <v>8</v>
      </c>
      <c r="G7" s="11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7" ht="24.7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7">
      <c r="A9" s="1" t="s">
        <v>15</v>
      </c>
      <c r="C9" s="10">
        <v>356555</v>
      </c>
      <c r="D9" s="10"/>
      <c r="E9" s="10">
        <v>1103045999</v>
      </c>
      <c r="F9" s="10"/>
      <c r="G9" s="10">
        <v>906062237.70054996</v>
      </c>
      <c r="H9" s="10"/>
      <c r="I9" s="10">
        <v>0</v>
      </c>
      <c r="J9" s="10"/>
      <c r="K9" s="10">
        <v>0</v>
      </c>
      <c r="L9" s="10"/>
      <c r="M9" s="10">
        <v>0</v>
      </c>
      <c r="N9" s="10"/>
      <c r="O9" s="10">
        <v>0</v>
      </c>
      <c r="P9" s="10"/>
      <c r="Q9" s="10">
        <v>356555</v>
      </c>
      <c r="R9" s="10"/>
      <c r="S9" s="10">
        <v>2402</v>
      </c>
      <c r="T9" s="10"/>
      <c r="U9" s="10">
        <v>1103045999</v>
      </c>
      <c r="V9" s="10"/>
      <c r="W9" s="10">
        <v>851804890.39401996</v>
      </c>
      <c r="X9" s="7"/>
      <c r="Y9" s="7" t="s">
        <v>16</v>
      </c>
      <c r="Z9" s="7"/>
      <c r="AA9" s="13"/>
    </row>
    <row r="10" spans="1:27">
      <c r="A10" s="1" t="s">
        <v>17</v>
      </c>
      <c r="C10" s="10">
        <v>119000000</v>
      </c>
      <c r="D10" s="10"/>
      <c r="E10" s="10">
        <v>511803013500</v>
      </c>
      <c r="F10" s="10"/>
      <c r="G10" s="10">
        <v>550351949700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119000000</v>
      </c>
      <c r="R10" s="10"/>
      <c r="S10" s="10">
        <v>4733</v>
      </c>
      <c r="T10" s="10"/>
      <c r="U10" s="10">
        <v>511803013500</v>
      </c>
      <c r="V10" s="10"/>
      <c r="W10" s="10">
        <v>560175436114</v>
      </c>
      <c r="X10" s="7"/>
      <c r="Y10" s="7" t="s">
        <v>18</v>
      </c>
      <c r="Z10" s="7"/>
      <c r="AA10" s="13"/>
    </row>
    <row r="11" spans="1:27">
      <c r="A11" s="1" t="s">
        <v>19</v>
      </c>
      <c r="C11" s="10">
        <v>17240000</v>
      </c>
      <c r="D11" s="10"/>
      <c r="E11" s="10">
        <v>500073736060</v>
      </c>
      <c r="F11" s="10"/>
      <c r="G11" s="10">
        <v>554829478297.43994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17240000</v>
      </c>
      <c r="R11" s="10"/>
      <c r="S11" s="10">
        <v>30043</v>
      </c>
      <c r="T11" s="10"/>
      <c r="U11" s="10">
        <v>500073736060</v>
      </c>
      <c r="V11" s="10"/>
      <c r="W11" s="10">
        <v>515135113928.23999</v>
      </c>
      <c r="X11" s="7"/>
      <c r="Y11" s="7" t="s">
        <v>20</v>
      </c>
      <c r="Z11" s="7"/>
      <c r="AA11" s="13"/>
    </row>
    <row r="12" spans="1:27">
      <c r="A12" s="1" t="s">
        <v>21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v>9781</v>
      </c>
      <c r="J12" s="10"/>
      <c r="K12" s="10">
        <v>9781</v>
      </c>
      <c r="L12" s="10"/>
      <c r="M12" s="10">
        <v>-9781</v>
      </c>
      <c r="N12" s="10"/>
      <c r="O12" s="10">
        <v>12520304411</v>
      </c>
      <c r="P12" s="10"/>
      <c r="Q12" s="10">
        <v>0</v>
      </c>
      <c r="R12" s="10"/>
      <c r="S12" s="10">
        <v>0</v>
      </c>
      <c r="T12" s="10"/>
      <c r="U12" s="10">
        <v>0</v>
      </c>
      <c r="V12" s="10"/>
      <c r="W12" s="10">
        <v>0</v>
      </c>
      <c r="X12" s="7"/>
      <c r="Y12" s="7" t="s">
        <v>16</v>
      </c>
      <c r="Z12" s="7"/>
      <c r="AA12" s="13"/>
    </row>
    <row r="13" spans="1:27">
      <c r="A13" s="1" t="s">
        <v>22</v>
      </c>
      <c r="C13" s="7" t="s">
        <v>22</v>
      </c>
      <c r="D13" s="7"/>
      <c r="E13" s="8">
        <f>SUM(E9:E12)</f>
        <v>1012979795559</v>
      </c>
      <c r="F13" s="7"/>
      <c r="G13" s="8">
        <f>SUM(G9:G12)</f>
        <v>1106087490235.1406</v>
      </c>
      <c r="H13" s="7"/>
      <c r="I13" s="7" t="s">
        <v>22</v>
      </c>
      <c r="J13" s="7"/>
      <c r="K13" s="8">
        <f>SUM(K9:K12)</f>
        <v>9781</v>
      </c>
      <c r="L13" s="7"/>
      <c r="M13" s="7" t="s">
        <v>22</v>
      </c>
      <c r="N13" s="7"/>
      <c r="O13" s="8">
        <f>SUM(O9:O12)</f>
        <v>12520304411</v>
      </c>
      <c r="P13" s="7"/>
      <c r="Q13" s="7" t="s">
        <v>22</v>
      </c>
      <c r="R13" s="7"/>
      <c r="S13" s="7" t="s">
        <v>22</v>
      </c>
      <c r="T13" s="7"/>
      <c r="U13" s="8">
        <f>SUM(U9:U12)</f>
        <v>1012979795559</v>
      </c>
      <c r="V13" s="7"/>
      <c r="W13" s="8">
        <f>SUM(W9:W12)</f>
        <v>1076162354932.634</v>
      </c>
      <c r="X13" s="7"/>
      <c r="Y13" s="9" t="s">
        <v>23</v>
      </c>
      <c r="Z13" s="7"/>
      <c r="AA13" s="7"/>
    </row>
    <row r="14" spans="1:27" ht="24.75" thickTop="1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6" spans="1:27">
      <c r="Y16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  <ignoredErrors>
    <ignoredError sqref="Y9:Y1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topLeftCell="A7" workbookViewId="0">
      <selection activeCell="A22" sqref="A22:XFD22"/>
    </sheetView>
  </sheetViews>
  <sheetFormatPr defaultRowHeight="24"/>
  <cols>
    <col min="1" max="1" width="29.28515625" style="1" bestFit="1" customWidth="1"/>
    <col min="2" max="2" width="1" style="1" customWidth="1"/>
    <col min="3" max="3" width="21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3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</row>
    <row r="3" spans="1:21" ht="24.75">
      <c r="A3" s="12" t="s">
        <v>307</v>
      </c>
      <c r="B3" s="12" t="s">
        <v>307</v>
      </c>
      <c r="C3" s="12" t="s">
        <v>307</v>
      </c>
      <c r="D3" s="12" t="s">
        <v>307</v>
      </c>
      <c r="E3" s="12" t="s">
        <v>307</v>
      </c>
      <c r="F3" s="12" t="s">
        <v>307</v>
      </c>
      <c r="G3" s="12" t="s">
        <v>307</v>
      </c>
      <c r="H3" s="12" t="s">
        <v>307</v>
      </c>
      <c r="I3" s="12" t="s">
        <v>307</v>
      </c>
      <c r="J3" s="12" t="s">
        <v>307</v>
      </c>
      <c r="K3" s="12" t="s">
        <v>307</v>
      </c>
      <c r="L3" s="12" t="s">
        <v>307</v>
      </c>
      <c r="M3" s="12" t="s">
        <v>307</v>
      </c>
      <c r="N3" s="12" t="s">
        <v>307</v>
      </c>
      <c r="O3" s="12" t="s">
        <v>307</v>
      </c>
      <c r="P3" s="12" t="s">
        <v>307</v>
      </c>
      <c r="Q3" s="12" t="s">
        <v>307</v>
      </c>
      <c r="R3" s="12" t="s">
        <v>307</v>
      </c>
      <c r="S3" s="12" t="s">
        <v>307</v>
      </c>
      <c r="T3" s="12" t="s">
        <v>307</v>
      </c>
      <c r="U3" s="12" t="s">
        <v>307</v>
      </c>
    </row>
    <row r="4" spans="1:21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</row>
    <row r="6" spans="1:21" ht="24.75">
      <c r="A6" s="11" t="s">
        <v>3</v>
      </c>
      <c r="C6" s="11" t="s">
        <v>309</v>
      </c>
      <c r="D6" s="11" t="s">
        <v>309</v>
      </c>
      <c r="E6" s="11" t="s">
        <v>309</v>
      </c>
      <c r="F6" s="11" t="s">
        <v>309</v>
      </c>
      <c r="G6" s="11" t="s">
        <v>309</v>
      </c>
      <c r="H6" s="11" t="s">
        <v>309</v>
      </c>
      <c r="I6" s="11" t="s">
        <v>309</v>
      </c>
      <c r="J6" s="11" t="s">
        <v>309</v>
      </c>
      <c r="K6" s="11" t="s">
        <v>309</v>
      </c>
      <c r="M6" s="11" t="s">
        <v>310</v>
      </c>
      <c r="N6" s="11" t="s">
        <v>310</v>
      </c>
      <c r="O6" s="11" t="s">
        <v>310</v>
      </c>
      <c r="P6" s="11" t="s">
        <v>310</v>
      </c>
      <c r="Q6" s="11" t="s">
        <v>310</v>
      </c>
      <c r="R6" s="11" t="s">
        <v>310</v>
      </c>
      <c r="S6" s="11" t="s">
        <v>310</v>
      </c>
      <c r="T6" s="11" t="s">
        <v>310</v>
      </c>
      <c r="U6" s="11" t="s">
        <v>310</v>
      </c>
    </row>
    <row r="7" spans="1:21" ht="24.75">
      <c r="A7" s="11" t="s">
        <v>3</v>
      </c>
      <c r="C7" s="11" t="s">
        <v>394</v>
      </c>
      <c r="E7" s="11" t="s">
        <v>395</v>
      </c>
      <c r="G7" s="11" t="s">
        <v>396</v>
      </c>
      <c r="I7" s="11" t="s">
        <v>236</v>
      </c>
      <c r="K7" s="11" t="s">
        <v>397</v>
      </c>
      <c r="M7" s="11" t="s">
        <v>394</v>
      </c>
      <c r="O7" s="11" t="s">
        <v>395</v>
      </c>
      <c r="Q7" s="11" t="s">
        <v>396</v>
      </c>
      <c r="S7" s="11" t="s">
        <v>236</v>
      </c>
      <c r="U7" s="11" t="s">
        <v>397</v>
      </c>
    </row>
    <row r="8" spans="1:21">
      <c r="A8" s="1" t="s">
        <v>21</v>
      </c>
      <c r="C8" s="10">
        <v>0</v>
      </c>
      <c r="D8" s="10"/>
      <c r="E8" s="10">
        <v>0</v>
      </c>
      <c r="F8" s="10"/>
      <c r="G8" s="10">
        <v>12520294630</v>
      </c>
      <c r="H8" s="10"/>
      <c r="I8" s="10">
        <f>C8+E8+G8</f>
        <v>12520294630</v>
      </c>
      <c r="K8" s="1" t="s">
        <v>398</v>
      </c>
      <c r="M8" s="10">
        <v>0</v>
      </c>
      <c r="N8" s="10"/>
      <c r="O8" s="10">
        <v>0</v>
      </c>
      <c r="P8" s="10"/>
      <c r="Q8" s="10">
        <v>97328226345</v>
      </c>
      <c r="R8" s="10"/>
      <c r="S8" s="10">
        <v>97328226345</v>
      </c>
      <c r="U8" s="1" t="s">
        <v>399</v>
      </c>
    </row>
    <row r="9" spans="1:21">
      <c r="A9" s="1" t="s">
        <v>363</v>
      </c>
      <c r="C9" s="10">
        <v>0</v>
      </c>
      <c r="D9" s="10"/>
      <c r="E9" s="10">
        <v>0</v>
      </c>
      <c r="F9" s="10"/>
      <c r="G9" s="10">
        <v>0</v>
      </c>
      <c r="H9" s="10"/>
      <c r="I9" s="10">
        <f t="shared" ref="I9:I20" si="0">C9+E9+G9</f>
        <v>0</v>
      </c>
      <c r="K9" s="1" t="s">
        <v>16</v>
      </c>
      <c r="M9" s="10">
        <v>0</v>
      </c>
      <c r="N9" s="10"/>
      <c r="O9" s="10">
        <v>0</v>
      </c>
      <c r="P9" s="10"/>
      <c r="Q9" s="10">
        <v>-210594528</v>
      </c>
      <c r="R9" s="10"/>
      <c r="S9" s="10">
        <v>-210594528</v>
      </c>
      <c r="U9" s="1" t="s">
        <v>16</v>
      </c>
    </row>
    <row r="10" spans="1:21">
      <c r="A10" s="1" t="s">
        <v>357</v>
      </c>
      <c r="C10" s="10">
        <v>0</v>
      </c>
      <c r="D10" s="10"/>
      <c r="E10" s="10">
        <v>0</v>
      </c>
      <c r="F10" s="10"/>
      <c r="G10" s="10">
        <v>0</v>
      </c>
      <c r="H10" s="10"/>
      <c r="I10" s="10">
        <f t="shared" si="0"/>
        <v>0</v>
      </c>
      <c r="K10" s="1" t="s">
        <v>16</v>
      </c>
      <c r="M10" s="10">
        <v>43320000</v>
      </c>
      <c r="N10" s="10"/>
      <c r="O10" s="10">
        <v>0</v>
      </c>
      <c r="P10" s="10"/>
      <c r="Q10" s="10">
        <v>-4586834</v>
      </c>
      <c r="R10" s="10"/>
      <c r="S10" s="10">
        <v>38733166</v>
      </c>
      <c r="U10" s="1" t="s">
        <v>16</v>
      </c>
    </row>
    <row r="11" spans="1:21">
      <c r="A11" s="1" t="s">
        <v>15</v>
      </c>
      <c r="C11" s="10">
        <v>0</v>
      </c>
      <c r="D11" s="10"/>
      <c r="E11" s="10">
        <v>-54257346</v>
      </c>
      <c r="F11" s="10"/>
      <c r="G11" s="10">
        <v>0</v>
      </c>
      <c r="H11" s="10"/>
      <c r="I11" s="10">
        <f t="shared" si="0"/>
        <v>-54257346</v>
      </c>
      <c r="K11" s="1" t="s">
        <v>400</v>
      </c>
      <c r="M11" s="10">
        <v>0</v>
      </c>
      <c r="N11" s="10"/>
      <c r="O11" s="10">
        <v>-251241108</v>
      </c>
      <c r="P11" s="10"/>
      <c r="Q11" s="10">
        <v>-80168376</v>
      </c>
      <c r="R11" s="10"/>
      <c r="S11" s="10">
        <v>-331409484</v>
      </c>
      <c r="U11" s="1" t="s">
        <v>400</v>
      </c>
    </row>
    <row r="12" spans="1:21">
      <c r="A12" s="1" t="s">
        <v>351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f t="shared" si="0"/>
        <v>0</v>
      </c>
      <c r="K12" s="1" t="s">
        <v>16</v>
      </c>
      <c r="M12" s="10">
        <v>32500000</v>
      </c>
      <c r="N12" s="10"/>
      <c r="O12" s="10">
        <v>0</v>
      </c>
      <c r="P12" s="10"/>
      <c r="Q12" s="10">
        <v>-6395818</v>
      </c>
      <c r="R12" s="10"/>
      <c r="S12" s="10">
        <v>26104182</v>
      </c>
      <c r="U12" s="1" t="s">
        <v>16</v>
      </c>
    </row>
    <row r="13" spans="1:21">
      <c r="A13" s="1" t="s">
        <v>353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f t="shared" si="0"/>
        <v>0</v>
      </c>
      <c r="K13" s="1" t="s">
        <v>16</v>
      </c>
      <c r="M13" s="10">
        <v>11226000</v>
      </c>
      <c r="N13" s="10"/>
      <c r="O13" s="10">
        <v>0</v>
      </c>
      <c r="P13" s="10"/>
      <c r="Q13" s="10">
        <v>-1988899460</v>
      </c>
      <c r="R13" s="10"/>
      <c r="S13" s="10">
        <v>-1977673460</v>
      </c>
      <c r="U13" s="1" t="s">
        <v>401</v>
      </c>
    </row>
    <row r="14" spans="1:21">
      <c r="A14" s="1" t="s">
        <v>349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f t="shared" si="0"/>
        <v>0</v>
      </c>
      <c r="K14" s="1" t="s">
        <v>16</v>
      </c>
      <c r="M14" s="10">
        <v>7545000</v>
      </c>
      <c r="N14" s="10"/>
      <c r="O14" s="10">
        <v>0</v>
      </c>
      <c r="P14" s="10"/>
      <c r="Q14" s="10">
        <v>-2313248</v>
      </c>
      <c r="R14" s="10"/>
      <c r="S14" s="10">
        <v>5231752</v>
      </c>
      <c r="U14" s="1" t="s">
        <v>16</v>
      </c>
    </row>
    <row r="15" spans="1:21">
      <c r="A15" s="1" t="s">
        <v>364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f t="shared" si="0"/>
        <v>0</v>
      </c>
      <c r="K15" s="1" t="s">
        <v>16</v>
      </c>
      <c r="M15" s="10">
        <v>0</v>
      </c>
      <c r="N15" s="10"/>
      <c r="O15" s="10">
        <v>0</v>
      </c>
      <c r="P15" s="10"/>
      <c r="Q15" s="10">
        <v>-1685750811</v>
      </c>
      <c r="R15" s="10"/>
      <c r="S15" s="10">
        <v>-1685750811</v>
      </c>
      <c r="U15" s="1" t="s">
        <v>402</v>
      </c>
    </row>
    <row r="16" spans="1:21">
      <c r="A16" s="1" t="s">
        <v>365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f t="shared" si="0"/>
        <v>0</v>
      </c>
      <c r="K16" s="1" t="s">
        <v>16</v>
      </c>
      <c r="M16" s="10">
        <v>0</v>
      </c>
      <c r="N16" s="10"/>
      <c r="O16" s="10">
        <v>0</v>
      </c>
      <c r="P16" s="10"/>
      <c r="Q16" s="10">
        <v>-6375877272</v>
      </c>
      <c r="R16" s="10"/>
      <c r="S16" s="10">
        <v>-6375877272</v>
      </c>
      <c r="U16" s="1" t="s">
        <v>403</v>
      </c>
    </row>
    <row r="17" spans="1:21">
      <c r="A17" s="1" t="s">
        <v>366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f t="shared" si="0"/>
        <v>0</v>
      </c>
      <c r="K17" s="1" t="s">
        <v>16</v>
      </c>
      <c r="M17" s="10">
        <v>0</v>
      </c>
      <c r="N17" s="10"/>
      <c r="O17" s="10">
        <v>0</v>
      </c>
      <c r="P17" s="10"/>
      <c r="Q17" s="10">
        <v>-12910786508</v>
      </c>
      <c r="R17" s="10"/>
      <c r="S17" s="10">
        <v>-12910786508</v>
      </c>
      <c r="U17" s="1" t="s">
        <v>404</v>
      </c>
    </row>
    <row r="18" spans="1:21">
      <c r="A18" s="1" t="s">
        <v>354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f t="shared" si="0"/>
        <v>0</v>
      </c>
      <c r="K18" s="1" t="s">
        <v>16</v>
      </c>
      <c r="M18" s="10">
        <v>2802000000</v>
      </c>
      <c r="N18" s="10"/>
      <c r="O18" s="10">
        <v>0</v>
      </c>
      <c r="P18" s="10"/>
      <c r="Q18" s="10">
        <v>-2409147541</v>
      </c>
      <c r="R18" s="10"/>
      <c r="S18" s="10">
        <v>392852459</v>
      </c>
      <c r="U18" s="1" t="s">
        <v>104</v>
      </c>
    </row>
    <row r="19" spans="1:21">
      <c r="A19" s="1" t="s">
        <v>19</v>
      </c>
      <c r="C19" s="10">
        <v>51882449941</v>
      </c>
      <c r="D19" s="10"/>
      <c r="E19" s="10">
        <v>-39694364368</v>
      </c>
      <c r="F19" s="10"/>
      <c r="G19" s="10">
        <v>0</v>
      </c>
      <c r="H19" s="10"/>
      <c r="I19" s="10">
        <f t="shared" si="0"/>
        <v>12188085573</v>
      </c>
      <c r="K19" s="1" t="s">
        <v>405</v>
      </c>
      <c r="M19" s="10">
        <v>51882449941</v>
      </c>
      <c r="N19" s="10"/>
      <c r="O19" s="10">
        <v>15061377868</v>
      </c>
      <c r="P19" s="10"/>
      <c r="Q19" s="10">
        <v>0</v>
      </c>
      <c r="R19" s="10"/>
      <c r="S19" s="10">
        <v>66943827809</v>
      </c>
      <c r="U19" s="1" t="s">
        <v>406</v>
      </c>
    </row>
    <row r="20" spans="1:21">
      <c r="A20" s="1" t="s">
        <v>17</v>
      </c>
      <c r="C20" s="10">
        <v>0</v>
      </c>
      <c r="D20" s="10"/>
      <c r="E20" s="10">
        <v>9823486414</v>
      </c>
      <c r="F20" s="10"/>
      <c r="G20" s="10">
        <v>0</v>
      </c>
      <c r="H20" s="10"/>
      <c r="I20" s="10">
        <f t="shared" si="0"/>
        <v>9823486414</v>
      </c>
      <c r="K20" s="1" t="s">
        <v>406</v>
      </c>
      <c r="M20" s="10">
        <v>0</v>
      </c>
      <c r="N20" s="10"/>
      <c r="O20" s="10">
        <v>48372422614</v>
      </c>
      <c r="P20" s="10"/>
      <c r="Q20" s="10">
        <v>0</v>
      </c>
      <c r="R20" s="10"/>
      <c r="S20" s="10">
        <v>48372422614</v>
      </c>
      <c r="U20" s="1" t="s">
        <v>407</v>
      </c>
    </row>
    <row r="21" spans="1:21">
      <c r="A21" s="1" t="s">
        <v>22</v>
      </c>
      <c r="C21" s="4">
        <f>SUM(C8:C20)</f>
        <v>51882449941</v>
      </c>
      <c r="E21" s="35">
        <f>SUM(E8:E20)</f>
        <v>-29925135300</v>
      </c>
      <c r="F21" s="34"/>
      <c r="G21" s="35">
        <f>SUM(G8:G20)</f>
        <v>12520294630</v>
      </c>
      <c r="H21" s="34"/>
      <c r="I21" s="35">
        <f>SUM(I8:I20)</f>
        <v>34477609271</v>
      </c>
      <c r="K21" s="5" t="s">
        <v>408</v>
      </c>
      <c r="M21" s="8">
        <f>SUM(M8:M20)</f>
        <v>54779040941</v>
      </c>
      <c r="N21" s="7"/>
      <c r="O21" s="8">
        <f>SUM(O8:O20)</f>
        <v>63182559374</v>
      </c>
      <c r="P21" s="7"/>
      <c r="Q21" s="8">
        <f>SUM(Q8:Q20)</f>
        <v>71653705949</v>
      </c>
      <c r="R21" s="7"/>
      <c r="S21" s="8">
        <f>SUM(S8:S20)</f>
        <v>189615306264</v>
      </c>
      <c r="U21" s="5" t="s">
        <v>409</v>
      </c>
    </row>
    <row r="22" spans="1:21">
      <c r="C22" s="3"/>
      <c r="E22" s="34"/>
      <c r="G22" s="34"/>
      <c r="M22" s="3"/>
      <c r="O22" s="3"/>
      <c r="Q22" s="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5"/>
  <sheetViews>
    <sheetView rightToLeft="1" topLeftCell="A97" workbookViewId="0">
      <selection activeCell="A115" sqref="A115:XFD115"/>
    </sheetView>
  </sheetViews>
  <sheetFormatPr defaultRowHeight="24"/>
  <cols>
    <col min="1" max="1" width="35.140625" style="1" bestFit="1" customWidth="1"/>
    <col min="2" max="2" width="1" style="1" customWidth="1"/>
    <col min="3" max="3" width="21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.75">
      <c r="A3" s="12" t="s">
        <v>307</v>
      </c>
      <c r="B3" s="12" t="s">
        <v>307</v>
      </c>
      <c r="C3" s="12" t="s">
        <v>307</v>
      </c>
      <c r="D3" s="12" t="s">
        <v>307</v>
      </c>
      <c r="E3" s="12" t="s">
        <v>307</v>
      </c>
      <c r="F3" s="12" t="s">
        <v>307</v>
      </c>
      <c r="G3" s="12" t="s">
        <v>307</v>
      </c>
      <c r="H3" s="12" t="s">
        <v>307</v>
      </c>
      <c r="I3" s="12" t="s">
        <v>307</v>
      </c>
      <c r="J3" s="12" t="s">
        <v>307</v>
      </c>
      <c r="K3" s="12" t="s">
        <v>307</v>
      </c>
      <c r="L3" s="12" t="s">
        <v>307</v>
      </c>
      <c r="M3" s="12" t="s">
        <v>307</v>
      </c>
      <c r="N3" s="12" t="s">
        <v>307</v>
      </c>
      <c r="O3" s="12" t="s">
        <v>307</v>
      </c>
      <c r="P3" s="12" t="s">
        <v>307</v>
      </c>
      <c r="Q3" s="12" t="s">
        <v>307</v>
      </c>
    </row>
    <row r="4" spans="1:17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.75">
      <c r="A6" s="11" t="s">
        <v>311</v>
      </c>
      <c r="C6" s="11" t="s">
        <v>309</v>
      </c>
      <c r="D6" s="11" t="s">
        <v>309</v>
      </c>
      <c r="E6" s="11" t="s">
        <v>309</v>
      </c>
      <c r="F6" s="11" t="s">
        <v>309</v>
      </c>
      <c r="G6" s="11" t="s">
        <v>309</v>
      </c>
      <c r="H6" s="11" t="s">
        <v>309</v>
      </c>
      <c r="I6" s="11" t="s">
        <v>309</v>
      </c>
      <c r="K6" s="11" t="s">
        <v>310</v>
      </c>
      <c r="L6" s="11" t="s">
        <v>310</v>
      </c>
      <c r="M6" s="11" t="s">
        <v>310</v>
      </c>
      <c r="N6" s="11" t="s">
        <v>310</v>
      </c>
      <c r="O6" s="11" t="s">
        <v>310</v>
      </c>
      <c r="P6" s="11" t="s">
        <v>310</v>
      </c>
      <c r="Q6" s="11" t="s">
        <v>310</v>
      </c>
    </row>
    <row r="7" spans="1:17" ht="24.75">
      <c r="A7" s="11" t="s">
        <v>311</v>
      </c>
      <c r="C7" s="11" t="s">
        <v>410</v>
      </c>
      <c r="E7" s="11" t="s">
        <v>395</v>
      </c>
      <c r="G7" s="11" t="s">
        <v>396</v>
      </c>
      <c r="I7" s="11" t="s">
        <v>411</v>
      </c>
      <c r="K7" s="11" t="s">
        <v>410</v>
      </c>
      <c r="M7" s="11" t="s">
        <v>395</v>
      </c>
      <c r="O7" s="11" t="s">
        <v>396</v>
      </c>
      <c r="Q7" s="11" t="s">
        <v>411</v>
      </c>
    </row>
    <row r="8" spans="1:17">
      <c r="A8" s="1" t="s">
        <v>144</v>
      </c>
      <c r="C8" s="10">
        <v>17772209404</v>
      </c>
      <c r="D8" s="10"/>
      <c r="E8" s="10">
        <v>0</v>
      </c>
      <c r="F8" s="10"/>
      <c r="G8" s="10">
        <v>7097944380</v>
      </c>
      <c r="H8" s="10"/>
      <c r="I8" s="10">
        <f>C8+E8+G8</f>
        <v>24870153784</v>
      </c>
      <c r="J8" s="10"/>
      <c r="K8" s="10">
        <v>105542270881</v>
      </c>
      <c r="L8" s="10"/>
      <c r="M8" s="10">
        <v>0</v>
      </c>
      <c r="N8" s="10"/>
      <c r="O8" s="10">
        <v>7097944380</v>
      </c>
      <c r="P8" s="10"/>
      <c r="Q8" s="10">
        <f>K8+M8+O8</f>
        <v>112640215261</v>
      </c>
    </row>
    <row r="9" spans="1:17">
      <c r="A9" s="1" t="s">
        <v>188</v>
      </c>
      <c r="C9" s="10">
        <v>4743954442</v>
      </c>
      <c r="D9" s="10"/>
      <c r="E9" s="10">
        <v>0</v>
      </c>
      <c r="F9" s="10"/>
      <c r="G9" s="10">
        <v>14044500000</v>
      </c>
      <c r="H9" s="10"/>
      <c r="I9" s="10">
        <f t="shared" ref="I9:I72" si="0">C9+E9+G9</f>
        <v>18788454442</v>
      </c>
      <c r="J9" s="10"/>
      <c r="K9" s="10">
        <v>37096706278</v>
      </c>
      <c r="L9" s="10"/>
      <c r="M9" s="10">
        <v>0</v>
      </c>
      <c r="N9" s="10"/>
      <c r="O9" s="10">
        <v>14044500000</v>
      </c>
      <c r="P9" s="10"/>
      <c r="Q9" s="10">
        <f t="shared" ref="Q9:Q72" si="1">K9+M9+O9</f>
        <v>51141206278</v>
      </c>
    </row>
    <row r="10" spans="1:17">
      <c r="A10" s="1" t="s">
        <v>367</v>
      </c>
      <c r="C10" s="10">
        <v>4091292712</v>
      </c>
      <c r="D10" s="10"/>
      <c r="E10" s="10">
        <v>0</v>
      </c>
      <c r="F10" s="10"/>
      <c r="G10" s="10">
        <v>3759937500</v>
      </c>
      <c r="H10" s="10"/>
      <c r="I10" s="10">
        <f t="shared" si="0"/>
        <v>7851230212</v>
      </c>
      <c r="J10" s="10"/>
      <c r="K10" s="10">
        <v>38566420905</v>
      </c>
      <c r="L10" s="10"/>
      <c r="M10" s="10">
        <v>0</v>
      </c>
      <c r="N10" s="10"/>
      <c r="O10" s="10">
        <v>3759937500</v>
      </c>
      <c r="P10" s="10"/>
      <c r="Q10" s="10">
        <f t="shared" si="1"/>
        <v>42326358405</v>
      </c>
    </row>
    <row r="11" spans="1:17">
      <c r="A11" s="1" t="s">
        <v>151</v>
      </c>
      <c r="C11" s="10">
        <v>5892886606</v>
      </c>
      <c r="D11" s="10"/>
      <c r="E11" s="10">
        <v>1274701552</v>
      </c>
      <c r="F11" s="10"/>
      <c r="G11" s="10">
        <v>-29597323</v>
      </c>
      <c r="H11" s="10"/>
      <c r="I11" s="10">
        <f t="shared" si="0"/>
        <v>7137990835</v>
      </c>
      <c r="J11" s="10"/>
      <c r="K11" s="10">
        <v>6977756469</v>
      </c>
      <c r="L11" s="10"/>
      <c r="M11" s="10">
        <v>1435436551</v>
      </c>
      <c r="N11" s="10"/>
      <c r="O11" s="10">
        <v>-29597323</v>
      </c>
      <c r="P11" s="10"/>
      <c r="Q11" s="10">
        <f t="shared" si="1"/>
        <v>8383595697</v>
      </c>
    </row>
    <row r="12" spans="1:17">
      <c r="A12" s="1" t="s">
        <v>186</v>
      </c>
      <c r="C12" s="10">
        <v>5045114361</v>
      </c>
      <c r="D12" s="10"/>
      <c r="E12" s="10">
        <v>0</v>
      </c>
      <c r="F12" s="10"/>
      <c r="G12" s="10">
        <v>13194000000</v>
      </c>
      <c r="H12" s="10"/>
      <c r="I12" s="10">
        <f t="shared" si="0"/>
        <v>18239114361</v>
      </c>
      <c r="J12" s="10"/>
      <c r="K12" s="10">
        <v>37591767122</v>
      </c>
      <c r="L12" s="10"/>
      <c r="M12" s="10">
        <v>0</v>
      </c>
      <c r="N12" s="10"/>
      <c r="O12" s="10">
        <v>13194000000</v>
      </c>
      <c r="P12" s="10"/>
      <c r="Q12" s="10">
        <f t="shared" si="1"/>
        <v>50785767122</v>
      </c>
    </row>
    <row r="13" spans="1:17">
      <c r="A13" s="1" t="s">
        <v>183</v>
      </c>
      <c r="C13" s="10">
        <v>1906352931</v>
      </c>
      <c r="D13" s="10"/>
      <c r="E13" s="10">
        <v>0</v>
      </c>
      <c r="F13" s="10"/>
      <c r="G13" s="10">
        <v>6386915048</v>
      </c>
      <c r="H13" s="10"/>
      <c r="I13" s="10">
        <f t="shared" si="0"/>
        <v>8293267979</v>
      </c>
      <c r="J13" s="10"/>
      <c r="K13" s="10">
        <v>16855056487</v>
      </c>
      <c r="L13" s="10"/>
      <c r="M13" s="10">
        <v>0</v>
      </c>
      <c r="N13" s="10"/>
      <c r="O13" s="10">
        <v>6386915048</v>
      </c>
      <c r="P13" s="10"/>
      <c r="Q13" s="10">
        <f t="shared" si="1"/>
        <v>23241971535</v>
      </c>
    </row>
    <row r="14" spans="1:17">
      <c r="A14" s="1" t="s">
        <v>113</v>
      </c>
      <c r="C14" s="10">
        <v>10211539421</v>
      </c>
      <c r="D14" s="10"/>
      <c r="E14" s="10">
        <v>-10968120382</v>
      </c>
      <c r="F14" s="10"/>
      <c r="G14" s="10">
        <v>9564369675</v>
      </c>
      <c r="H14" s="10"/>
      <c r="I14" s="10">
        <f t="shared" si="0"/>
        <v>8807788714</v>
      </c>
      <c r="J14" s="10"/>
      <c r="K14" s="10">
        <v>136141937421</v>
      </c>
      <c r="L14" s="10"/>
      <c r="M14" s="10">
        <v>16188198404</v>
      </c>
      <c r="N14" s="10"/>
      <c r="O14" s="10">
        <v>9568152938</v>
      </c>
      <c r="P14" s="10"/>
      <c r="Q14" s="10">
        <f t="shared" si="1"/>
        <v>161898288763</v>
      </c>
    </row>
    <row r="15" spans="1:17">
      <c r="A15" s="1" t="s">
        <v>117</v>
      </c>
      <c r="C15" s="10">
        <v>6187626022</v>
      </c>
      <c r="D15" s="10"/>
      <c r="E15" s="10">
        <v>0</v>
      </c>
      <c r="F15" s="10"/>
      <c r="G15" s="10">
        <v>12938908750</v>
      </c>
      <c r="H15" s="10"/>
      <c r="I15" s="10">
        <f t="shared" si="0"/>
        <v>19126534772</v>
      </c>
      <c r="J15" s="10"/>
      <c r="K15" s="10">
        <v>59313534807</v>
      </c>
      <c r="L15" s="10"/>
      <c r="M15" s="10">
        <v>0</v>
      </c>
      <c r="N15" s="10"/>
      <c r="O15" s="10">
        <v>12938908750</v>
      </c>
      <c r="P15" s="10"/>
      <c r="Q15" s="10">
        <f t="shared" si="1"/>
        <v>72252443557</v>
      </c>
    </row>
    <row r="16" spans="1:17">
      <c r="A16" s="1" t="s">
        <v>38</v>
      </c>
      <c r="C16" s="10">
        <v>382808081</v>
      </c>
      <c r="D16" s="10"/>
      <c r="E16" s="10">
        <v>0</v>
      </c>
      <c r="F16" s="10"/>
      <c r="G16" s="10">
        <v>8710774125</v>
      </c>
      <c r="H16" s="10"/>
      <c r="I16" s="10">
        <f t="shared" si="0"/>
        <v>9093582206</v>
      </c>
      <c r="J16" s="10"/>
      <c r="K16" s="10">
        <v>21289101737</v>
      </c>
      <c r="L16" s="10"/>
      <c r="M16" s="10">
        <v>0</v>
      </c>
      <c r="N16" s="10"/>
      <c r="O16" s="10">
        <v>9000752013</v>
      </c>
      <c r="P16" s="10"/>
      <c r="Q16" s="10">
        <f t="shared" si="1"/>
        <v>30289853750</v>
      </c>
    </row>
    <row r="17" spans="1:17">
      <c r="A17" s="1" t="s">
        <v>368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f t="shared" si="0"/>
        <v>0</v>
      </c>
      <c r="J17" s="10"/>
      <c r="K17" s="10">
        <v>0</v>
      </c>
      <c r="L17" s="10"/>
      <c r="M17" s="10">
        <v>0</v>
      </c>
      <c r="N17" s="10"/>
      <c r="O17" s="10">
        <v>2493203125</v>
      </c>
      <c r="P17" s="10"/>
      <c r="Q17" s="10">
        <f t="shared" si="1"/>
        <v>2493203125</v>
      </c>
    </row>
    <row r="18" spans="1:17">
      <c r="A18" s="1" t="s">
        <v>155</v>
      </c>
      <c r="C18" s="10">
        <v>34593692193</v>
      </c>
      <c r="D18" s="10"/>
      <c r="E18" s="10">
        <v>69260961312</v>
      </c>
      <c r="F18" s="10"/>
      <c r="G18" s="10">
        <v>0</v>
      </c>
      <c r="H18" s="10"/>
      <c r="I18" s="10">
        <f t="shared" si="0"/>
        <v>103854653505</v>
      </c>
      <c r="J18" s="10"/>
      <c r="K18" s="10">
        <v>111074835000</v>
      </c>
      <c r="L18" s="10"/>
      <c r="M18" s="10">
        <v>15226132984</v>
      </c>
      <c r="N18" s="10"/>
      <c r="O18" s="10">
        <v>271946622</v>
      </c>
      <c r="P18" s="10"/>
      <c r="Q18" s="10">
        <f t="shared" si="1"/>
        <v>126572914606</v>
      </c>
    </row>
    <row r="19" spans="1:17">
      <c r="A19" s="1" t="s">
        <v>369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f t="shared" si="0"/>
        <v>0</v>
      </c>
      <c r="J19" s="10"/>
      <c r="K19" s="10">
        <v>0</v>
      </c>
      <c r="L19" s="10"/>
      <c r="M19" s="10">
        <v>0</v>
      </c>
      <c r="N19" s="10"/>
      <c r="O19" s="10">
        <v>218841557612</v>
      </c>
      <c r="P19" s="10"/>
      <c r="Q19" s="10">
        <f t="shared" si="1"/>
        <v>218841557612</v>
      </c>
    </row>
    <row r="20" spans="1:17">
      <c r="A20" s="1" t="s">
        <v>370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f t="shared" si="0"/>
        <v>0</v>
      </c>
      <c r="J20" s="10"/>
      <c r="K20" s="10">
        <v>0</v>
      </c>
      <c r="L20" s="10"/>
      <c r="M20" s="10">
        <v>0</v>
      </c>
      <c r="N20" s="10"/>
      <c r="O20" s="10">
        <v>137984062941</v>
      </c>
      <c r="P20" s="10"/>
      <c r="Q20" s="10">
        <f t="shared" si="1"/>
        <v>137984062941</v>
      </c>
    </row>
    <row r="21" spans="1:17">
      <c r="A21" s="1" t="s">
        <v>86</v>
      </c>
      <c r="C21" s="10">
        <v>0</v>
      </c>
      <c r="D21" s="10"/>
      <c r="E21" s="10">
        <v>-56479216</v>
      </c>
      <c r="F21" s="10"/>
      <c r="G21" s="10">
        <v>0</v>
      </c>
      <c r="H21" s="10"/>
      <c r="I21" s="10">
        <f t="shared" si="0"/>
        <v>-56479216</v>
      </c>
      <c r="J21" s="10"/>
      <c r="K21" s="10">
        <v>0</v>
      </c>
      <c r="L21" s="10"/>
      <c r="M21" s="10">
        <v>45355633000</v>
      </c>
      <c r="N21" s="10"/>
      <c r="O21" s="10">
        <v>15143888783</v>
      </c>
      <c r="P21" s="10"/>
      <c r="Q21" s="10">
        <f t="shared" si="1"/>
        <v>60499521783</v>
      </c>
    </row>
    <row r="22" spans="1:17">
      <c r="A22" s="1" t="s">
        <v>337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f t="shared" si="0"/>
        <v>0</v>
      </c>
      <c r="J22" s="10"/>
      <c r="K22" s="10">
        <v>195166404</v>
      </c>
      <c r="L22" s="10"/>
      <c r="M22" s="10">
        <v>0</v>
      </c>
      <c r="N22" s="10"/>
      <c r="O22" s="10">
        <v>387170477</v>
      </c>
      <c r="P22" s="10"/>
      <c r="Q22" s="10">
        <f t="shared" si="1"/>
        <v>582336881</v>
      </c>
    </row>
    <row r="23" spans="1:17">
      <c r="A23" s="1" t="s">
        <v>371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10">
        <v>0</v>
      </c>
      <c r="L23" s="10"/>
      <c r="M23" s="10">
        <v>0</v>
      </c>
      <c r="N23" s="10"/>
      <c r="O23" s="10">
        <v>62501951709</v>
      </c>
      <c r="P23" s="10"/>
      <c r="Q23" s="10">
        <f t="shared" si="1"/>
        <v>62501951709</v>
      </c>
    </row>
    <row r="24" spans="1:17">
      <c r="A24" s="1" t="s">
        <v>372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f t="shared" si="0"/>
        <v>0</v>
      </c>
      <c r="J24" s="10"/>
      <c r="K24" s="10">
        <v>0</v>
      </c>
      <c r="L24" s="10"/>
      <c r="M24" s="10">
        <v>0</v>
      </c>
      <c r="N24" s="10"/>
      <c r="O24" s="10">
        <v>32533127786</v>
      </c>
      <c r="P24" s="10"/>
      <c r="Q24" s="10">
        <f t="shared" si="1"/>
        <v>32533127786</v>
      </c>
    </row>
    <row r="25" spans="1:17">
      <c r="A25" s="1" t="s">
        <v>373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f t="shared" si="0"/>
        <v>0</v>
      </c>
      <c r="J25" s="10"/>
      <c r="K25" s="10">
        <v>0</v>
      </c>
      <c r="L25" s="10"/>
      <c r="M25" s="10">
        <v>0</v>
      </c>
      <c r="N25" s="10"/>
      <c r="O25" s="10">
        <v>204055497538</v>
      </c>
      <c r="P25" s="10"/>
      <c r="Q25" s="10">
        <f t="shared" si="1"/>
        <v>204055497538</v>
      </c>
    </row>
    <row r="26" spans="1:17">
      <c r="A26" s="1" t="s">
        <v>374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f t="shared" si="0"/>
        <v>0</v>
      </c>
      <c r="J26" s="10"/>
      <c r="K26" s="10">
        <v>0</v>
      </c>
      <c r="L26" s="10"/>
      <c r="M26" s="10">
        <v>0</v>
      </c>
      <c r="N26" s="10"/>
      <c r="O26" s="10">
        <v>1091854990</v>
      </c>
      <c r="P26" s="10"/>
      <c r="Q26" s="10">
        <f t="shared" si="1"/>
        <v>1091854990</v>
      </c>
    </row>
    <row r="27" spans="1:17">
      <c r="A27" s="1" t="s">
        <v>375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 t="shared" si="0"/>
        <v>0</v>
      </c>
      <c r="J27" s="10"/>
      <c r="K27" s="10">
        <v>0</v>
      </c>
      <c r="L27" s="10"/>
      <c r="M27" s="10">
        <v>0</v>
      </c>
      <c r="N27" s="10"/>
      <c r="O27" s="10">
        <v>3030378201</v>
      </c>
      <c r="P27" s="10"/>
      <c r="Q27" s="10">
        <f t="shared" si="1"/>
        <v>3030378201</v>
      </c>
    </row>
    <row r="28" spans="1:17">
      <c r="A28" s="1" t="s">
        <v>376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10">
        <v>0</v>
      </c>
      <c r="L28" s="10"/>
      <c r="M28" s="10">
        <v>0</v>
      </c>
      <c r="N28" s="10"/>
      <c r="O28" s="10">
        <v>198056640762</v>
      </c>
      <c r="P28" s="10"/>
      <c r="Q28" s="10">
        <f t="shared" si="1"/>
        <v>198056640762</v>
      </c>
    </row>
    <row r="29" spans="1:17">
      <c r="A29" s="1" t="s">
        <v>377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J29" s="10"/>
      <c r="K29" s="10">
        <v>0</v>
      </c>
      <c r="L29" s="10"/>
      <c r="M29" s="10">
        <v>0</v>
      </c>
      <c r="N29" s="10"/>
      <c r="O29" s="10">
        <v>145427346253</v>
      </c>
      <c r="P29" s="10"/>
      <c r="Q29" s="10">
        <f t="shared" si="1"/>
        <v>145427346253</v>
      </c>
    </row>
    <row r="30" spans="1:17">
      <c r="A30" s="1" t="s">
        <v>378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f t="shared" si="0"/>
        <v>0</v>
      </c>
      <c r="J30" s="10"/>
      <c r="K30" s="10">
        <v>0</v>
      </c>
      <c r="L30" s="10"/>
      <c r="M30" s="10">
        <v>0</v>
      </c>
      <c r="N30" s="10"/>
      <c r="O30" s="10">
        <v>26606394316</v>
      </c>
      <c r="P30" s="10"/>
      <c r="Q30" s="10">
        <f t="shared" si="1"/>
        <v>26606394316</v>
      </c>
    </row>
    <row r="31" spans="1:17">
      <c r="A31" s="1" t="s">
        <v>379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J31" s="10"/>
      <c r="K31" s="10">
        <v>0</v>
      </c>
      <c r="L31" s="10"/>
      <c r="M31" s="10">
        <v>0</v>
      </c>
      <c r="N31" s="10"/>
      <c r="O31" s="10">
        <v>8776604580</v>
      </c>
      <c r="P31" s="10"/>
      <c r="Q31" s="10">
        <f t="shared" si="1"/>
        <v>8776604580</v>
      </c>
    </row>
    <row r="32" spans="1:17">
      <c r="A32" s="1" t="s">
        <v>380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0</v>
      </c>
      <c r="L32" s="10"/>
      <c r="M32" s="10">
        <v>0</v>
      </c>
      <c r="N32" s="10"/>
      <c r="O32" s="10">
        <v>100483333478</v>
      </c>
      <c r="P32" s="10"/>
      <c r="Q32" s="10">
        <f t="shared" si="1"/>
        <v>100483333478</v>
      </c>
    </row>
    <row r="33" spans="1:17">
      <c r="A33" s="1" t="s">
        <v>381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J33" s="10"/>
      <c r="K33" s="10">
        <v>0</v>
      </c>
      <c r="L33" s="10"/>
      <c r="M33" s="10">
        <v>0</v>
      </c>
      <c r="N33" s="10"/>
      <c r="O33" s="10">
        <v>6398117981</v>
      </c>
      <c r="P33" s="10"/>
      <c r="Q33" s="10">
        <f t="shared" si="1"/>
        <v>6398117981</v>
      </c>
    </row>
    <row r="34" spans="1:17">
      <c r="A34" s="1" t="s">
        <v>382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0">
        <v>0</v>
      </c>
      <c r="L34" s="10"/>
      <c r="M34" s="10">
        <v>0</v>
      </c>
      <c r="N34" s="10"/>
      <c r="O34" s="10">
        <v>6535939969</v>
      </c>
      <c r="P34" s="10"/>
      <c r="Q34" s="10">
        <f t="shared" si="1"/>
        <v>6535939969</v>
      </c>
    </row>
    <row r="35" spans="1:17">
      <c r="A35" s="1" t="s">
        <v>383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10">
        <v>0</v>
      </c>
      <c r="L35" s="10"/>
      <c r="M35" s="10">
        <v>0</v>
      </c>
      <c r="N35" s="10"/>
      <c r="O35" s="10">
        <v>45898328421</v>
      </c>
      <c r="P35" s="10"/>
      <c r="Q35" s="10">
        <f t="shared" si="1"/>
        <v>45898328421</v>
      </c>
    </row>
    <row r="36" spans="1:17">
      <c r="A36" s="1" t="s">
        <v>384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J36" s="10"/>
      <c r="K36" s="10">
        <v>0</v>
      </c>
      <c r="L36" s="10"/>
      <c r="M36" s="10">
        <v>0</v>
      </c>
      <c r="N36" s="10"/>
      <c r="O36" s="10">
        <v>4082738900</v>
      </c>
      <c r="P36" s="10"/>
      <c r="Q36" s="10">
        <f t="shared" si="1"/>
        <v>4082738900</v>
      </c>
    </row>
    <row r="37" spans="1:17">
      <c r="A37" s="1" t="s">
        <v>385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J37" s="10"/>
      <c r="K37" s="10">
        <v>0</v>
      </c>
      <c r="L37" s="10"/>
      <c r="M37" s="10">
        <v>0</v>
      </c>
      <c r="N37" s="10"/>
      <c r="O37" s="10">
        <v>31975427364</v>
      </c>
      <c r="P37" s="10"/>
      <c r="Q37" s="10">
        <f t="shared" si="1"/>
        <v>31975427364</v>
      </c>
    </row>
    <row r="38" spans="1:17">
      <c r="A38" s="1" t="s">
        <v>147</v>
      </c>
      <c r="C38" s="10">
        <v>1013833041</v>
      </c>
      <c r="D38" s="10"/>
      <c r="E38" s="10">
        <v>0</v>
      </c>
      <c r="F38" s="10"/>
      <c r="G38" s="10">
        <v>0</v>
      </c>
      <c r="H38" s="10"/>
      <c r="I38" s="10">
        <f t="shared" si="0"/>
        <v>1013833041</v>
      </c>
      <c r="J38" s="10"/>
      <c r="K38" s="10">
        <v>11125448083</v>
      </c>
      <c r="L38" s="10"/>
      <c r="M38" s="10">
        <v>0</v>
      </c>
      <c r="N38" s="10"/>
      <c r="O38" s="10">
        <v>15688807</v>
      </c>
      <c r="P38" s="10"/>
      <c r="Q38" s="10">
        <f t="shared" si="1"/>
        <v>11141136890</v>
      </c>
    </row>
    <row r="39" spans="1:17">
      <c r="A39" s="1" t="s">
        <v>386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J39" s="10"/>
      <c r="K39" s="10">
        <v>0</v>
      </c>
      <c r="L39" s="10"/>
      <c r="M39" s="10">
        <v>0</v>
      </c>
      <c r="N39" s="10"/>
      <c r="O39" s="10">
        <v>51038315474</v>
      </c>
      <c r="P39" s="10"/>
      <c r="Q39" s="10">
        <f t="shared" si="1"/>
        <v>51038315474</v>
      </c>
    </row>
    <row r="40" spans="1:17">
      <c r="A40" s="1" t="s">
        <v>339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f t="shared" si="0"/>
        <v>0</v>
      </c>
      <c r="J40" s="10"/>
      <c r="K40" s="10">
        <v>31586302</v>
      </c>
      <c r="L40" s="10"/>
      <c r="M40" s="10">
        <v>0</v>
      </c>
      <c r="N40" s="10"/>
      <c r="O40" s="10">
        <v>121190761</v>
      </c>
      <c r="P40" s="10"/>
      <c r="Q40" s="10">
        <f t="shared" si="1"/>
        <v>152777063</v>
      </c>
    </row>
    <row r="41" spans="1:17">
      <c r="A41" s="1" t="s">
        <v>387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f t="shared" si="0"/>
        <v>0</v>
      </c>
      <c r="J41" s="10"/>
      <c r="K41" s="10">
        <v>0</v>
      </c>
      <c r="L41" s="10"/>
      <c r="M41" s="10">
        <v>0</v>
      </c>
      <c r="N41" s="10"/>
      <c r="O41" s="10">
        <v>14233358991</v>
      </c>
      <c r="P41" s="10"/>
      <c r="Q41" s="10">
        <f t="shared" si="1"/>
        <v>14233358991</v>
      </c>
    </row>
    <row r="42" spans="1:17">
      <c r="A42" s="1" t="s">
        <v>341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f t="shared" si="0"/>
        <v>0</v>
      </c>
      <c r="J42" s="10"/>
      <c r="K42" s="10">
        <v>477569164</v>
      </c>
      <c r="L42" s="10"/>
      <c r="M42" s="10">
        <v>0</v>
      </c>
      <c r="N42" s="10"/>
      <c r="O42" s="10">
        <v>3208874054</v>
      </c>
      <c r="P42" s="10"/>
      <c r="Q42" s="10">
        <f t="shared" si="1"/>
        <v>3686443218</v>
      </c>
    </row>
    <row r="43" spans="1:17">
      <c r="A43" s="1" t="s">
        <v>316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f t="shared" si="0"/>
        <v>0</v>
      </c>
      <c r="J43" s="10"/>
      <c r="K43" s="10">
        <v>50432996</v>
      </c>
      <c r="L43" s="10"/>
      <c r="M43" s="10">
        <v>0</v>
      </c>
      <c r="N43" s="10"/>
      <c r="O43" s="10">
        <v>102803626</v>
      </c>
      <c r="P43" s="10"/>
      <c r="Q43" s="10">
        <f t="shared" si="1"/>
        <v>153236622</v>
      </c>
    </row>
    <row r="44" spans="1:17">
      <c r="A44" s="1" t="s">
        <v>335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J44" s="10"/>
      <c r="K44" s="10">
        <v>87411063357</v>
      </c>
      <c r="L44" s="10"/>
      <c r="M44" s="10">
        <v>0</v>
      </c>
      <c r="N44" s="10"/>
      <c r="O44" s="10">
        <v>41248367860</v>
      </c>
      <c r="P44" s="10"/>
      <c r="Q44" s="10">
        <f t="shared" si="1"/>
        <v>128659431217</v>
      </c>
    </row>
    <row r="45" spans="1:17">
      <c r="A45" s="1" t="s">
        <v>179</v>
      </c>
      <c r="C45" s="10">
        <v>2790865813</v>
      </c>
      <c r="D45" s="10"/>
      <c r="E45" s="10">
        <v>-2070012149</v>
      </c>
      <c r="F45" s="10"/>
      <c r="G45" s="10">
        <v>0</v>
      </c>
      <c r="H45" s="10"/>
      <c r="I45" s="10">
        <f t="shared" si="0"/>
        <v>720853664</v>
      </c>
      <c r="J45" s="10"/>
      <c r="K45" s="10">
        <v>38327859661</v>
      </c>
      <c r="L45" s="10"/>
      <c r="M45" s="10">
        <v>-194657519</v>
      </c>
      <c r="N45" s="10"/>
      <c r="O45" s="10">
        <v>-23428868852</v>
      </c>
      <c r="P45" s="10"/>
      <c r="Q45" s="10">
        <f t="shared" si="1"/>
        <v>14704333290</v>
      </c>
    </row>
    <row r="46" spans="1:17">
      <c r="A46" s="1" t="s">
        <v>42</v>
      </c>
      <c r="C46" s="10">
        <v>0</v>
      </c>
      <c r="D46" s="10"/>
      <c r="E46" s="10">
        <v>1196699425</v>
      </c>
      <c r="F46" s="10"/>
      <c r="G46" s="10">
        <v>0</v>
      </c>
      <c r="H46" s="10"/>
      <c r="I46" s="10">
        <f t="shared" si="0"/>
        <v>1196699425</v>
      </c>
      <c r="J46" s="10"/>
      <c r="K46" s="10">
        <v>0</v>
      </c>
      <c r="L46" s="10"/>
      <c r="M46" s="10">
        <v>1198011801</v>
      </c>
      <c r="N46" s="10"/>
      <c r="O46" s="10">
        <v>18363476570</v>
      </c>
      <c r="P46" s="10"/>
      <c r="Q46" s="10">
        <f t="shared" si="1"/>
        <v>19561488371</v>
      </c>
    </row>
    <row r="47" spans="1:17">
      <c r="A47" s="1" t="s">
        <v>53</v>
      </c>
      <c r="C47" s="10">
        <v>0</v>
      </c>
      <c r="D47" s="10"/>
      <c r="E47" s="10">
        <v>3194292417</v>
      </c>
      <c r="F47" s="10"/>
      <c r="G47" s="10">
        <v>0</v>
      </c>
      <c r="H47" s="10"/>
      <c r="I47" s="10">
        <f t="shared" si="0"/>
        <v>3194292417</v>
      </c>
      <c r="J47" s="10"/>
      <c r="K47" s="10">
        <v>0</v>
      </c>
      <c r="L47" s="10"/>
      <c r="M47" s="10">
        <v>8354646729</v>
      </c>
      <c r="N47" s="10"/>
      <c r="O47" s="10">
        <v>20177079066</v>
      </c>
      <c r="P47" s="10"/>
      <c r="Q47" s="10">
        <f t="shared" si="1"/>
        <v>28531725795</v>
      </c>
    </row>
    <row r="48" spans="1:17">
      <c r="A48" s="1" t="s">
        <v>105</v>
      </c>
      <c r="C48" s="10">
        <v>4544973709</v>
      </c>
      <c r="D48" s="10"/>
      <c r="E48" s="10">
        <v>1899186246</v>
      </c>
      <c r="F48" s="10"/>
      <c r="G48" s="10">
        <v>0</v>
      </c>
      <c r="H48" s="10"/>
      <c r="I48" s="10">
        <f t="shared" si="0"/>
        <v>6444159955</v>
      </c>
      <c r="J48" s="10"/>
      <c r="K48" s="10">
        <v>84702693157</v>
      </c>
      <c r="L48" s="10"/>
      <c r="M48" s="10">
        <v>9384980013</v>
      </c>
      <c r="N48" s="10"/>
      <c r="O48" s="10">
        <v>29734365161</v>
      </c>
      <c r="P48" s="10"/>
      <c r="Q48" s="10">
        <f t="shared" si="1"/>
        <v>123822038331</v>
      </c>
    </row>
    <row r="49" spans="1:17">
      <c r="A49" s="1" t="s">
        <v>71</v>
      </c>
      <c r="C49" s="10">
        <v>0</v>
      </c>
      <c r="D49" s="10"/>
      <c r="E49" s="10">
        <v>10713823</v>
      </c>
      <c r="F49" s="10"/>
      <c r="G49" s="10">
        <v>0</v>
      </c>
      <c r="H49" s="10"/>
      <c r="I49" s="10">
        <f t="shared" si="0"/>
        <v>10713823</v>
      </c>
      <c r="J49" s="10"/>
      <c r="K49" s="10">
        <v>0</v>
      </c>
      <c r="L49" s="10"/>
      <c r="M49" s="10">
        <v>82269725</v>
      </c>
      <c r="N49" s="10"/>
      <c r="O49" s="10">
        <v>2683480964</v>
      </c>
      <c r="P49" s="10"/>
      <c r="Q49" s="10">
        <f t="shared" si="1"/>
        <v>2765750689</v>
      </c>
    </row>
    <row r="50" spans="1:17">
      <c r="A50" s="1" t="s">
        <v>81</v>
      </c>
      <c r="C50" s="10">
        <v>0</v>
      </c>
      <c r="D50" s="10"/>
      <c r="E50" s="10">
        <v>3183754220</v>
      </c>
      <c r="F50" s="10"/>
      <c r="G50" s="10">
        <v>0</v>
      </c>
      <c r="H50" s="10"/>
      <c r="I50" s="10">
        <f t="shared" si="0"/>
        <v>3183754220</v>
      </c>
      <c r="J50" s="10"/>
      <c r="K50" s="10">
        <v>0</v>
      </c>
      <c r="L50" s="10"/>
      <c r="M50" s="10">
        <v>4336841602</v>
      </c>
      <c r="N50" s="10"/>
      <c r="O50" s="10">
        <v>1312116196</v>
      </c>
      <c r="P50" s="10"/>
      <c r="Q50" s="10">
        <f t="shared" si="1"/>
        <v>5648957798</v>
      </c>
    </row>
    <row r="51" spans="1:17">
      <c r="A51" s="1" t="s">
        <v>83</v>
      </c>
      <c r="C51" s="10">
        <v>0</v>
      </c>
      <c r="D51" s="10"/>
      <c r="E51" s="10">
        <v>5211397601</v>
      </c>
      <c r="F51" s="10"/>
      <c r="G51" s="10">
        <v>0</v>
      </c>
      <c r="H51" s="10"/>
      <c r="I51" s="10">
        <f t="shared" si="0"/>
        <v>5211397601</v>
      </c>
      <c r="J51" s="10"/>
      <c r="K51" s="10">
        <v>0</v>
      </c>
      <c r="L51" s="10"/>
      <c r="M51" s="10">
        <v>8125892219</v>
      </c>
      <c r="N51" s="10"/>
      <c r="O51" s="10">
        <v>14878609702</v>
      </c>
      <c r="P51" s="10"/>
      <c r="Q51" s="10">
        <f t="shared" si="1"/>
        <v>23004501921</v>
      </c>
    </row>
    <row r="52" spans="1:17">
      <c r="A52" s="1" t="s">
        <v>176</v>
      </c>
      <c r="C52" s="10">
        <v>68172071</v>
      </c>
      <c r="D52" s="10"/>
      <c r="E52" s="10">
        <v>0</v>
      </c>
      <c r="F52" s="10"/>
      <c r="G52" s="10">
        <v>0</v>
      </c>
      <c r="H52" s="10"/>
      <c r="I52" s="10">
        <f t="shared" si="0"/>
        <v>68172071</v>
      </c>
      <c r="J52" s="10"/>
      <c r="K52" s="10">
        <v>502239483</v>
      </c>
      <c r="L52" s="10"/>
      <c r="M52" s="10">
        <v>117062831</v>
      </c>
      <c r="N52" s="10"/>
      <c r="O52" s="10">
        <v>186395787</v>
      </c>
      <c r="P52" s="10"/>
      <c r="Q52" s="10">
        <f t="shared" si="1"/>
        <v>805698101</v>
      </c>
    </row>
    <row r="53" spans="1:17">
      <c r="A53" s="1" t="s">
        <v>322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J53" s="10"/>
      <c r="K53" s="10">
        <v>198290635376</v>
      </c>
      <c r="L53" s="10"/>
      <c r="M53" s="10">
        <v>0</v>
      </c>
      <c r="N53" s="10"/>
      <c r="O53" s="10">
        <v>-11996266404</v>
      </c>
      <c r="P53" s="10"/>
      <c r="Q53" s="10">
        <f t="shared" si="1"/>
        <v>186294368972</v>
      </c>
    </row>
    <row r="54" spans="1:17">
      <c r="A54" s="1" t="s">
        <v>388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J54" s="10"/>
      <c r="K54" s="10">
        <v>0</v>
      </c>
      <c r="L54" s="10"/>
      <c r="M54" s="10">
        <v>0</v>
      </c>
      <c r="N54" s="10"/>
      <c r="O54" s="10">
        <v>94861748170</v>
      </c>
      <c r="P54" s="10"/>
      <c r="Q54" s="10">
        <f t="shared" si="1"/>
        <v>94861748170</v>
      </c>
    </row>
    <row r="55" spans="1:17">
      <c r="A55" s="1" t="s">
        <v>135</v>
      </c>
      <c r="C55" s="10">
        <v>4900790358</v>
      </c>
      <c r="D55" s="10"/>
      <c r="E55" s="10">
        <v>1708518318</v>
      </c>
      <c r="F55" s="10"/>
      <c r="G55" s="10">
        <v>0</v>
      </c>
      <c r="H55" s="10"/>
      <c r="I55" s="10">
        <f t="shared" si="0"/>
        <v>6609308676</v>
      </c>
      <c r="J55" s="10"/>
      <c r="K55" s="10">
        <v>93125368105</v>
      </c>
      <c r="L55" s="10"/>
      <c r="M55" s="10">
        <v>14247982305</v>
      </c>
      <c r="N55" s="10"/>
      <c r="O55" s="10">
        <v>13953884387</v>
      </c>
      <c r="P55" s="10"/>
      <c r="Q55" s="10">
        <f t="shared" si="1"/>
        <v>121327234797</v>
      </c>
    </row>
    <row r="56" spans="1:17">
      <c r="A56" s="1" t="s">
        <v>389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J56" s="10"/>
      <c r="K56" s="10">
        <v>0</v>
      </c>
      <c r="L56" s="10"/>
      <c r="M56" s="10">
        <v>0</v>
      </c>
      <c r="N56" s="10"/>
      <c r="O56" s="10">
        <v>106823994437</v>
      </c>
      <c r="P56" s="10"/>
      <c r="Q56" s="10">
        <f t="shared" si="1"/>
        <v>106823994437</v>
      </c>
    </row>
    <row r="57" spans="1:17">
      <c r="A57" s="1" t="s">
        <v>324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f t="shared" si="0"/>
        <v>0</v>
      </c>
      <c r="J57" s="10"/>
      <c r="K57" s="10">
        <v>535270596</v>
      </c>
      <c r="L57" s="10"/>
      <c r="M57" s="10">
        <v>0</v>
      </c>
      <c r="N57" s="10"/>
      <c r="O57" s="10">
        <v>237536892</v>
      </c>
      <c r="P57" s="10"/>
      <c r="Q57" s="10">
        <f t="shared" si="1"/>
        <v>772807488</v>
      </c>
    </row>
    <row r="58" spans="1:17">
      <c r="A58" s="1" t="s">
        <v>390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J58" s="10"/>
      <c r="K58" s="10">
        <v>0</v>
      </c>
      <c r="L58" s="10"/>
      <c r="M58" s="10">
        <v>0</v>
      </c>
      <c r="N58" s="10"/>
      <c r="O58" s="10">
        <v>7301336109</v>
      </c>
      <c r="P58" s="10"/>
      <c r="Q58" s="10">
        <f t="shared" si="1"/>
        <v>7301336109</v>
      </c>
    </row>
    <row r="59" spans="1:17">
      <c r="A59" s="1" t="s">
        <v>391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f t="shared" si="0"/>
        <v>0</v>
      </c>
      <c r="J59" s="10"/>
      <c r="K59" s="10">
        <v>0</v>
      </c>
      <c r="L59" s="10"/>
      <c r="M59" s="10">
        <v>0</v>
      </c>
      <c r="N59" s="10"/>
      <c r="O59" s="10">
        <v>124908294</v>
      </c>
      <c r="P59" s="10"/>
      <c r="Q59" s="10">
        <f t="shared" si="1"/>
        <v>124908294</v>
      </c>
    </row>
    <row r="60" spans="1:17">
      <c r="A60" s="1" t="s">
        <v>326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f t="shared" si="0"/>
        <v>0</v>
      </c>
      <c r="J60" s="10"/>
      <c r="K60" s="10">
        <v>9363824682</v>
      </c>
      <c r="L60" s="10"/>
      <c r="M60" s="10">
        <v>0</v>
      </c>
      <c r="N60" s="10"/>
      <c r="O60" s="10">
        <v>3482948712</v>
      </c>
      <c r="P60" s="10"/>
      <c r="Q60" s="10">
        <f t="shared" si="1"/>
        <v>12846773394</v>
      </c>
    </row>
    <row r="61" spans="1:17">
      <c r="A61" s="1" t="s">
        <v>327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f t="shared" si="0"/>
        <v>0</v>
      </c>
      <c r="J61" s="10"/>
      <c r="K61" s="10">
        <v>984297468</v>
      </c>
      <c r="L61" s="10"/>
      <c r="M61" s="10">
        <v>0</v>
      </c>
      <c r="N61" s="10"/>
      <c r="O61" s="10">
        <v>393932519</v>
      </c>
      <c r="P61" s="10"/>
      <c r="Q61" s="10">
        <f t="shared" si="1"/>
        <v>1378229987</v>
      </c>
    </row>
    <row r="62" spans="1:17">
      <c r="A62" s="1" t="s">
        <v>392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f t="shared" si="0"/>
        <v>0</v>
      </c>
      <c r="J62" s="10"/>
      <c r="K62" s="10">
        <v>0</v>
      </c>
      <c r="L62" s="10"/>
      <c r="M62" s="10">
        <v>0</v>
      </c>
      <c r="N62" s="10"/>
      <c r="O62" s="10">
        <v>893493557</v>
      </c>
      <c r="P62" s="10"/>
      <c r="Q62" s="10">
        <f t="shared" si="1"/>
        <v>893493557</v>
      </c>
    </row>
    <row r="63" spans="1:17">
      <c r="A63" s="1" t="s">
        <v>329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f t="shared" si="0"/>
        <v>0</v>
      </c>
      <c r="J63" s="10"/>
      <c r="K63" s="10">
        <v>9098736</v>
      </c>
      <c r="L63" s="10"/>
      <c r="M63" s="10">
        <v>0</v>
      </c>
      <c r="N63" s="10"/>
      <c r="O63" s="10">
        <v>34727354</v>
      </c>
      <c r="P63" s="10"/>
      <c r="Q63" s="10">
        <f t="shared" si="1"/>
        <v>43826090</v>
      </c>
    </row>
    <row r="64" spans="1:17">
      <c r="A64" s="1" t="s">
        <v>331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f t="shared" si="0"/>
        <v>0</v>
      </c>
      <c r="J64" s="10"/>
      <c r="K64" s="10">
        <v>1672643972</v>
      </c>
      <c r="L64" s="10"/>
      <c r="M64" s="10">
        <v>0</v>
      </c>
      <c r="N64" s="10"/>
      <c r="O64" s="10">
        <v>882392646</v>
      </c>
      <c r="P64" s="10"/>
      <c r="Q64" s="10">
        <f t="shared" si="1"/>
        <v>2555036618</v>
      </c>
    </row>
    <row r="65" spans="1:17">
      <c r="A65" s="1" t="s">
        <v>318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f t="shared" si="0"/>
        <v>0</v>
      </c>
      <c r="J65" s="10"/>
      <c r="K65" s="10">
        <v>79417466994</v>
      </c>
      <c r="L65" s="10"/>
      <c r="M65" s="10">
        <v>0</v>
      </c>
      <c r="N65" s="10"/>
      <c r="O65" s="10">
        <v>43430865102</v>
      </c>
      <c r="P65" s="10"/>
      <c r="Q65" s="10">
        <f t="shared" si="1"/>
        <v>122848332096</v>
      </c>
    </row>
    <row r="66" spans="1:17">
      <c r="A66" s="1" t="s">
        <v>320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f t="shared" si="0"/>
        <v>0</v>
      </c>
      <c r="J66" s="10"/>
      <c r="K66" s="10">
        <v>33717969</v>
      </c>
      <c r="L66" s="10"/>
      <c r="M66" s="10">
        <v>0</v>
      </c>
      <c r="N66" s="10"/>
      <c r="O66" s="10">
        <v>41635684</v>
      </c>
      <c r="P66" s="10"/>
      <c r="Q66" s="10">
        <f t="shared" si="1"/>
        <v>75353653</v>
      </c>
    </row>
    <row r="67" spans="1:17">
      <c r="A67" s="1" t="s">
        <v>393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f t="shared" si="0"/>
        <v>0</v>
      </c>
      <c r="J67" s="10"/>
      <c r="K67" s="10">
        <v>0</v>
      </c>
      <c r="L67" s="10"/>
      <c r="M67" s="10">
        <v>0</v>
      </c>
      <c r="N67" s="10"/>
      <c r="O67" s="10">
        <v>23780522546</v>
      </c>
      <c r="P67" s="10"/>
      <c r="Q67" s="10">
        <f t="shared" si="1"/>
        <v>23780522546</v>
      </c>
    </row>
    <row r="68" spans="1:17">
      <c r="A68" s="1" t="s">
        <v>191</v>
      </c>
      <c r="C68" s="10">
        <v>8572241095</v>
      </c>
      <c r="D68" s="10"/>
      <c r="E68" s="10">
        <v>4336735818</v>
      </c>
      <c r="F68" s="10"/>
      <c r="G68" s="10">
        <v>0</v>
      </c>
      <c r="H68" s="10"/>
      <c r="I68" s="10">
        <f t="shared" si="0"/>
        <v>12908976913</v>
      </c>
      <c r="J68" s="10"/>
      <c r="K68" s="10">
        <v>16046136986</v>
      </c>
      <c r="L68" s="10"/>
      <c r="M68" s="10">
        <v>7820953562</v>
      </c>
      <c r="N68" s="10"/>
      <c r="O68" s="10">
        <v>0</v>
      </c>
      <c r="P68" s="10"/>
      <c r="Q68" s="10">
        <f t="shared" si="1"/>
        <v>23867090548</v>
      </c>
    </row>
    <row r="69" spans="1:17">
      <c r="A69" s="1" t="s">
        <v>139</v>
      </c>
      <c r="C69" s="10">
        <v>74480096</v>
      </c>
      <c r="D69" s="10"/>
      <c r="E69" s="10">
        <v>0</v>
      </c>
      <c r="F69" s="10"/>
      <c r="G69" s="10">
        <v>0</v>
      </c>
      <c r="H69" s="10"/>
      <c r="I69" s="10">
        <f t="shared" si="0"/>
        <v>74480096</v>
      </c>
      <c r="J69" s="10"/>
      <c r="K69" s="10">
        <v>560320357</v>
      </c>
      <c r="L69" s="10"/>
      <c r="M69" s="10">
        <v>223692584</v>
      </c>
      <c r="N69" s="10"/>
      <c r="O69" s="10">
        <v>0</v>
      </c>
      <c r="P69" s="10"/>
      <c r="Q69" s="10">
        <f t="shared" si="1"/>
        <v>784012941</v>
      </c>
    </row>
    <row r="70" spans="1:17">
      <c r="A70" s="1" t="s">
        <v>173</v>
      </c>
      <c r="C70" s="10">
        <v>134527171</v>
      </c>
      <c r="D70" s="10"/>
      <c r="E70" s="10">
        <v>0</v>
      </c>
      <c r="F70" s="10"/>
      <c r="G70" s="10">
        <v>0</v>
      </c>
      <c r="H70" s="10"/>
      <c r="I70" s="10">
        <f t="shared" si="0"/>
        <v>134527171</v>
      </c>
      <c r="J70" s="10"/>
      <c r="K70" s="10">
        <v>1498631278</v>
      </c>
      <c r="L70" s="10"/>
      <c r="M70" s="10">
        <v>0</v>
      </c>
      <c r="N70" s="10"/>
      <c r="O70" s="10">
        <v>0</v>
      </c>
      <c r="P70" s="10"/>
      <c r="Q70" s="10">
        <f t="shared" si="1"/>
        <v>1498631278</v>
      </c>
    </row>
    <row r="71" spans="1:17">
      <c r="A71" s="1" t="s">
        <v>169</v>
      </c>
      <c r="C71" s="10">
        <v>270468764</v>
      </c>
      <c r="D71" s="10"/>
      <c r="E71" s="10">
        <v>0</v>
      </c>
      <c r="F71" s="10"/>
      <c r="G71" s="10">
        <v>0</v>
      </c>
      <c r="H71" s="10"/>
      <c r="I71" s="10">
        <f t="shared" si="0"/>
        <v>270468764</v>
      </c>
      <c r="J71" s="10"/>
      <c r="K71" s="10">
        <v>2994238625</v>
      </c>
      <c r="L71" s="10"/>
      <c r="M71" s="10">
        <v>0</v>
      </c>
      <c r="N71" s="10"/>
      <c r="O71" s="10">
        <v>0</v>
      </c>
      <c r="P71" s="10"/>
      <c r="Q71" s="10">
        <f t="shared" si="1"/>
        <v>2994238625</v>
      </c>
    </row>
    <row r="72" spans="1:17">
      <c r="A72" s="1" t="s">
        <v>165</v>
      </c>
      <c r="C72" s="10">
        <v>137680314</v>
      </c>
      <c r="D72" s="10"/>
      <c r="E72" s="10">
        <v>0</v>
      </c>
      <c r="F72" s="10"/>
      <c r="G72" s="10">
        <v>0</v>
      </c>
      <c r="H72" s="10"/>
      <c r="I72" s="10">
        <f t="shared" si="0"/>
        <v>137680314</v>
      </c>
      <c r="J72" s="10"/>
      <c r="K72" s="10">
        <v>1491814059</v>
      </c>
      <c r="L72" s="10"/>
      <c r="M72" s="10">
        <v>0</v>
      </c>
      <c r="N72" s="10"/>
      <c r="O72" s="10">
        <v>0</v>
      </c>
      <c r="P72" s="10"/>
      <c r="Q72" s="10">
        <f t="shared" si="1"/>
        <v>1491814059</v>
      </c>
    </row>
    <row r="73" spans="1:17">
      <c r="A73" s="1" t="s">
        <v>140</v>
      </c>
      <c r="C73" s="10">
        <v>17837142530</v>
      </c>
      <c r="D73" s="10"/>
      <c r="E73" s="10">
        <v>4160906106</v>
      </c>
      <c r="F73" s="10"/>
      <c r="G73" s="10">
        <v>0</v>
      </c>
      <c r="H73" s="10"/>
      <c r="I73" s="10">
        <f t="shared" ref="I73:I100" si="2">C73+E73+G73</f>
        <v>21998048636</v>
      </c>
      <c r="J73" s="10"/>
      <c r="K73" s="10">
        <v>25017730493</v>
      </c>
      <c r="L73" s="10"/>
      <c r="M73" s="10">
        <v>-35912293893</v>
      </c>
      <c r="N73" s="10"/>
      <c r="O73" s="10">
        <v>0</v>
      </c>
      <c r="P73" s="10"/>
      <c r="Q73" s="10">
        <f t="shared" ref="Q73:Q113" si="3">K73+M73+O73</f>
        <v>-10894563400</v>
      </c>
    </row>
    <row r="74" spans="1:17">
      <c r="A74" s="1" t="s">
        <v>124</v>
      </c>
      <c r="C74" s="10">
        <v>35798752449</v>
      </c>
      <c r="D74" s="10"/>
      <c r="E74" s="10">
        <v>10794587850</v>
      </c>
      <c r="F74" s="10"/>
      <c r="G74" s="10">
        <v>0</v>
      </c>
      <c r="H74" s="10"/>
      <c r="I74" s="10">
        <f t="shared" si="2"/>
        <v>46593340299</v>
      </c>
      <c r="J74" s="10"/>
      <c r="K74" s="10">
        <v>259928429223</v>
      </c>
      <c r="L74" s="10"/>
      <c r="M74" s="10">
        <v>-85177203371</v>
      </c>
      <c r="N74" s="10"/>
      <c r="O74" s="10">
        <v>0</v>
      </c>
      <c r="P74" s="10"/>
      <c r="Q74" s="10">
        <f t="shared" si="3"/>
        <v>174751225852</v>
      </c>
    </row>
    <row r="75" spans="1:17">
      <c r="A75" s="1" t="s">
        <v>162</v>
      </c>
      <c r="C75" s="10">
        <v>8457364137</v>
      </c>
      <c r="D75" s="10"/>
      <c r="E75" s="10">
        <v>-19198536000</v>
      </c>
      <c r="F75" s="10"/>
      <c r="G75" s="10">
        <v>0</v>
      </c>
      <c r="H75" s="10"/>
      <c r="I75" s="10">
        <f t="shared" si="2"/>
        <v>-10741171863</v>
      </c>
      <c r="J75" s="10"/>
      <c r="K75" s="10">
        <v>13011722641</v>
      </c>
      <c r="L75" s="10"/>
      <c r="M75" s="10">
        <v>-238020000</v>
      </c>
      <c r="N75" s="10"/>
      <c r="O75" s="10">
        <v>0</v>
      </c>
      <c r="P75" s="10"/>
      <c r="Q75" s="10">
        <f t="shared" si="3"/>
        <v>12773702641</v>
      </c>
    </row>
    <row r="76" spans="1:17">
      <c r="A76" s="1" t="s">
        <v>159</v>
      </c>
      <c r="C76" s="10">
        <v>1810158398</v>
      </c>
      <c r="D76" s="10"/>
      <c r="E76" s="10">
        <v>1353321885</v>
      </c>
      <c r="F76" s="10"/>
      <c r="G76" s="10">
        <v>0</v>
      </c>
      <c r="H76" s="10"/>
      <c r="I76" s="10">
        <f t="shared" si="2"/>
        <v>3163480283</v>
      </c>
      <c r="J76" s="10"/>
      <c r="K76" s="10">
        <v>7156420243</v>
      </c>
      <c r="L76" s="10"/>
      <c r="M76" s="10">
        <v>1346155458</v>
      </c>
      <c r="N76" s="10"/>
      <c r="O76" s="10">
        <v>0</v>
      </c>
      <c r="P76" s="10"/>
      <c r="Q76" s="10">
        <f t="shared" si="3"/>
        <v>8502575701</v>
      </c>
    </row>
    <row r="77" spans="1:17">
      <c r="A77" s="1" t="s">
        <v>128</v>
      </c>
      <c r="C77" s="10">
        <v>14102474988</v>
      </c>
      <c r="D77" s="10"/>
      <c r="E77" s="10">
        <v>4972267636</v>
      </c>
      <c r="F77" s="10"/>
      <c r="G77" s="10">
        <v>0</v>
      </c>
      <c r="H77" s="10"/>
      <c r="I77" s="10">
        <f t="shared" si="2"/>
        <v>19074742624</v>
      </c>
      <c r="J77" s="10"/>
      <c r="K77" s="10">
        <v>80988904108</v>
      </c>
      <c r="L77" s="10"/>
      <c r="M77" s="10">
        <v>3601298893</v>
      </c>
      <c r="N77" s="10"/>
      <c r="O77" s="10">
        <v>0</v>
      </c>
      <c r="P77" s="10"/>
      <c r="Q77" s="10">
        <f t="shared" si="3"/>
        <v>84590203001</v>
      </c>
    </row>
    <row r="78" spans="1:17">
      <c r="A78" s="1" t="s">
        <v>131</v>
      </c>
      <c r="C78" s="10">
        <v>13277174850</v>
      </c>
      <c r="D78" s="10"/>
      <c r="E78" s="10">
        <v>25485606574</v>
      </c>
      <c r="F78" s="10"/>
      <c r="G78" s="10">
        <v>0</v>
      </c>
      <c r="H78" s="10"/>
      <c r="I78" s="10">
        <f t="shared" si="2"/>
        <v>38762781424</v>
      </c>
      <c r="J78" s="10"/>
      <c r="K78" s="10">
        <v>141662146420</v>
      </c>
      <c r="L78" s="10"/>
      <c r="M78" s="10">
        <v>-18423845074</v>
      </c>
      <c r="N78" s="10"/>
      <c r="O78" s="10">
        <v>0</v>
      </c>
      <c r="P78" s="10"/>
      <c r="Q78" s="10">
        <f t="shared" si="3"/>
        <v>123238301346</v>
      </c>
    </row>
    <row r="79" spans="1:17">
      <c r="A79" s="1" t="s">
        <v>120</v>
      </c>
      <c r="C79" s="10">
        <v>14620748653</v>
      </c>
      <c r="D79" s="10"/>
      <c r="E79" s="10">
        <v>0</v>
      </c>
      <c r="F79" s="10"/>
      <c r="G79" s="10">
        <v>0</v>
      </c>
      <c r="H79" s="10"/>
      <c r="I79" s="10">
        <f t="shared" si="2"/>
        <v>14620748653</v>
      </c>
      <c r="J79" s="10"/>
      <c r="K79" s="10">
        <v>109130100661</v>
      </c>
      <c r="L79" s="10"/>
      <c r="M79" s="10">
        <v>-69411876</v>
      </c>
      <c r="N79" s="10"/>
      <c r="O79" s="10">
        <v>0</v>
      </c>
      <c r="P79" s="10"/>
      <c r="Q79" s="10">
        <f t="shared" si="3"/>
        <v>109060688785</v>
      </c>
    </row>
    <row r="80" spans="1:17">
      <c r="A80" s="1" t="s">
        <v>109</v>
      </c>
      <c r="C80" s="10">
        <v>15805667014</v>
      </c>
      <c r="D80" s="10"/>
      <c r="E80" s="10">
        <v>0</v>
      </c>
      <c r="F80" s="10"/>
      <c r="G80" s="10">
        <v>0</v>
      </c>
      <c r="H80" s="10"/>
      <c r="I80" s="10">
        <f t="shared" si="2"/>
        <v>15805667014</v>
      </c>
      <c r="J80" s="10"/>
      <c r="K80" s="10">
        <v>75805845097</v>
      </c>
      <c r="L80" s="10"/>
      <c r="M80" s="10">
        <v>-65613635</v>
      </c>
      <c r="N80" s="10"/>
      <c r="O80" s="10">
        <v>0</v>
      </c>
      <c r="P80" s="10"/>
      <c r="Q80" s="10">
        <f t="shared" si="3"/>
        <v>75740231462</v>
      </c>
    </row>
    <row r="81" spans="1:17">
      <c r="A81" s="1" t="s">
        <v>195</v>
      </c>
      <c r="C81" s="10">
        <v>0</v>
      </c>
      <c r="D81" s="10"/>
      <c r="E81" s="10">
        <v>26993370417</v>
      </c>
      <c r="F81" s="10"/>
      <c r="G81" s="10">
        <v>0</v>
      </c>
      <c r="H81" s="10"/>
      <c r="I81" s="10">
        <f t="shared" si="2"/>
        <v>26993370417</v>
      </c>
      <c r="J81" s="10"/>
      <c r="K81" s="10">
        <v>0</v>
      </c>
      <c r="L81" s="10"/>
      <c r="M81" s="10">
        <v>26993370417</v>
      </c>
      <c r="N81" s="10"/>
      <c r="O81" s="10">
        <v>0</v>
      </c>
      <c r="P81" s="10"/>
      <c r="Q81" s="10">
        <f t="shared" si="3"/>
        <v>26993370417</v>
      </c>
    </row>
    <row r="82" spans="1:17">
      <c r="A82" s="1" t="s">
        <v>68</v>
      </c>
      <c r="C82" s="10">
        <v>0</v>
      </c>
      <c r="D82" s="10"/>
      <c r="E82" s="10">
        <v>0</v>
      </c>
      <c r="F82" s="10"/>
      <c r="G82" s="10">
        <v>0</v>
      </c>
      <c r="H82" s="10"/>
      <c r="I82" s="10">
        <f t="shared" si="2"/>
        <v>0</v>
      </c>
      <c r="J82" s="10"/>
      <c r="K82" s="10">
        <v>0</v>
      </c>
      <c r="L82" s="10"/>
      <c r="M82" s="10">
        <v>779928562</v>
      </c>
      <c r="N82" s="10"/>
      <c r="O82" s="10">
        <v>0</v>
      </c>
      <c r="P82" s="10"/>
      <c r="Q82" s="10">
        <f t="shared" si="3"/>
        <v>779928562</v>
      </c>
    </row>
    <row r="83" spans="1:17">
      <c r="A83" s="1" t="s">
        <v>61</v>
      </c>
      <c r="C83" s="10">
        <v>0</v>
      </c>
      <c r="D83" s="10"/>
      <c r="E83" s="10">
        <v>741743438</v>
      </c>
      <c r="F83" s="10"/>
      <c r="G83" s="10">
        <v>0</v>
      </c>
      <c r="H83" s="10"/>
      <c r="I83" s="10">
        <f t="shared" si="2"/>
        <v>741743438</v>
      </c>
      <c r="J83" s="10"/>
      <c r="K83" s="10">
        <v>0</v>
      </c>
      <c r="L83" s="10"/>
      <c r="M83" s="10">
        <v>2125218186</v>
      </c>
      <c r="N83" s="10"/>
      <c r="O83" s="10">
        <v>0</v>
      </c>
      <c r="P83" s="10"/>
      <c r="Q83" s="10">
        <f t="shared" si="3"/>
        <v>2125218186</v>
      </c>
    </row>
    <row r="84" spans="1:17">
      <c r="A84" s="1" t="s">
        <v>101</v>
      </c>
      <c r="C84" s="10">
        <v>0</v>
      </c>
      <c r="D84" s="10"/>
      <c r="E84" s="10">
        <v>-17698649</v>
      </c>
      <c r="F84" s="10"/>
      <c r="G84" s="10">
        <v>0</v>
      </c>
      <c r="H84" s="10"/>
      <c r="I84" s="10">
        <f t="shared" si="2"/>
        <v>-17698649</v>
      </c>
      <c r="J84" s="10"/>
      <c r="K84" s="10">
        <v>0</v>
      </c>
      <c r="L84" s="10"/>
      <c r="M84" s="10">
        <v>5184817</v>
      </c>
      <c r="N84" s="10"/>
      <c r="O84" s="10">
        <v>0</v>
      </c>
      <c r="P84" s="10"/>
      <c r="Q84" s="10">
        <f t="shared" si="3"/>
        <v>5184817</v>
      </c>
    </row>
    <row r="85" spans="1:17">
      <c r="A85" s="1" t="s">
        <v>202</v>
      </c>
      <c r="C85" s="10">
        <v>0</v>
      </c>
      <c r="D85" s="10"/>
      <c r="E85" s="10">
        <v>-2099580382</v>
      </c>
      <c r="F85" s="10"/>
      <c r="G85" s="10">
        <v>0</v>
      </c>
      <c r="H85" s="10"/>
      <c r="I85" s="10">
        <f t="shared" si="2"/>
        <v>-2099580382</v>
      </c>
      <c r="J85" s="10"/>
      <c r="K85" s="10">
        <v>0</v>
      </c>
      <c r="L85" s="10"/>
      <c r="M85" s="10">
        <v>-2099580382</v>
      </c>
      <c r="N85" s="10"/>
      <c r="O85" s="10">
        <v>0</v>
      </c>
      <c r="P85" s="10"/>
      <c r="Q85" s="10">
        <f t="shared" si="3"/>
        <v>-2099580382</v>
      </c>
    </row>
    <row r="86" spans="1:17">
      <c r="A86" s="1" t="s">
        <v>94</v>
      </c>
      <c r="C86" s="10">
        <v>0</v>
      </c>
      <c r="D86" s="10"/>
      <c r="E86" s="10">
        <v>2602421500</v>
      </c>
      <c r="F86" s="10"/>
      <c r="G86" s="10">
        <v>0</v>
      </c>
      <c r="H86" s="10"/>
      <c r="I86" s="10">
        <f t="shared" si="2"/>
        <v>2602421500</v>
      </c>
      <c r="J86" s="10"/>
      <c r="K86" s="10">
        <v>0</v>
      </c>
      <c r="L86" s="10"/>
      <c r="M86" s="10">
        <v>3259104730</v>
      </c>
      <c r="N86" s="10"/>
      <c r="O86" s="10">
        <v>0</v>
      </c>
      <c r="P86" s="10"/>
      <c r="Q86" s="10">
        <f t="shared" si="3"/>
        <v>3259104730</v>
      </c>
    </row>
    <row r="87" spans="1:17">
      <c r="A87" s="1" t="s">
        <v>199</v>
      </c>
      <c r="C87" s="10">
        <v>0</v>
      </c>
      <c r="D87" s="10"/>
      <c r="E87" s="10">
        <v>1082547575</v>
      </c>
      <c r="F87" s="10"/>
      <c r="G87" s="10">
        <v>0</v>
      </c>
      <c r="H87" s="10"/>
      <c r="I87" s="10">
        <f t="shared" si="2"/>
        <v>1082547575</v>
      </c>
      <c r="J87" s="10"/>
      <c r="K87" s="10">
        <v>0</v>
      </c>
      <c r="L87" s="10"/>
      <c r="M87" s="10">
        <v>1082547575</v>
      </c>
      <c r="N87" s="10"/>
      <c r="O87" s="10">
        <v>0</v>
      </c>
      <c r="P87" s="10"/>
      <c r="Q87" s="10">
        <f t="shared" si="3"/>
        <v>1082547575</v>
      </c>
    </row>
    <row r="88" spans="1:17">
      <c r="A88" s="1" t="s">
        <v>77</v>
      </c>
      <c r="C88" s="10">
        <v>0</v>
      </c>
      <c r="D88" s="10"/>
      <c r="E88" s="10">
        <v>-944076895</v>
      </c>
      <c r="F88" s="10"/>
      <c r="G88" s="10">
        <v>0</v>
      </c>
      <c r="H88" s="10"/>
      <c r="I88" s="10">
        <f t="shared" si="2"/>
        <v>-944076895</v>
      </c>
      <c r="J88" s="10"/>
      <c r="K88" s="10">
        <v>0</v>
      </c>
      <c r="L88" s="10"/>
      <c r="M88" s="10">
        <v>883028049</v>
      </c>
      <c r="N88" s="10"/>
      <c r="O88" s="10">
        <v>0</v>
      </c>
      <c r="P88" s="10"/>
      <c r="Q88" s="10">
        <f t="shared" si="3"/>
        <v>883028049</v>
      </c>
    </row>
    <row r="89" spans="1:17">
      <c r="A89" s="1" t="s">
        <v>49</v>
      </c>
      <c r="C89" s="10">
        <v>0</v>
      </c>
      <c r="D89" s="10"/>
      <c r="E89" s="10">
        <v>14317870</v>
      </c>
      <c r="F89" s="10"/>
      <c r="G89" s="10">
        <v>0</v>
      </c>
      <c r="H89" s="10"/>
      <c r="I89" s="10">
        <f t="shared" si="2"/>
        <v>14317870</v>
      </c>
      <c r="J89" s="10"/>
      <c r="K89" s="10">
        <v>0</v>
      </c>
      <c r="L89" s="10"/>
      <c r="M89" s="10">
        <v>275183277</v>
      </c>
      <c r="N89" s="10"/>
      <c r="O89" s="10">
        <v>0</v>
      </c>
      <c r="P89" s="10"/>
      <c r="Q89" s="10">
        <f t="shared" si="3"/>
        <v>275183277</v>
      </c>
    </row>
    <row r="90" spans="1:17">
      <c r="A90" s="1" t="s">
        <v>46</v>
      </c>
      <c r="C90" s="10">
        <v>0</v>
      </c>
      <c r="D90" s="10"/>
      <c r="E90" s="10">
        <v>639987777</v>
      </c>
      <c r="F90" s="10"/>
      <c r="G90" s="10">
        <v>0</v>
      </c>
      <c r="H90" s="10"/>
      <c r="I90" s="10">
        <f t="shared" si="2"/>
        <v>639987777</v>
      </c>
      <c r="J90" s="10"/>
      <c r="K90" s="10">
        <v>0</v>
      </c>
      <c r="L90" s="10"/>
      <c r="M90" s="10">
        <v>676824660</v>
      </c>
      <c r="N90" s="10"/>
      <c r="O90" s="10">
        <v>0</v>
      </c>
      <c r="P90" s="10"/>
      <c r="Q90" s="10">
        <f t="shared" si="3"/>
        <v>676824660</v>
      </c>
    </row>
    <row r="91" spans="1:17">
      <c r="A91" s="1" t="s">
        <v>97</v>
      </c>
      <c r="C91" s="10">
        <v>0</v>
      </c>
      <c r="D91" s="10"/>
      <c r="E91" s="10">
        <v>5331206082</v>
      </c>
      <c r="F91" s="10"/>
      <c r="G91" s="10">
        <v>0</v>
      </c>
      <c r="H91" s="10"/>
      <c r="I91" s="10">
        <f t="shared" si="2"/>
        <v>5331206082</v>
      </c>
      <c r="J91" s="10"/>
      <c r="K91" s="10">
        <v>0</v>
      </c>
      <c r="L91" s="10"/>
      <c r="M91" s="10">
        <v>26122650454</v>
      </c>
      <c r="N91" s="10"/>
      <c r="O91" s="10">
        <v>0</v>
      </c>
      <c r="P91" s="10"/>
      <c r="Q91" s="10">
        <f t="shared" si="3"/>
        <v>26122650454</v>
      </c>
    </row>
    <row r="92" spans="1:17">
      <c r="A92" s="1" t="s">
        <v>90</v>
      </c>
      <c r="C92" s="10">
        <v>0</v>
      </c>
      <c r="D92" s="10"/>
      <c r="E92" s="10">
        <v>7125510985</v>
      </c>
      <c r="F92" s="10"/>
      <c r="G92" s="10">
        <v>0</v>
      </c>
      <c r="H92" s="10"/>
      <c r="I92" s="10">
        <f t="shared" si="2"/>
        <v>7125510985</v>
      </c>
      <c r="J92" s="10"/>
      <c r="K92" s="10">
        <v>0</v>
      </c>
      <c r="L92" s="10"/>
      <c r="M92" s="10">
        <v>45367268135</v>
      </c>
      <c r="N92" s="10"/>
      <c r="O92" s="10">
        <v>0</v>
      </c>
      <c r="P92" s="10"/>
      <c r="Q92" s="10">
        <f t="shared" si="3"/>
        <v>45367268135</v>
      </c>
    </row>
    <row r="93" spans="1:17">
      <c r="A93" s="1" t="s">
        <v>65</v>
      </c>
      <c r="C93" s="10">
        <v>0</v>
      </c>
      <c r="D93" s="10"/>
      <c r="E93" s="10">
        <v>15265967376</v>
      </c>
      <c r="F93" s="10"/>
      <c r="G93" s="10">
        <v>0</v>
      </c>
      <c r="H93" s="10"/>
      <c r="I93" s="10">
        <f t="shared" si="2"/>
        <v>15265967376</v>
      </c>
      <c r="J93" s="10"/>
      <c r="K93" s="10">
        <v>0</v>
      </c>
      <c r="L93" s="10"/>
      <c r="M93" s="10">
        <v>85473691077</v>
      </c>
      <c r="N93" s="10"/>
      <c r="O93" s="10">
        <v>0</v>
      </c>
      <c r="P93" s="10"/>
      <c r="Q93" s="10">
        <f t="shared" si="3"/>
        <v>85473691077</v>
      </c>
    </row>
    <row r="94" spans="1:17">
      <c r="A94" s="1" t="s">
        <v>57</v>
      </c>
      <c r="C94" s="10">
        <v>0</v>
      </c>
      <c r="D94" s="10"/>
      <c r="E94" s="10">
        <v>21356702062</v>
      </c>
      <c r="F94" s="10"/>
      <c r="G94" s="10">
        <v>0</v>
      </c>
      <c r="H94" s="10"/>
      <c r="I94" s="10">
        <f t="shared" si="2"/>
        <v>21356702062</v>
      </c>
      <c r="J94" s="10"/>
      <c r="K94" s="10">
        <v>0</v>
      </c>
      <c r="L94" s="10"/>
      <c r="M94" s="10">
        <v>64586997365</v>
      </c>
      <c r="N94" s="10"/>
      <c r="O94" s="10">
        <v>0</v>
      </c>
      <c r="P94" s="10"/>
      <c r="Q94" s="10">
        <f t="shared" si="3"/>
        <v>64586997365</v>
      </c>
    </row>
    <row r="95" spans="1:17">
      <c r="A95" s="1" t="s">
        <v>73</v>
      </c>
      <c r="C95" s="10">
        <v>0</v>
      </c>
      <c r="D95" s="10"/>
      <c r="E95" s="10">
        <v>319053030</v>
      </c>
      <c r="F95" s="10"/>
      <c r="G95" s="10">
        <v>0</v>
      </c>
      <c r="H95" s="10"/>
      <c r="I95" s="10">
        <f t="shared" si="2"/>
        <v>319053030</v>
      </c>
      <c r="J95" s="10"/>
      <c r="K95" s="10">
        <v>0</v>
      </c>
      <c r="L95" s="10"/>
      <c r="M95" s="10">
        <v>424382228</v>
      </c>
      <c r="N95" s="10"/>
      <c r="O95" s="10">
        <v>0</v>
      </c>
      <c r="P95" s="10"/>
      <c r="Q95" s="10">
        <f t="shared" si="3"/>
        <v>424382228</v>
      </c>
    </row>
    <row r="96" spans="1:17">
      <c r="A96" s="1" t="s">
        <v>19</v>
      </c>
      <c r="C96" s="10">
        <v>0</v>
      </c>
      <c r="D96" s="10"/>
      <c r="E96" s="10">
        <v>0</v>
      </c>
      <c r="F96" s="10"/>
      <c r="G96" s="10">
        <v>0</v>
      </c>
      <c r="H96" s="10"/>
      <c r="I96" s="10">
        <f t="shared" si="2"/>
        <v>0</v>
      </c>
      <c r="J96" s="10"/>
      <c r="K96" s="10">
        <v>50910000000</v>
      </c>
      <c r="L96" s="10"/>
      <c r="M96" s="10">
        <v>0</v>
      </c>
      <c r="N96" s="10"/>
      <c r="O96" s="10">
        <v>0</v>
      </c>
      <c r="P96" s="10"/>
      <c r="Q96" s="10">
        <f t="shared" si="3"/>
        <v>50910000000</v>
      </c>
    </row>
    <row r="97" spans="1:17">
      <c r="A97" s="1" t="s">
        <v>434</v>
      </c>
      <c r="C97" s="10">
        <v>2656302531</v>
      </c>
      <c r="D97" s="10"/>
      <c r="E97" s="10">
        <v>0</v>
      </c>
      <c r="F97" s="10"/>
      <c r="G97" s="10">
        <v>0</v>
      </c>
      <c r="H97" s="10"/>
      <c r="I97" s="10">
        <f t="shared" si="2"/>
        <v>2656302531</v>
      </c>
      <c r="J97" s="10"/>
      <c r="K97" s="10">
        <v>13556302572</v>
      </c>
      <c r="L97" s="10"/>
      <c r="M97" s="10">
        <v>0</v>
      </c>
      <c r="N97" s="10"/>
      <c r="O97" s="10">
        <v>0</v>
      </c>
      <c r="P97" s="10"/>
      <c r="Q97" s="10">
        <f t="shared" si="3"/>
        <v>13556302572</v>
      </c>
    </row>
    <row r="98" spans="1:17">
      <c r="A98" s="1" t="s">
        <v>435</v>
      </c>
      <c r="C98" s="10">
        <v>7458490410</v>
      </c>
      <c r="D98" s="10"/>
      <c r="E98" s="10">
        <v>0</v>
      </c>
      <c r="F98" s="10"/>
      <c r="G98" s="10">
        <v>0</v>
      </c>
      <c r="H98" s="10"/>
      <c r="I98" s="10">
        <f t="shared" si="2"/>
        <v>7458490410</v>
      </c>
      <c r="J98" s="10"/>
      <c r="K98" s="10">
        <v>7458490410</v>
      </c>
      <c r="L98" s="10"/>
      <c r="M98" s="10">
        <v>0</v>
      </c>
      <c r="N98" s="10"/>
      <c r="O98" s="10">
        <v>0</v>
      </c>
      <c r="P98" s="10"/>
      <c r="Q98" s="10">
        <f t="shared" si="3"/>
        <v>7458490410</v>
      </c>
    </row>
    <row r="99" spans="1:17">
      <c r="A99" s="1" t="s">
        <v>436</v>
      </c>
      <c r="C99" s="10">
        <v>0</v>
      </c>
      <c r="D99" s="10"/>
      <c r="E99" s="10">
        <v>0</v>
      </c>
      <c r="F99" s="10"/>
      <c r="G99" s="10">
        <v>0</v>
      </c>
      <c r="H99" s="10"/>
      <c r="I99" s="10">
        <f t="shared" si="2"/>
        <v>0</v>
      </c>
      <c r="J99" s="10"/>
      <c r="K99" s="10">
        <v>1207191584</v>
      </c>
      <c r="L99" s="10"/>
      <c r="M99" s="10">
        <v>0</v>
      </c>
      <c r="N99" s="10"/>
      <c r="O99" s="10">
        <v>0</v>
      </c>
      <c r="P99" s="10"/>
      <c r="Q99" s="10">
        <f t="shared" si="3"/>
        <v>1207191584</v>
      </c>
    </row>
    <row r="100" spans="1:17">
      <c r="A100" s="1" t="s">
        <v>437</v>
      </c>
      <c r="C100" s="10">
        <v>0</v>
      </c>
      <c r="D100" s="10"/>
      <c r="E100" s="10">
        <v>0</v>
      </c>
      <c r="F100" s="10"/>
      <c r="G100" s="10">
        <v>0</v>
      </c>
      <c r="H100" s="10"/>
      <c r="I100" s="10">
        <f t="shared" si="2"/>
        <v>0</v>
      </c>
      <c r="J100" s="10"/>
      <c r="K100" s="10">
        <v>0</v>
      </c>
      <c r="L100" s="10"/>
      <c r="M100" s="10">
        <v>0</v>
      </c>
      <c r="N100" s="10"/>
      <c r="O100" s="10">
        <v>31933300</v>
      </c>
      <c r="P100" s="10"/>
      <c r="Q100" s="10">
        <f t="shared" si="3"/>
        <v>31933300</v>
      </c>
    </row>
    <row r="101" spans="1:17">
      <c r="A101" s="1" t="s">
        <v>438</v>
      </c>
      <c r="C101" s="10">
        <v>0</v>
      </c>
      <c r="D101" s="10"/>
      <c r="E101" s="10">
        <v>0</v>
      </c>
      <c r="F101" s="10"/>
      <c r="G101" s="10">
        <v>0</v>
      </c>
      <c r="H101" s="10"/>
      <c r="I101" s="10">
        <f t="shared" ref="I101:I113" si="4">C101+E101+G101</f>
        <v>0</v>
      </c>
      <c r="J101" s="10"/>
      <c r="K101" s="10">
        <v>0</v>
      </c>
      <c r="L101" s="10"/>
      <c r="M101" s="10">
        <v>0</v>
      </c>
      <c r="N101" s="10"/>
      <c r="O101" s="10">
        <v>52107313</v>
      </c>
      <c r="P101" s="10"/>
      <c r="Q101" s="10">
        <f t="shared" si="3"/>
        <v>52107313</v>
      </c>
    </row>
    <row r="102" spans="1:17">
      <c r="A102" s="1" t="s">
        <v>439</v>
      </c>
      <c r="C102" s="10">
        <v>0</v>
      </c>
      <c r="D102" s="10"/>
      <c r="E102" s="10">
        <v>0</v>
      </c>
      <c r="F102" s="10"/>
      <c r="G102" s="10">
        <v>0</v>
      </c>
      <c r="H102" s="10"/>
      <c r="I102" s="10">
        <f t="shared" si="4"/>
        <v>0</v>
      </c>
      <c r="J102" s="10"/>
      <c r="K102" s="10">
        <v>0</v>
      </c>
      <c r="L102" s="10"/>
      <c r="M102" s="10">
        <v>0</v>
      </c>
      <c r="N102" s="10"/>
      <c r="O102" s="10">
        <v>-91110476</v>
      </c>
      <c r="P102" s="10"/>
      <c r="Q102" s="10">
        <f t="shared" si="3"/>
        <v>-91110476</v>
      </c>
    </row>
    <row r="103" spans="1:17">
      <c r="A103" s="1" t="s">
        <v>440</v>
      </c>
      <c r="C103" s="10">
        <v>0</v>
      </c>
      <c r="D103" s="10"/>
      <c r="E103" s="10">
        <v>0</v>
      </c>
      <c r="F103" s="10"/>
      <c r="G103" s="10">
        <v>0</v>
      </c>
      <c r="H103" s="10"/>
      <c r="I103" s="10">
        <f t="shared" si="4"/>
        <v>0</v>
      </c>
      <c r="J103" s="10"/>
      <c r="K103" s="10">
        <v>0</v>
      </c>
      <c r="L103" s="10"/>
      <c r="M103" s="10">
        <v>0</v>
      </c>
      <c r="N103" s="10"/>
      <c r="O103" s="10">
        <v>11953080022</v>
      </c>
      <c r="P103" s="10"/>
      <c r="Q103" s="10">
        <f t="shared" si="3"/>
        <v>11953080022</v>
      </c>
    </row>
    <row r="104" spans="1:17">
      <c r="A104" s="1" t="s">
        <v>441</v>
      </c>
      <c r="C104" s="10">
        <v>0</v>
      </c>
      <c r="D104" s="10"/>
      <c r="E104" s="10">
        <v>0</v>
      </c>
      <c r="F104" s="10"/>
      <c r="G104" s="10">
        <v>0</v>
      </c>
      <c r="H104" s="10"/>
      <c r="I104" s="10">
        <f t="shared" si="4"/>
        <v>0</v>
      </c>
      <c r="J104" s="10"/>
      <c r="K104" s="10">
        <v>0</v>
      </c>
      <c r="L104" s="10"/>
      <c r="M104" s="10">
        <v>0</v>
      </c>
      <c r="N104" s="10"/>
      <c r="O104" s="10">
        <v>9599808761</v>
      </c>
      <c r="P104" s="10"/>
      <c r="Q104" s="10">
        <f t="shared" si="3"/>
        <v>9599808761</v>
      </c>
    </row>
    <row r="105" spans="1:17">
      <c r="A105" s="1" t="s">
        <v>442</v>
      </c>
      <c r="C105" s="10">
        <v>0</v>
      </c>
      <c r="D105" s="10"/>
      <c r="E105" s="10">
        <v>0</v>
      </c>
      <c r="F105" s="10"/>
      <c r="G105" s="10">
        <v>0</v>
      </c>
      <c r="H105" s="10"/>
      <c r="I105" s="10">
        <f t="shared" si="4"/>
        <v>0</v>
      </c>
      <c r="J105" s="10"/>
      <c r="K105" s="10">
        <v>0</v>
      </c>
      <c r="L105" s="10"/>
      <c r="M105" s="10">
        <v>0</v>
      </c>
      <c r="N105" s="10"/>
      <c r="O105" s="10">
        <v>-239983</v>
      </c>
      <c r="P105" s="10"/>
      <c r="Q105" s="10">
        <f t="shared" si="3"/>
        <v>-239983</v>
      </c>
    </row>
    <row r="106" spans="1:17">
      <c r="A106" s="1" t="s">
        <v>443</v>
      </c>
      <c r="C106" s="10">
        <v>0</v>
      </c>
      <c r="D106" s="10"/>
      <c r="E106" s="10">
        <v>0</v>
      </c>
      <c r="F106" s="10"/>
      <c r="G106" s="10">
        <v>0</v>
      </c>
      <c r="H106" s="10"/>
      <c r="I106" s="10">
        <f t="shared" si="4"/>
        <v>0</v>
      </c>
      <c r="J106" s="10"/>
      <c r="K106" s="10">
        <v>0</v>
      </c>
      <c r="L106" s="10"/>
      <c r="M106" s="10">
        <v>0</v>
      </c>
      <c r="N106" s="10"/>
      <c r="O106" s="10">
        <v>935118</v>
      </c>
      <c r="P106" s="10"/>
      <c r="Q106" s="10">
        <f t="shared" si="3"/>
        <v>935118</v>
      </c>
    </row>
    <row r="107" spans="1:17">
      <c r="A107" s="1" t="s">
        <v>444</v>
      </c>
      <c r="C107" s="10">
        <v>0</v>
      </c>
      <c r="D107" s="10"/>
      <c r="E107" s="10">
        <v>0</v>
      </c>
      <c r="F107" s="10"/>
      <c r="G107" s="10">
        <v>0</v>
      </c>
      <c r="H107" s="10"/>
      <c r="I107" s="10">
        <f t="shared" si="4"/>
        <v>0</v>
      </c>
      <c r="J107" s="10"/>
      <c r="K107" s="10">
        <v>0</v>
      </c>
      <c r="L107" s="10"/>
      <c r="M107" s="10">
        <v>0</v>
      </c>
      <c r="N107" s="10"/>
      <c r="O107" s="10">
        <v>17243068473</v>
      </c>
      <c r="P107" s="10"/>
      <c r="Q107" s="10">
        <f t="shared" si="3"/>
        <v>17243068473</v>
      </c>
    </row>
    <row r="108" spans="1:17">
      <c r="A108" s="1" t="s">
        <v>445</v>
      </c>
      <c r="C108" s="10">
        <v>0</v>
      </c>
      <c r="D108" s="10"/>
      <c r="E108" s="10">
        <v>0</v>
      </c>
      <c r="F108" s="10"/>
      <c r="G108" s="10">
        <v>0</v>
      </c>
      <c r="H108" s="10"/>
      <c r="I108" s="10">
        <f t="shared" si="4"/>
        <v>0</v>
      </c>
      <c r="J108" s="10"/>
      <c r="K108" s="10">
        <v>0</v>
      </c>
      <c r="L108" s="10"/>
      <c r="M108" s="10">
        <v>0</v>
      </c>
      <c r="N108" s="10"/>
      <c r="O108" s="10">
        <v>2120865770</v>
      </c>
      <c r="P108" s="10"/>
      <c r="Q108" s="10">
        <f t="shared" si="3"/>
        <v>2120865770</v>
      </c>
    </row>
    <row r="109" spans="1:17">
      <c r="A109" s="1" t="s">
        <v>446</v>
      </c>
      <c r="C109" s="10">
        <v>0</v>
      </c>
      <c r="D109" s="10"/>
      <c r="E109" s="10">
        <v>0</v>
      </c>
      <c r="F109" s="10"/>
      <c r="G109" s="10">
        <v>0</v>
      </c>
      <c r="H109" s="10"/>
      <c r="I109" s="10">
        <f t="shared" si="4"/>
        <v>0</v>
      </c>
      <c r="J109" s="10"/>
      <c r="K109" s="10">
        <v>0</v>
      </c>
      <c r="L109" s="10"/>
      <c r="M109" s="10">
        <v>0</v>
      </c>
      <c r="N109" s="10"/>
      <c r="O109" s="10">
        <v>367264466</v>
      </c>
      <c r="P109" s="10"/>
      <c r="Q109" s="10">
        <f t="shared" si="3"/>
        <v>367264466</v>
      </c>
    </row>
    <row r="110" spans="1:17">
      <c r="A110" s="1" t="s">
        <v>447</v>
      </c>
      <c r="C110" s="10">
        <v>0</v>
      </c>
      <c r="D110" s="10"/>
      <c r="E110" s="10">
        <v>0</v>
      </c>
      <c r="F110" s="10"/>
      <c r="G110" s="10">
        <v>0</v>
      </c>
      <c r="H110" s="10"/>
      <c r="I110" s="10">
        <f t="shared" si="4"/>
        <v>0</v>
      </c>
      <c r="J110" s="10"/>
      <c r="K110" s="10">
        <v>0</v>
      </c>
      <c r="L110" s="10"/>
      <c r="M110" s="10">
        <v>0</v>
      </c>
      <c r="N110" s="10"/>
      <c r="O110" s="10">
        <v>71152812</v>
      </c>
      <c r="P110" s="10"/>
      <c r="Q110" s="10">
        <f t="shared" si="3"/>
        <v>71152812</v>
      </c>
    </row>
    <row r="111" spans="1:17">
      <c r="A111" s="1" t="s">
        <v>448</v>
      </c>
      <c r="C111" s="10">
        <v>0</v>
      </c>
      <c r="D111" s="10"/>
      <c r="E111" s="10">
        <v>0</v>
      </c>
      <c r="F111" s="10"/>
      <c r="G111" s="10">
        <v>0</v>
      </c>
      <c r="H111" s="10"/>
      <c r="I111" s="10">
        <f t="shared" si="4"/>
        <v>0</v>
      </c>
      <c r="J111" s="10"/>
      <c r="K111" s="10">
        <v>0</v>
      </c>
      <c r="L111" s="10"/>
      <c r="M111" s="10">
        <v>0</v>
      </c>
      <c r="N111" s="10"/>
      <c r="O111" s="10">
        <v>2408136817</v>
      </c>
      <c r="P111" s="10"/>
      <c r="Q111" s="10">
        <f t="shared" si="3"/>
        <v>2408136817</v>
      </c>
    </row>
    <row r="112" spans="1:17">
      <c r="A112" s="1" t="s">
        <v>449</v>
      </c>
      <c r="C112" s="10">
        <v>0</v>
      </c>
      <c r="D112" s="10"/>
      <c r="E112" s="10">
        <v>0</v>
      </c>
      <c r="F112" s="10"/>
      <c r="G112" s="10">
        <v>0</v>
      </c>
      <c r="H112" s="10"/>
      <c r="I112" s="10">
        <f t="shared" si="4"/>
        <v>0</v>
      </c>
      <c r="J112" s="10"/>
      <c r="K112" s="10">
        <v>0</v>
      </c>
      <c r="L112" s="10"/>
      <c r="M112" s="10">
        <v>0</v>
      </c>
      <c r="N112" s="10"/>
      <c r="O112" s="10">
        <v>329528726</v>
      </c>
      <c r="P112" s="10"/>
      <c r="Q112" s="10">
        <f t="shared" si="3"/>
        <v>329528726</v>
      </c>
    </row>
    <row r="113" spans="1:17">
      <c r="A113" s="1" t="s">
        <v>450</v>
      </c>
      <c r="C113" s="10">
        <v>0</v>
      </c>
      <c r="D113" s="10"/>
      <c r="E113" s="10">
        <v>0</v>
      </c>
      <c r="F113" s="10"/>
      <c r="G113" s="10">
        <v>0</v>
      </c>
      <c r="H113" s="10"/>
      <c r="I113" s="10">
        <f t="shared" si="4"/>
        <v>0</v>
      </c>
      <c r="J113" s="10"/>
      <c r="K113" s="10">
        <v>0</v>
      </c>
      <c r="L113" s="10"/>
      <c r="M113" s="10">
        <v>0</v>
      </c>
      <c r="N113" s="10"/>
      <c r="O113" s="10">
        <v>115536707</v>
      </c>
      <c r="P113" s="10"/>
      <c r="Q113" s="10">
        <f t="shared" si="3"/>
        <v>115536707</v>
      </c>
    </row>
    <row r="114" spans="1:17">
      <c r="A114" s="1" t="s">
        <v>22</v>
      </c>
      <c r="C114" s="4">
        <f>SUM(C8:C113)</f>
        <v>245159784565</v>
      </c>
      <c r="E114" s="4">
        <f>SUM(E8:E113)</f>
        <v>184161975222</v>
      </c>
      <c r="G114" s="4">
        <f>SUM(G8:G113)</f>
        <v>75667752155</v>
      </c>
      <c r="I114" s="8">
        <f>SUM(I8:I113)</f>
        <v>504989511942</v>
      </c>
      <c r="J114" s="7"/>
      <c r="K114" s="8">
        <f>SUM(K8:K113)</f>
        <v>1985130194369</v>
      </c>
      <c r="L114" s="7"/>
      <c r="M114" s="8">
        <f>SUM(M8:M113)</f>
        <v>252919942443</v>
      </c>
      <c r="N114" s="7"/>
      <c r="O114" s="8">
        <f>SUM(O8:O113)</f>
        <v>1830862007112</v>
      </c>
      <c r="P114" s="7"/>
      <c r="Q114" s="8">
        <f>SUM(Q8:Q113)</f>
        <v>4068912143924</v>
      </c>
    </row>
    <row r="115" spans="1:17">
      <c r="C115" s="3"/>
      <c r="E115" s="3"/>
      <c r="G115" s="3"/>
      <c r="K115" s="3"/>
      <c r="M115" s="3"/>
      <c r="O115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1"/>
  <sheetViews>
    <sheetView rightToLeft="1" topLeftCell="A34" workbookViewId="0">
      <selection activeCell="I6" sqref="I6:K6"/>
    </sheetView>
  </sheetViews>
  <sheetFormatPr defaultRowHeight="24"/>
  <cols>
    <col min="1" max="1" width="34.42578125" style="1" bestFit="1" customWidth="1"/>
    <col min="2" max="2" width="1" style="1" customWidth="1"/>
    <col min="3" max="3" width="29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</row>
    <row r="3" spans="1:11" ht="24.75">
      <c r="A3" s="12" t="s">
        <v>307</v>
      </c>
      <c r="B3" s="12" t="s">
        <v>307</v>
      </c>
      <c r="C3" s="12" t="s">
        <v>307</v>
      </c>
      <c r="D3" s="12" t="s">
        <v>307</v>
      </c>
      <c r="E3" s="12" t="s">
        <v>307</v>
      </c>
      <c r="F3" s="12" t="s">
        <v>307</v>
      </c>
      <c r="G3" s="12" t="s">
        <v>307</v>
      </c>
      <c r="H3" s="12" t="s">
        <v>307</v>
      </c>
      <c r="I3" s="12" t="s">
        <v>307</v>
      </c>
      <c r="J3" s="12" t="s">
        <v>307</v>
      </c>
      <c r="K3" s="12" t="s">
        <v>307</v>
      </c>
    </row>
    <row r="4" spans="1:11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</row>
    <row r="6" spans="1:11" ht="24.75">
      <c r="A6" s="11" t="s">
        <v>412</v>
      </c>
      <c r="B6" s="11" t="s">
        <v>412</v>
      </c>
      <c r="C6" s="11" t="s">
        <v>412</v>
      </c>
      <c r="E6" s="11" t="s">
        <v>309</v>
      </c>
      <c r="F6" s="11" t="s">
        <v>309</v>
      </c>
      <c r="G6" s="11" t="s">
        <v>309</v>
      </c>
      <c r="I6" s="11" t="s">
        <v>310</v>
      </c>
      <c r="J6" s="11" t="s">
        <v>310</v>
      </c>
      <c r="K6" s="11" t="s">
        <v>310</v>
      </c>
    </row>
    <row r="7" spans="1:11" ht="24.75">
      <c r="A7" s="11" t="s">
        <v>413</v>
      </c>
      <c r="C7" s="11" t="s">
        <v>233</v>
      </c>
      <c r="E7" s="11" t="s">
        <v>414</v>
      </c>
      <c r="G7" s="11" t="s">
        <v>415</v>
      </c>
      <c r="I7" s="11" t="s">
        <v>414</v>
      </c>
      <c r="K7" s="11" t="s">
        <v>415</v>
      </c>
    </row>
    <row r="8" spans="1:11">
      <c r="A8" s="1" t="s">
        <v>239</v>
      </c>
      <c r="C8" s="7" t="s">
        <v>240</v>
      </c>
      <c r="D8" s="7"/>
      <c r="E8" s="14">
        <v>12216</v>
      </c>
      <c r="F8" s="7"/>
      <c r="G8" s="13">
        <f>E8/$E$40</f>
        <v>3.7360549730550933E-8</v>
      </c>
      <c r="H8" s="7"/>
      <c r="I8" s="14">
        <v>3750078</v>
      </c>
      <c r="J8" s="7"/>
      <c r="K8" s="13">
        <f>I8/$I$40</f>
        <v>3.1678387481829815E-6</v>
      </c>
    </row>
    <row r="9" spans="1:11">
      <c r="A9" s="1" t="s">
        <v>244</v>
      </c>
      <c r="C9" s="7" t="s">
        <v>245</v>
      </c>
      <c r="D9" s="7"/>
      <c r="E9" s="14">
        <v>405361125</v>
      </c>
      <c r="F9" s="7"/>
      <c r="G9" s="13">
        <f t="shared" ref="G9:G39" si="0">E9/$E$40</f>
        <v>1.23972777254376E-3</v>
      </c>
      <c r="H9" s="7"/>
      <c r="I9" s="14">
        <v>9521182630</v>
      </c>
      <c r="J9" s="7"/>
      <c r="K9" s="13">
        <f t="shared" ref="K9:K39" si="1">I9/$I$40</f>
        <v>8.0429183776552782E-3</v>
      </c>
    </row>
    <row r="10" spans="1:11">
      <c r="A10" s="1" t="s">
        <v>247</v>
      </c>
      <c r="C10" s="7" t="s">
        <v>251</v>
      </c>
      <c r="D10" s="7"/>
      <c r="E10" s="14">
        <v>3945205500</v>
      </c>
      <c r="F10" s="7"/>
      <c r="G10" s="13">
        <f t="shared" si="0"/>
        <v>1.2065737252782666E-2</v>
      </c>
      <c r="H10" s="7"/>
      <c r="I10" s="14">
        <v>92315999245</v>
      </c>
      <c r="J10" s="7"/>
      <c r="K10" s="13">
        <f t="shared" si="1"/>
        <v>7.7982964483816572E-2</v>
      </c>
    </row>
    <row r="11" spans="1:11">
      <c r="A11" s="1" t="s">
        <v>247</v>
      </c>
      <c r="C11" s="7" t="s">
        <v>253</v>
      </c>
      <c r="D11" s="7"/>
      <c r="E11" s="14">
        <v>1972602754</v>
      </c>
      <c r="F11" s="7"/>
      <c r="G11" s="13">
        <f t="shared" si="0"/>
        <v>6.0328686386246499E-3</v>
      </c>
      <c r="H11" s="7"/>
      <c r="I11" s="14">
        <v>44313299466</v>
      </c>
      <c r="J11" s="7"/>
      <c r="K11" s="13">
        <f t="shared" si="1"/>
        <v>3.743319128514954E-2</v>
      </c>
    </row>
    <row r="12" spans="1:11">
      <c r="A12" s="1" t="s">
        <v>247</v>
      </c>
      <c r="C12" s="7" t="s">
        <v>255</v>
      </c>
      <c r="D12" s="7"/>
      <c r="E12" s="14">
        <v>9259794038</v>
      </c>
      <c r="F12" s="7"/>
      <c r="G12" s="13">
        <f t="shared" si="0"/>
        <v>2.8319498661702525E-2</v>
      </c>
      <c r="H12" s="7"/>
      <c r="I12" s="14">
        <v>82754797863</v>
      </c>
      <c r="J12" s="7"/>
      <c r="K12" s="13">
        <f t="shared" si="1"/>
        <v>6.9906240688450111E-2</v>
      </c>
    </row>
    <row r="13" spans="1:11">
      <c r="A13" s="1" t="s">
        <v>268</v>
      </c>
      <c r="C13" s="7" t="s">
        <v>416</v>
      </c>
      <c r="D13" s="7"/>
      <c r="E13" s="14">
        <v>0</v>
      </c>
      <c r="F13" s="7"/>
      <c r="G13" s="13">
        <f t="shared" si="0"/>
        <v>0</v>
      </c>
      <c r="H13" s="7"/>
      <c r="I13" s="14">
        <v>87260273972</v>
      </c>
      <c r="J13" s="7"/>
      <c r="K13" s="13">
        <f t="shared" si="1"/>
        <v>7.3712194003848583E-2</v>
      </c>
    </row>
    <row r="14" spans="1:11">
      <c r="A14" s="1" t="s">
        <v>259</v>
      </c>
      <c r="C14" s="7" t="s">
        <v>260</v>
      </c>
      <c r="D14" s="7"/>
      <c r="E14" s="14">
        <v>117302</v>
      </c>
      <c r="F14" s="7"/>
      <c r="G14" s="13">
        <f t="shared" si="0"/>
        <v>3.5874813396308822E-7</v>
      </c>
      <c r="H14" s="7"/>
      <c r="I14" s="14">
        <v>2364015</v>
      </c>
      <c r="J14" s="7"/>
      <c r="K14" s="13">
        <f t="shared" si="1"/>
        <v>1.9969766810945777E-6</v>
      </c>
    </row>
    <row r="15" spans="1:11">
      <c r="A15" s="1" t="s">
        <v>259</v>
      </c>
      <c r="C15" s="7" t="s">
        <v>417</v>
      </c>
      <c r="D15" s="7"/>
      <c r="E15" s="14">
        <v>219178082</v>
      </c>
      <c r="F15" s="7"/>
      <c r="G15" s="13">
        <f t="shared" si="0"/>
        <v>6.7031873218793142E-4</v>
      </c>
      <c r="H15" s="7"/>
      <c r="I15" s="14">
        <v>51430136983</v>
      </c>
      <c r="J15" s="7"/>
      <c r="K15" s="13">
        <f t="shared" si="1"/>
        <v>4.3445064545085725E-2</v>
      </c>
    </row>
    <row r="16" spans="1:11">
      <c r="A16" s="1" t="s">
        <v>239</v>
      </c>
      <c r="C16" s="7" t="s">
        <v>262</v>
      </c>
      <c r="D16" s="7"/>
      <c r="E16" s="14">
        <v>90575342459</v>
      </c>
      <c r="F16" s="7"/>
      <c r="G16" s="13">
        <f t="shared" si="0"/>
        <v>0.27700921629839154</v>
      </c>
      <c r="H16" s="7"/>
      <c r="I16" s="14">
        <v>340931506826</v>
      </c>
      <c r="J16" s="7"/>
      <c r="K16" s="13">
        <f t="shared" si="1"/>
        <v>0.28799828638226016</v>
      </c>
    </row>
    <row r="17" spans="1:11">
      <c r="A17" s="1" t="s">
        <v>265</v>
      </c>
      <c r="C17" s="7" t="s">
        <v>418</v>
      </c>
      <c r="D17" s="7"/>
      <c r="E17" s="14">
        <v>0</v>
      </c>
      <c r="F17" s="7"/>
      <c r="G17" s="13">
        <f t="shared" si="0"/>
        <v>0</v>
      </c>
      <c r="H17" s="7"/>
      <c r="I17" s="14">
        <v>18787671230</v>
      </c>
      <c r="J17" s="7"/>
      <c r="K17" s="13">
        <f t="shared" si="1"/>
        <v>1.5870686665855116E-2</v>
      </c>
    </row>
    <row r="18" spans="1:11">
      <c r="A18" s="1" t="s">
        <v>265</v>
      </c>
      <c r="C18" s="7" t="s">
        <v>266</v>
      </c>
      <c r="D18" s="7"/>
      <c r="E18" s="14">
        <v>3262287</v>
      </c>
      <c r="F18" s="7"/>
      <c r="G18" s="13">
        <f t="shared" si="0"/>
        <v>9.9771476505263433E-6</v>
      </c>
      <c r="H18" s="7"/>
      <c r="I18" s="14">
        <v>3262287</v>
      </c>
      <c r="J18" s="7"/>
      <c r="K18" s="13">
        <f t="shared" si="1"/>
        <v>2.7557824574031832E-6</v>
      </c>
    </row>
    <row r="19" spans="1:11">
      <c r="A19" s="1" t="s">
        <v>265</v>
      </c>
      <c r="C19" s="7" t="s">
        <v>419</v>
      </c>
      <c r="D19" s="7"/>
      <c r="E19" s="14">
        <v>0</v>
      </c>
      <c r="F19" s="7"/>
      <c r="G19" s="13">
        <f t="shared" si="0"/>
        <v>0</v>
      </c>
      <c r="H19" s="7"/>
      <c r="I19" s="14">
        <v>11050684929</v>
      </c>
      <c r="J19" s="7"/>
      <c r="K19" s="13">
        <f t="shared" si="1"/>
        <v>9.3349492762678267E-3</v>
      </c>
    </row>
    <row r="20" spans="1:11">
      <c r="A20" s="1" t="s">
        <v>265</v>
      </c>
      <c r="C20" s="7" t="s">
        <v>420</v>
      </c>
      <c r="D20" s="7"/>
      <c r="E20" s="14">
        <v>0</v>
      </c>
      <c r="F20" s="7"/>
      <c r="G20" s="13">
        <f t="shared" si="0"/>
        <v>0</v>
      </c>
      <c r="H20" s="7"/>
      <c r="I20" s="14">
        <v>16243150683</v>
      </c>
      <c r="J20" s="7"/>
      <c r="K20" s="13">
        <f t="shared" si="1"/>
        <v>1.3721229832068096E-2</v>
      </c>
    </row>
    <row r="21" spans="1:11">
      <c r="A21" s="1" t="s">
        <v>265</v>
      </c>
      <c r="C21" s="7" t="s">
        <v>421</v>
      </c>
      <c r="D21" s="7"/>
      <c r="E21" s="14">
        <v>0</v>
      </c>
      <c r="F21" s="7"/>
      <c r="G21" s="13">
        <f t="shared" si="0"/>
        <v>0</v>
      </c>
      <c r="H21" s="7"/>
      <c r="I21" s="14">
        <v>9719178079</v>
      </c>
      <c r="J21" s="7"/>
      <c r="K21" s="13">
        <f t="shared" si="1"/>
        <v>8.2101729401753334E-3</v>
      </c>
    </row>
    <row r="22" spans="1:11">
      <c r="A22" s="1" t="s">
        <v>268</v>
      </c>
      <c r="C22" s="7" t="s">
        <v>269</v>
      </c>
      <c r="D22" s="7"/>
      <c r="E22" s="14">
        <v>31582191781</v>
      </c>
      <c r="F22" s="7"/>
      <c r="G22" s="13">
        <f t="shared" si="0"/>
        <v>9.6588739901264528E-2</v>
      </c>
      <c r="H22" s="7"/>
      <c r="I22" s="14">
        <v>124372602740</v>
      </c>
      <c r="J22" s="7"/>
      <c r="K22" s="13">
        <f t="shared" si="1"/>
        <v>0.10506244141378948</v>
      </c>
    </row>
    <row r="23" spans="1:11">
      <c r="A23" s="1" t="s">
        <v>265</v>
      </c>
      <c r="C23" s="7" t="s">
        <v>422</v>
      </c>
      <c r="D23" s="7"/>
      <c r="E23" s="14">
        <v>0</v>
      </c>
      <c r="F23" s="7"/>
      <c r="G23" s="13">
        <f t="shared" si="0"/>
        <v>0</v>
      </c>
      <c r="H23" s="7"/>
      <c r="I23" s="14">
        <v>26898260273</v>
      </c>
      <c r="J23" s="7"/>
      <c r="K23" s="13">
        <f t="shared" si="1"/>
        <v>2.2722021022368158E-2</v>
      </c>
    </row>
    <row r="24" spans="1:11">
      <c r="A24" s="1" t="s">
        <v>268</v>
      </c>
      <c r="C24" s="7" t="s">
        <v>271</v>
      </c>
      <c r="D24" s="7"/>
      <c r="E24" s="14">
        <v>3158219178</v>
      </c>
      <c r="F24" s="7"/>
      <c r="G24" s="13">
        <f t="shared" si="0"/>
        <v>9.6588739898206197E-3</v>
      </c>
      <c r="H24" s="7"/>
      <c r="I24" s="14">
        <v>8385616438</v>
      </c>
      <c r="J24" s="7"/>
      <c r="K24" s="13">
        <f t="shared" si="1"/>
        <v>7.0836608411069188E-3</v>
      </c>
    </row>
    <row r="25" spans="1:11">
      <c r="A25" s="1" t="s">
        <v>265</v>
      </c>
      <c r="C25" s="7" t="s">
        <v>423</v>
      </c>
      <c r="D25" s="7"/>
      <c r="E25" s="14">
        <v>0</v>
      </c>
      <c r="F25" s="7"/>
      <c r="G25" s="13">
        <f t="shared" si="0"/>
        <v>0</v>
      </c>
      <c r="H25" s="7"/>
      <c r="I25" s="14">
        <v>4445205478</v>
      </c>
      <c r="J25" s="7"/>
      <c r="K25" s="13">
        <f t="shared" si="1"/>
        <v>3.7550403369859646E-3</v>
      </c>
    </row>
    <row r="26" spans="1:11">
      <c r="A26" s="1" t="s">
        <v>265</v>
      </c>
      <c r="C26" s="7" t="s">
        <v>424</v>
      </c>
      <c r="D26" s="7"/>
      <c r="E26" s="14">
        <v>0</v>
      </c>
      <c r="F26" s="7"/>
      <c r="G26" s="13">
        <f t="shared" si="0"/>
        <v>0</v>
      </c>
      <c r="H26" s="7"/>
      <c r="I26" s="14">
        <v>5424657532</v>
      </c>
      <c r="J26" s="7"/>
      <c r="K26" s="13">
        <f t="shared" si="1"/>
        <v>4.5824221057514701E-3</v>
      </c>
    </row>
    <row r="27" spans="1:11">
      <c r="A27" s="1" t="s">
        <v>265</v>
      </c>
      <c r="C27" s="7" t="s">
        <v>425</v>
      </c>
      <c r="D27" s="7"/>
      <c r="E27" s="14">
        <v>0</v>
      </c>
      <c r="F27" s="7"/>
      <c r="G27" s="13">
        <f t="shared" si="0"/>
        <v>0</v>
      </c>
      <c r="H27" s="7"/>
      <c r="I27" s="14">
        <v>14917808217</v>
      </c>
      <c r="J27" s="7"/>
      <c r="K27" s="13">
        <f t="shared" si="1"/>
        <v>1.26016607941955E-2</v>
      </c>
    </row>
    <row r="28" spans="1:11">
      <c r="A28" s="1" t="s">
        <v>265</v>
      </c>
      <c r="C28" s="7" t="s">
        <v>426</v>
      </c>
      <c r="D28" s="7"/>
      <c r="E28" s="14">
        <v>0</v>
      </c>
      <c r="F28" s="7"/>
      <c r="G28" s="13">
        <f t="shared" si="0"/>
        <v>0</v>
      </c>
      <c r="H28" s="7"/>
      <c r="I28" s="14">
        <v>3955479450</v>
      </c>
      <c r="J28" s="7"/>
      <c r="K28" s="13">
        <f t="shared" si="1"/>
        <v>3.3413494517584722E-3</v>
      </c>
    </row>
    <row r="29" spans="1:11">
      <c r="A29" s="1" t="s">
        <v>274</v>
      </c>
      <c r="C29" s="7" t="s">
        <v>278</v>
      </c>
      <c r="D29" s="7"/>
      <c r="E29" s="14">
        <v>23835616432</v>
      </c>
      <c r="F29" s="7"/>
      <c r="G29" s="13">
        <f t="shared" si="0"/>
        <v>7.2897162169783314E-2</v>
      </c>
      <c r="H29" s="7"/>
      <c r="I29" s="14">
        <v>37808219166</v>
      </c>
      <c r="J29" s="7"/>
      <c r="K29" s="13">
        <f t="shared" si="1"/>
        <v>3.1938093467349014E-2</v>
      </c>
    </row>
    <row r="30" spans="1:11">
      <c r="A30" s="1" t="s">
        <v>274</v>
      </c>
      <c r="C30" s="7" t="s">
        <v>281</v>
      </c>
      <c r="D30" s="7"/>
      <c r="E30" s="14">
        <v>23835616432</v>
      </c>
      <c r="F30" s="7"/>
      <c r="G30" s="13">
        <f t="shared" si="0"/>
        <v>7.2897162169783314E-2</v>
      </c>
      <c r="H30" s="7"/>
      <c r="I30" s="14">
        <v>36164383550</v>
      </c>
      <c r="J30" s="7"/>
      <c r="K30" s="13">
        <f t="shared" si="1"/>
        <v>3.0549480707825601E-2</v>
      </c>
    </row>
    <row r="31" spans="1:11">
      <c r="A31" s="1" t="s">
        <v>265</v>
      </c>
      <c r="C31" s="7" t="s">
        <v>283</v>
      </c>
      <c r="D31" s="7"/>
      <c r="E31" s="14">
        <v>79491780810</v>
      </c>
      <c r="F31" s="7"/>
      <c r="G31" s="13">
        <f t="shared" si="0"/>
        <v>0.24311203586460867</v>
      </c>
      <c r="H31" s="7"/>
      <c r="I31" s="14">
        <v>98395890396</v>
      </c>
      <c r="J31" s="7"/>
      <c r="K31" s="13">
        <f t="shared" si="1"/>
        <v>8.3118888262701335E-2</v>
      </c>
    </row>
    <row r="32" spans="1:11">
      <c r="A32" s="1" t="s">
        <v>247</v>
      </c>
      <c r="C32" s="7" t="s">
        <v>286</v>
      </c>
      <c r="D32" s="7"/>
      <c r="E32" s="14">
        <v>22602739720</v>
      </c>
      <c r="F32" s="7"/>
      <c r="G32" s="13">
        <f t="shared" si="0"/>
        <v>6.9126619298932462E-2</v>
      </c>
      <c r="H32" s="7"/>
      <c r="I32" s="14">
        <v>22602739720</v>
      </c>
      <c r="J32" s="7"/>
      <c r="K32" s="13">
        <f t="shared" si="1"/>
        <v>1.9093425443446922E-2</v>
      </c>
    </row>
    <row r="33" spans="1:11">
      <c r="A33" s="1" t="s">
        <v>247</v>
      </c>
      <c r="C33" s="7" t="s">
        <v>289</v>
      </c>
      <c r="D33" s="7"/>
      <c r="E33" s="14">
        <v>9589041084</v>
      </c>
      <c r="F33" s="7"/>
      <c r="G33" s="13">
        <f t="shared" si="0"/>
        <v>2.9326444522517849E-2</v>
      </c>
      <c r="H33" s="7"/>
      <c r="I33" s="14">
        <v>9589041084</v>
      </c>
      <c r="J33" s="7"/>
      <c r="K33" s="13">
        <f t="shared" si="1"/>
        <v>8.1002410893356719E-3</v>
      </c>
    </row>
    <row r="34" spans="1:11">
      <c r="A34" s="1" t="s">
        <v>291</v>
      </c>
      <c r="C34" s="7" t="s">
        <v>294</v>
      </c>
      <c r="D34" s="7"/>
      <c r="E34" s="14">
        <v>11917808210</v>
      </c>
      <c r="F34" s="7"/>
      <c r="G34" s="13">
        <f t="shared" si="0"/>
        <v>3.6448581066541683E-2</v>
      </c>
      <c r="H34" s="7"/>
      <c r="I34" s="14">
        <v>11917808210</v>
      </c>
      <c r="J34" s="7"/>
      <c r="K34" s="13">
        <f t="shared" si="1"/>
        <v>1.0067442501476304E-2</v>
      </c>
    </row>
    <row r="35" spans="1:11">
      <c r="A35" s="1" t="s">
        <v>291</v>
      </c>
      <c r="C35" s="7" t="s">
        <v>296</v>
      </c>
      <c r="D35" s="7"/>
      <c r="E35" s="14">
        <v>9534246568</v>
      </c>
      <c r="F35" s="7"/>
      <c r="G35" s="13">
        <f t="shared" si="0"/>
        <v>2.9158864853233348E-2</v>
      </c>
      <c r="H35" s="7"/>
      <c r="I35" s="14">
        <v>9534246568</v>
      </c>
      <c r="J35" s="7"/>
      <c r="K35" s="13">
        <f t="shared" si="1"/>
        <v>8.0539540011810434E-3</v>
      </c>
    </row>
    <row r="36" spans="1:11">
      <c r="A36" s="1" t="s">
        <v>291</v>
      </c>
      <c r="C36" s="7" t="s">
        <v>298</v>
      </c>
      <c r="D36" s="7"/>
      <c r="E36" s="14">
        <v>1697095890</v>
      </c>
      <c r="F36" s="7"/>
      <c r="G36" s="13">
        <f t="shared" si="0"/>
        <v>5.1902779466157989E-3</v>
      </c>
      <c r="H36" s="7"/>
      <c r="I36" s="14">
        <v>1697095890</v>
      </c>
      <c r="J36" s="7"/>
      <c r="K36" s="13">
        <f t="shared" si="1"/>
        <v>1.4336038129671123E-3</v>
      </c>
    </row>
    <row r="37" spans="1:11">
      <c r="A37" s="1" t="s">
        <v>291</v>
      </c>
      <c r="C37" s="7" t="s">
        <v>300</v>
      </c>
      <c r="D37" s="7"/>
      <c r="E37" s="14">
        <v>556164378</v>
      </c>
      <c r="F37" s="7"/>
      <c r="G37" s="13">
        <f t="shared" si="0"/>
        <v>1.7009337674058552E-3</v>
      </c>
      <c r="H37" s="7"/>
      <c r="I37" s="14">
        <v>556164378</v>
      </c>
      <c r="J37" s="7"/>
      <c r="K37" s="13">
        <f t="shared" si="1"/>
        <v>4.6981397906589853E-4</v>
      </c>
    </row>
    <row r="38" spans="1:11">
      <c r="A38" s="1" t="s">
        <v>265</v>
      </c>
      <c r="C38" s="7" t="s">
        <v>301</v>
      </c>
      <c r="D38" s="7"/>
      <c r="E38" s="14">
        <v>1232876712</v>
      </c>
      <c r="F38" s="7"/>
      <c r="G38" s="13">
        <f t="shared" si="0"/>
        <v>3.770542870850861E-3</v>
      </c>
      <c r="H38" s="7"/>
      <c r="I38" s="14">
        <v>1232876712</v>
      </c>
      <c r="J38" s="7"/>
      <c r="K38" s="13">
        <f t="shared" si="1"/>
        <v>1.0414595696425595E-3</v>
      </c>
    </row>
    <row r="39" spans="1:11" ht="24.75" thickBot="1">
      <c r="A39" s="1" t="s">
        <v>265</v>
      </c>
      <c r="C39" s="7" t="s">
        <v>303</v>
      </c>
      <c r="D39" s="7"/>
      <c r="E39" s="14">
        <v>1561643834</v>
      </c>
      <c r="F39" s="7"/>
      <c r="G39" s="13">
        <f t="shared" si="0"/>
        <v>4.7760209660744294E-3</v>
      </c>
      <c r="H39" s="7"/>
      <c r="I39" s="14">
        <v>1561643834</v>
      </c>
      <c r="J39" s="7"/>
      <c r="K39" s="13">
        <f t="shared" si="1"/>
        <v>1.3191821205335546E-3</v>
      </c>
    </row>
    <row r="40" spans="1:11" ht="24.75" thickBot="1">
      <c r="A40" s="1" t="s">
        <v>22</v>
      </c>
      <c r="C40" s="7" t="s">
        <v>22</v>
      </c>
      <c r="D40" s="7"/>
      <c r="E40" s="8">
        <f>SUM(E8:E39)</f>
        <v>326975916792</v>
      </c>
      <c r="F40" s="7"/>
      <c r="G40" s="36">
        <f>SUM(G8:G39)</f>
        <v>1</v>
      </c>
      <c r="H40" s="7"/>
      <c r="I40" s="8">
        <f>SUM(I8:I39)</f>
        <v>1183796997922</v>
      </c>
      <c r="J40" s="7"/>
      <c r="K40" s="36">
        <f>SUM(K8:K39)</f>
        <v>0.99999999999999989</v>
      </c>
    </row>
    <row r="41" spans="1:11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E6" sqref="E6"/>
    </sheetView>
  </sheetViews>
  <sheetFormatPr defaultRowHeight="24"/>
  <cols>
    <col min="1" max="1" width="17.140625" style="1" customWidth="1"/>
    <col min="2" max="2" width="1" style="1" customWidth="1"/>
    <col min="3" max="3" width="16" style="1" customWidth="1"/>
    <col min="4" max="4" width="1" style="1" customWidth="1"/>
    <col min="5" max="5" width="17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</row>
    <row r="3" spans="1:5" ht="24.75">
      <c r="A3" s="12" t="s">
        <v>307</v>
      </c>
      <c r="B3" s="12" t="s">
        <v>307</v>
      </c>
      <c r="C3" s="12" t="s">
        <v>307</v>
      </c>
      <c r="D3" s="12" t="s">
        <v>307</v>
      </c>
      <c r="E3" s="12" t="s">
        <v>307</v>
      </c>
    </row>
    <row r="4" spans="1:5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</row>
    <row r="5" spans="1:5">
      <c r="C5" s="37" t="s">
        <v>309</v>
      </c>
      <c r="E5" s="1" t="s">
        <v>451</v>
      </c>
    </row>
    <row r="6" spans="1:5" ht="25.5" thickBot="1">
      <c r="A6" s="11" t="s">
        <v>427</v>
      </c>
      <c r="C6" s="11"/>
      <c r="E6" s="6" t="s">
        <v>452</v>
      </c>
    </row>
    <row r="7" spans="1:5" ht="25.5" thickBot="1">
      <c r="A7" s="11" t="s">
        <v>427</v>
      </c>
      <c r="C7" s="11" t="s">
        <v>236</v>
      </c>
      <c r="E7" s="11" t="s">
        <v>236</v>
      </c>
    </row>
    <row r="8" spans="1:5" ht="24.75">
      <c r="A8" s="2" t="s">
        <v>427</v>
      </c>
      <c r="C8" s="3">
        <v>119781</v>
      </c>
      <c r="E8" s="3">
        <v>1280439</v>
      </c>
    </row>
    <row r="9" spans="1:5">
      <c r="A9" s="1" t="s">
        <v>22</v>
      </c>
      <c r="C9" s="4">
        <f>SUM(C8:C8)</f>
        <v>119781</v>
      </c>
      <c r="E9" s="4">
        <f>SUM(E8:E8)</f>
        <v>1280439</v>
      </c>
    </row>
  </sheetData>
  <mergeCells count="7">
    <mergeCell ref="A2:E2"/>
    <mergeCell ref="A3:E3"/>
    <mergeCell ref="A4:E4"/>
    <mergeCell ref="A6:A7"/>
    <mergeCell ref="C7"/>
    <mergeCell ref="E7"/>
    <mergeCell ref="C5: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7" sqref="G7:G10"/>
    </sheetView>
  </sheetViews>
  <sheetFormatPr defaultRowHeight="24"/>
  <cols>
    <col min="1" max="1" width="31.42578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</row>
    <row r="3" spans="1:7" ht="24.75">
      <c r="A3" s="12" t="s">
        <v>307</v>
      </c>
      <c r="B3" s="12" t="s">
        <v>307</v>
      </c>
      <c r="C3" s="12" t="s">
        <v>307</v>
      </c>
      <c r="D3" s="12" t="s">
        <v>307</v>
      </c>
      <c r="E3" s="12" t="s">
        <v>307</v>
      </c>
      <c r="F3" s="12" t="s">
        <v>307</v>
      </c>
      <c r="G3" s="12" t="s">
        <v>307</v>
      </c>
    </row>
    <row r="4" spans="1:7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</row>
    <row r="6" spans="1:7" ht="24.75">
      <c r="A6" s="11" t="s">
        <v>311</v>
      </c>
      <c r="C6" s="11" t="s">
        <v>236</v>
      </c>
      <c r="E6" s="11" t="s">
        <v>397</v>
      </c>
      <c r="G6" s="11" t="s">
        <v>13</v>
      </c>
    </row>
    <row r="7" spans="1:7">
      <c r="A7" s="1" t="s">
        <v>428</v>
      </c>
      <c r="C7" s="14">
        <f>'سرمایه‌گذاری در سهام'!I21</f>
        <v>34477609271</v>
      </c>
      <c r="E7" s="13">
        <f>C7/$C$11</f>
        <v>3.9792124535255415E-2</v>
      </c>
      <c r="G7" s="13">
        <v>9.0115941237624015E-4</v>
      </c>
    </row>
    <row r="8" spans="1:7">
      <c r="A8" s="1" t="s">
        <v>429</v>
      </c>
      <c r="C8" s="14">
        <f>'سرمایه‌گذاری در اوراق بهادار'!I114</f>
        <v>504989511942</v>
      </c>
      <c r="E8" s="13">
        <f t="shared" ref="E8:E10" si="0">C8/$C$11</f>
        <v>0.58283059565548245</v>
      </c>
      <c r="G8" s="13">
        <v>1.3199176551391373E-2</v>
      </c>
    </row>
    <row r="9" spans="1:7">
      <c r="A9" s="1" t="s">
        <v>430</v>
      </c>
      <c r="C9" s="14">
        <f>'درآمد سپرده بانکی'!E40</f>
        <v>326975916792</v>
      </c>
      <c r="E9" s="13">
        <f t="shared" si="0"/>
        <v>0.37737727980926211</v>
      </c>
      <c r="G9" s="13">
        <v>8.5463415610230551E-3</v>
      </c>
    </row>
    <row r="10" spans="1:7">
      <c r="A10" s="1" t="s">
        <v>427</v>
      </c>
      <c r="C10" s="14">
        <f>'سایر درآمدها'!C9</f>
        <v>119781</v>
      </c>
      <c r="E10" s="13">
        <f t="shared" si="0"/>
        <v>1.3824451781134721E-7</v>
      </c>
      <c r="G10" s="13">
        <v>3.13077901444376E-9</v>
      </c>
    </row>
    <row r="11" spans="1:7">
      <c r="A11" s="1" t="s">
        <v>22</v>
      </c>
      <c r="C11" s="8">
        <f>SUM(C7:C9)</f>
        <v>866443038005</v>
      </c>
      <c r="E11" s="38">
        <f>SUM(E7:E10)</f>
        <v>1.0000001382445178</v>
      </c>
      <c r="G11" s="38">
        <f>SUM(G7:G10)</f>
        <v>2.2646680655569681E-2</v>
      </c>
    </row>
    <row r="12" spans="1:7">
      <c r="E12" s="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"/>
  <sheetViews>
    <sheetView rightToLeft="1" workbookViewId="0">
      <selection activeCell="A17" sqref="A17"/>
    </sheetView>
  </sheetViews>
  <sheetFormatPr defaultRowHeight="24"/>
  <cols>
    <col min="1" max="1" width="31.7109375" style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7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7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.7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</row>
    <row r="4" spans="1:17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.75">
      <c r="A6" s="11" t="s">
        <v>3</v>
      </c>
      <c r="C6" s="11" t="s">
        <v>431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24.75">
      <c r="A7" s="11" t="s">
        <v>3</v>
      </c>
      <c r="C7" s="11" t="s">
        <v>24</v>
      </c>
      <c r="E7" s="11" t="s">
        <v>25</v>
      </c>
      <c r="G7" s="11" t="s">
        <v>26</v>
      </c>
      <c r="I7" s="11" t="s">
        <v>27</v>
      </c>
      <c r="K7" s="11" t="s">
        <v>24</v>
      </c>
      <c r="M7" s="11" t="s">
        <v>25</v>
      </c>
      <c r="O7" s="11" t="s">
        <v>26</v>
      </c>
      <c r="Q7" s="11" t="s">
        <v>27</v>
      </c>
    </row>
    <row r="8" spans="1:17">
      <c r="A8" s="7" t="s">
        <v>28</v>
      </c>
      <c r="B8" s="7"/>
      <c r="C8" s="14">
        <v>119000000</v>
      </c>
      <c r="D8" s="7"/>
      <c r="E8" s="14">
        <v>5375</v>
      </c>
      <c r="F8" s="7"/>
      <c r="G8" s="7" t="s">
        <v>29</v>
      </c>
      <c r="H8" s="7"/>
      <c r="I8" s="14">
        <v>0.25000000000001898</v>
      </c>
      <c r="J8" s="7"/>
      <c r="K8" s="14">
        <v>119000000</v>
      </c>
      <c r="L8" s="7"/>
      <c r="M8" s="14">
        <v>5375</v>
      </c>
      <c r="N8" s="7"/>
      <c r="O8" s="7" t="s">
        <v>29</v>
      </c>
      <c r="P8" s="7"/>
      <c r="Q8" s="14">
        <v>0.25000000000001898</v>
      </c>
    </row>
    <row r="9" spans="1:1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7"/>
  <sheetViews>
    <sheetView rightToLeft="1" topLeftCell="P49" workbookViewId="0">
      <selection activeCell="AK51" sqref="AK51"/>
    </sheetView>
  </sheetViews>
  <sheetFormatPr defaultRowHeight="24"/>
  <cols>
    <col min="1" max="1" width="35.14062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7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16" style="1" customWidth="1"/>
    <col min="22" max="22" width="1" style="1" customWidth="1"/>
    <col min="23" max="23" width="23" style="1" customWidth="1"/>
    <col min="24" max="24" width="1" style="1" customWidth="1"/>
    <col min="25" max="25" width="17" style="1" customWidth="1"/>
    <col min="26" max="26" width="1" style="1" customWidth="1"/>
    <col min="27" max="27" width="23" style="1" customWidth="1"/>
    <col min="28" max="28" width="1" style="1" customWidth="1"/>
    <col min="29" max="29" width="17" style="1" customWidth="1"/>
    <col min="30" max="30" width="1" style="1" customWidth="1"/>
    <col min="31" max="31" width="23" style="1" customWidth="1"/>
    <col min="32" max="32" width="1" style="1" customWidth="1"/>
    <col min="33" max="33" width="23" style="1" customWidth="1"/>
    <col min="34" max="34" width="1" style="1" customWidth="1"/>
    <col min="35" max="35" width="23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  <c r="Z2" s="12" t="s">
        <v>0</v>
      </c>
      <c r="AA2" s="12" t="s">
        <v>0</v>
      </c>
      <c r="AB2" s="12" t="s">
        <v>0</v>
      </c>
      <c r="AC2" s="12" t="s">
        <v>0</v>
      </c>
      <c r="AD2" s="12" t="s">
        <v>0</v>
      </c>
      <c r="AE2" s="12" t="s">
        <v>0</v>
      </c>
      <c r="AF2" s="12" t="s">
        <v>0</v>
      </c>
      <c r="AG2" s="12" t="s">
        <v>0</v>
      </c>
      <c r="AH2" s="12" t="s">
        <v>0</v>
      </c>
      <c r="AI2" s="12" t="s">
        <v>0</v>
      </c>
      <c r="AJ2" s="12" t="s">
        <v>0</v>
      </c>
      <c r="AK2" s="12" t="s">
        <v>0</v>
      </c>
    </row>
    <row r="3" spans="1:37" ht="24.7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  <c r="Z3" s="12" t="s">
        <v>1</v>
      </c>
      <c r="AA3" s="12" t="s">
        <v>1</v>
      </c>
      <c r="AB3" s="12" t="s">
        <v>1</v>
      </c>
      <c r="AC3" s="12" t="s">
        <v>1</v>
      </c>
      <c r="AD3" s="12" t="s">
        <v>1</v>
      </c>
      <c r="AE3" s="12" t="s">
        <v>1</v>
      </c>
      <c r="AF3" s="12" t="s">
        <v>1</v>
      </c>
      <c r="AG3" s="12" t="s">
        <v>1</v>
      </c>
      <c r="AH3" s="12" t="s">
        <v>1</v>
      </c>
      <c r="AI3" s="12" t="s">
        <v>1</v>
      </c>
      <c r="AJ3" s="12" t="s">
        <v>1</v>
      </c>
      <c r="AK3" s="12" t="s">
        <v>1</v>
      </c>
    </row>
    <row r="4" spans="1:37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  <c r="Z4" s="12" t="s">
        <v>2</v>
      </c>
      <c r="AA4" s="12" t="s">
        <v>2</v>
      </c>
      <c r="AB4" s="12" t="s">
        <v>2</v>
      </c>
      <c r="AC4" s="12" t="s">
        <v>2</v>
      </c>
      <c r="AD4" s="12" t="s">
        <v>2</v>
      </c>
      <c r="AE4" s="12" t="s">
        <v>2</v>
      </c>
      <c r="AF4" s="12" t="s">
        <v>2</v>
      </c>
      <c r="AG4" s="12" t="s">
        <v>2</v>
      </c>
      <c r="AH4" s="12" t="s">
        <v>2</v>
      </c>
      <c r="AI4" s="12" t="s">
        <v>2</v>
      </c>
      <c r="AJ4" s="12" t="s">
        <v>2</v>
      </c>
      <c r="AK4" s="12" t="s">
        <v>2</v>
      </c>
    </row>
    <row r="6" spans="1:37" ht="24.75">
      <c r="A6" s="11" t="s">
        <v>30</v>
      </c>
      <c r="B6" s="11" t="s">
        <v>30</v>
      </c>
      <c r="C6" s="11" t="s">
        <v>30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30</v>
      </c>
      <c r="J6" s="11" t="s">
        <v>30</v>
      </c>
      <c r="K6" s="11" t="s">
        <v>30</v>
      </c>
      <c r="L6" s="11" t="s">
        <v>30</v>
      </c>
      <c r="M6" s="11" t="s">
        <v>30</v>
      </c>
      <c r="O6" s="11" t="s">
        <v>431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24.75">
      <c r="A7" s="11" t="s">
        <v>31</v>
      </c>
      <c r="C7" s="11" t="s">
        <v>32</v>
      </c>
      <c r="E7" s="11" t="s">
        <v>33</v>
      </c>
      <c r="G7" s="11" t="s">
        <v>34</v>
      </c>
      <c r="I7" s="11" t="s">
        <v>35</v>
      </c>
      <c r="K7" s="11" t="s">
        <v>36</v>
      </c>
      <c r="M7" s="11" t="s">
        <v>27</v>
      </c>
      <c r="O7" s="11" t="s">
        <v>7</v>
      </c>
      <c r="Q7" s="11" t="s">
        <v>8</v>
      </c>
      <c r="S7" s="11" t="s">
        <v>9</v>
      </c>
      <c r="U7" s="11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11" t="s">
        <v>11</v>
      </c>
      <c r="AC7" s="11" t="s">
        <v>7</v>
      </c>
      <c r="AE7" s="11" t="s">
        <v>37</v>
      </c>
      <c r="AG7" s="11" t="s">
        <v>8</v>
      </c>
      <c r="AI7" s="11" t="s">
        <v>9</v>
      </c>
      <c r="AK7" s="11" t="s">
        <v>13</v>
      </c>
    </row>
    <row r="8" spans="1:37" ht="24.75">
      <c r="A8" s="11" t="s">
        <v>31</v>
      </c>
      <c r="C8" s="11" t="s">
        <v>32</v>
      </c>
      <c r="E8" s="11" t="s">
        <v>33</v>
      </c>
      <c r="G8" s="11" t="s">
        <v>34</v>
      </c>
      <c r="I8" s="11" t="s">
        <v>35</v>
      </c>
      <c r="K8" s="11" t="s">
        <v>36</v>
      </c>
      <c r="M8" s="11" t="s">
        <v>27</v>
      </c>
      <c r="O8" s="11" t="s">
        <v>7</v>
      </c>
      <c r="Q8" s="11" t="s">
        <v>8</v>
      </c>
      <c r="S8" s="11" t="s">
        <v>9</v>
      </c>
      <c r="U8" s="11" t="s">
        <v>7</v>
      </c>
      <c r="W8" s="11" t="s">
        <v>8</v>
      </c>
      <c r="Y8" s="11" t="s">
        <v>7</v>
      </c>
      <c r="AA8" s="11" t="s">
        <v>14</v>
      </c>
      <c r="AC8" s="11" t="s">
        <v>7</v>
      </c>
      <c r="AE8" s="11" t="s">
        <v>37</v>
      </c>
      <c r="AG8" s="11" t="s">
        <v>8</v>
      </c>
      <c r="AI8" s="11" t="s">
        <v>9</v>
      </c>
      <c r="AK8" s="11" t="s">
        <v>13</v>
      </c>
    </row>
    <row r="9" spans="1:37">
      <c r="A9" s="15" t="s">
        <v>38</v>
      </c>
      <c r="C9" s="7" t="s">
        <v>39</v>
      </c>
      <c r="D9" s="7"/>
      <c r="E9" s="7" t="s">
        <v>39</v>
      </c>
      <c r="F9" s="7"/>
      <c r="G9" s="7" t="s">
        <v>40</v>
      </c>
      <c r="H9" s="7"/>
      <c r="I9" s="7" t="s">
        <v>41</v>
      </c>
      <c r="J9" s="7"/>
      <c r="K9" s="14">
        <v>18</v>
      </c>
      <c r="L9" s="7"/>
      <c r="M9" s="14">
        <v>18</v>
      </c>
      <c r="N9" s="7"/>
      <c r="O9" s="14">
        <v>150000</v>
      </c>
      <c r="P9" s="7"/>
      <c r="Q9" s="14">
        <v>141308044657</v>
      </c>
      <c r="R9" s="7"/>
      <c r="S9" s="14">
        <v>149816075653</v>
      </c>
      <c r="T9" s="7"/>
      <c r="U9" s="14">
        <v>0</v>
      </c>
      <c r="V9" s="7"/>
      <c r="W9" s="14">
        <v>0</v>
      </c>
      <c r="X9" s="7"/>
      <c r="Y9" s="14">
        <v>150000</v>
      </c>
      <c r="Z9" s="7"/>
      <c r="AA9" s="14">
        <v>150000000000</v>
      </c>
      <c r="AB9" s="7"/>
      <c r="AC9" s="14">
        <v>0</v>
      </c>
      <c r="AD9" s="7"/>
      <c r="AE9" s="14">
        <v>0</v>
      </c>
      <c r="AF9" s="7"/>
      <c r="AG9" s="14">
        <v>0</v>
      </c>
      <c r="AH9" s="7"/>
      <c r="AI9" s="14">
        <v>0</v>
      </c>
      <c r="AJ9" s="7"/>
      <c r="AK9" s="7" t="s">
        <v>16</v>
      </c>
    </row>
    <row r="10" spans="1:37">
      <c r="A10" s="15" t="s">
        <v>42</v>
      </c>
      <c r="C10" s="7" t="s">
        <v>39</v>
      </c>
      <c r="D10" s="7"/>
      <c r="E10" s="7" t="s">
        <v>39</v>
      </c>
      <c r="F10" s="7"/>
      <c r="G10" s="7" t="s">
        <v>43</v>
      </c>
      <c r="H10" s="7"/>
      <c r="I10" s="7" t="s">
        <v>44</v>
      </c>
      <c r="J10" s="7"/>
      <c r="K10" s="14">
        <v>0</v>
      </c>
      <c r="L10" s="7"/>
      <c r="M10" s="14">
        <v>0</v>
      </c>
      <c r="N10" s="7"/>
      <c r="O10" s="14">
        <v>200</v>
      </c>
      <c r="P10" s="7"/>
      <c r="Q10" s="14">
        <v>154281759</v>
      </c>
      <c r="R10" s="7"/>
      <c r="S10" s="14">
        <v>155594135</v>
      </c>
      <c r="T10" s="7"/>
      <c r="U10" s="14">
        <v>66200</v>
      </c>
      <c r="V10" s="7"/>
      <c r="W10" s="14">
        <v>51431681355</v>
      </c>
      <c r="X10" s="7"/>
      <c r="Y10" s="14">
        <v>0</v>
      </c>
      <c r="Z10" s="7"/>
      <c r="AA10" s="14">
        <v>0</v>
      </c>
      <c r="AB10" s="7"/>
      <c r="AC10" s="14">
        <v>66400</v>
      </c>
      <c r="AD10" s="7"/>
      <c r="AE10" s="14">
        <v>795000</v>
      </c>
      <c r="AF10" s="7"/>
      <c r="AG10" s="14">
        <v>51585963114</v>
      </c>
      <c r="AH10" s="7"/>
      <c r="AI10" s="14">
        <v>52783974915</v>
      </c>
      <c r="AJ10" s="7"/>
      <c r="AK10" s="7" t="s">
        <v>45</v>
      </c>
    </row>
    <row r="11" spans="1:37">
      <c r="A11" s="15" t="s">
        <v>46</v>
      </c>
      <c r="C11" s="7" t="s">
        <v>39</v>
      </c>
      <c r="D11" s="7"/>
      <c r="E11" s="7" t="s">
        <v>39</v>
      </c>
      <c r="F11" s="7"/>
      <c r="G11" s="7" t="s">
        <v>47</v>
      </c>
      <c r="H11" s="7"/>
      <c r="I11" s="7" t="s">
        <v>48</v>
      </c>
      <c r="J11" s="7"/>
      <c r="K11" s="14">
        <v>0</v>
      </c>
      <c r="L11" s="7"/>
      <c r="M11" s="14">
        <v>0</v>
      </c>
      <c r="N11" s="7"/>
      <c r="O11" s="14">
        <v>19300</v>
      </c>
      <c r="P11" s="7"/>
      <c r="Q11" s="14">
        <v>13602205060</v>
      </c>
      <c r="R11" s="7"/>
      <c r="S11" s="14">
        <v>13639041943</v>
      </c>
      <c r="T11" s="7"/>
      <c r="U11" s="14">
        <v>54700</v>
      </c>
      <c r="V11" s="7"/>
      <c r="W11" s="14">
        <v>38514464469</v>
      </c>
      <c r="X11" s="7"/>
      <c r="Y11" s="14">
        <v>0</v>
      </c>
      <c r="Z11" s="7"/>
      <c r="AA11" s="14">
        <v>0</v>
      </c>
      <c r="AB11" s="7"/>
      <c r="AC11" s="14">
        <v>74000</v>
      </c>
      <c r="AD11" s="7"/>
      <c r="AE11" s="14">
        <v>713480</v>
      </c>
      <c r="AF11" s="7"/>
      <c r="AG11" s="14">
        <v>52116669529</v>
      </c>
      <c r="AH11" s="7"/>
      <c r="AI11" s="14">
        <v>52793494189</v>
      </c>
      <c r="AJ11" s="7"/>
      <c r="AK11" s="7" t="s">
        <v>45</v>
      </c>
    </row>
    <row r="12" spans="1:37">
      <c r="A12" s="15" t="s">
        <v>49</v>
      </c>
      <c r="C12" s="7" t="s">
        <v>39</v>
      </c>
      <c r="D12" s="7"/>
      <c r="E12" s="7" t="s">
        <v>39</v>
      </c>
      <c r="F12" s="7"/>
      <c r="G12" s="7" t="s">
        <v>50</v>
      </c>
      <c r="H12" s="7"/>
      <c r="I12" s="7" t="s">
        <v>51</v>
      </c>
      <c r="J12" s="7"/>
      <c r="K12" s="14">
        <v>0</v>
      </c>
      <c r="L12" s="7"/>
      <c r="M12" s="14">
        <v>0</v>
      </c>
      <c r="N12" s="7"/>
      <c r="O12" s="14">
        <v>103300</v>
      </c>
      <c r="P12" s="7"/>
      <c r="Q12" s="14">
        <v>69926132426</v>
      </c>
      <c r="R12" s="7"/>
      <c r="S12" s="14">
        <v>70186997833</v>
      </c>
      <c r="T12" s="7"/>
      <c r="U12" s="14">
        <v>17900</v>
      </c>
      <c r="V12" s="7"/>
      <c r="W12" s="14">
        <v>12026613939</v>
      </c>
      <c r="X12" s="7"/>
      <c r="Y12" s="14">
        <v>0</v>
      </c>
      <c r="Z12" s="7"/>
      <c r="AA12" s="14">
        <v>0</v>
      </c>
      <c r="AB12" s="7"/>
      <c r="AC12" s="14">
        <v>121200</v>
      </c>
      <c r="AD12" s="7"/>
      <c r="AE12" s="14">
        <v>678500</v>
      </c>
      <c r="AF12" s="7"/>
      <c r="AG12" s="14">
        <v>81952746365</v>
      </c>
      <c r="AH12" s="7"/>
      <c r="AI12" s="14">
        <v>82227929642</v>
      </c>
      <c r="AJ12" s="7"/>
      <c r="AK12" s="7" t="s">
        <v>52</v>
      </c>
    </row>
    <row r="13" spans="1:37">
      <c r="A13" s="15" t="s">
        <v>53</v>
      </c>
      <c r="C13" s="7" t="s">
        <v>39</v>
      </c>
      <c r="D13" s="7"/>
      <c r="E13" s="7" t="s">
        <v>39</v>
      </c>
      <c r="F13" s="7"/>
      <c r="G13" s="7" t="s">
        <v>54</v>
      </c>
      <c r="H13" s="7"/>
      <c r="I13" s="7" t="s">
        <v>55</v>
      </c>
      <c r="J13" s="7"/>
      <c r="K13" s="14">
        <v>0</v>
      </c>
      <c r="L13" s="7"/>
      <c r="M13" s="14">
        <v>0</v>
      </c>
      <c r="N13" s="7"/>
      <c r="O13" s="14">
        <v>798634</v>
      </c>
      <c r="P13" s="7"/>
      <c r="Q13" s="14">
        <v>622917392107</v>
      </c>
      <c r="R13" s="7"/>
      <c r="S13" s="14">
        <v>628077746419</v>
      </c>
      <c r="T13" s="7"/>
      <c r="U13" s="14">
        <v>0</v>
      </c>
      <c r="V13" s="7"/>
      <c r="W13" s="14">
        <v>0</v>
      </c>
      <c r="X13" s="7"/>
      <c r="Y13" s="14">
        <v>0</v>
      </c>
      <c r="Z13" s="7"/>
      <c r="AA13" s="14">
        <v>0</v>
      </c>
      <c r="AB13" s="7"/>
      <c r="AC13" s="14">
        <v>798634</v>
      </c>
      <c r="AD13" s="7"/>
      <c r="AE13" s="14">
        <v>790500</v>
      </c>
      <c r="AF13" s="7"/>
      <c r="AG13" s="14">
        <v>622917392107</v>
      </c>
      <c r="AH13" s="7"/>
      <c r="AI13" s="14">
        <v>631272038836</v>
      </c>
      <c r="AJ13" s="7"/>
      <c r="AK13" s="7" t="s">
        <v>56</v>
      </c>
    </row>
    <row r="14" spans="1:37">
      <c r="A14" s="15" t="s">
        <v>57</v>
      </c>
      <c r="C14" s="7" t="s">
        <v>39</v>
      </c>
      <c r="D14" s="7"/>
      <c r="E14" s="7" t="s">
        <v>39</v>
      </c>
      <c r="F14" s="7"/>
      <c r="G14" s="7" t="s">
        <v>58</v>
      </c>
      <c r="H14" s="7"/>
      <c r="I14" s="7" t="s">
        <v>59</v>
      </c>
      <c r="J14" s="7"/>
      <c r="K14" s="14">
        <v>0</v>
      </c>
      <c r="L14" s="7"/>
      <c r="M14" s="14">
        <v>0</v>
      </c>
      <c r="N14" s="7"/>
      <c r="O14" s="14">
        <v>834843</v>
      </c>
      <c r="P14" s="7"/>
      <c r="Q14" s="14">
        <v>604967627123</v>
      </c>
      <c r="R14" s="7"/>
      <c r="S14" s="14">
        <v>689485998533</v>
      </c>
      <c r="T14" s="7"/>
      <c r="U14" s="14">
        <v>56100</v>
      </c>
      <c r="V14" s="7"/>
      <c r="W14" s="14">
        <v>46356561402</v>
      </c>
      <c r="X14" s="7"/>
      <c r="Y14" s="14">
        <v>0</v>
      </c>
      <c r="Z14" s="7"/>
      <c r="AA14" s="14">
        <v>0</v>
      </c>
      <c r="AB14" s="7"/>
      <c r="AC14" s="14">
        <v>890943</v>
      </c>
      <c r="AD14" s="7"/>
      <c r="AE14" s="14">
        <v>849950</v>
      </c>
      <c r="AF14" s="7"/>
      <c r="AG14" s="14">
        <v>651324188525</v>
      </c>
      <c r="AH14" s="7"/>
      <c r="AI14" s="14">
        <v>757199262003</v>
      </c>
      <c r="AJ14" s="7"/>
      <c r="AK14" s="7" t="s">
        <v>60</v>
      </c>
    </row>
    <row r="15" spans="1:37">
      <c r="A15" s="15" t="s">
        <v>61</v>
      </c>
      <c r="C15" s="7" t="s">
        <v>39</v>
      </c>
      <c r="D15" s="7"/>
      <c r="E15" s="7" t="s">
        <v>39</v>
      </c>
      <c r="F15" s="7"/>
      <c r="G15" s="7" t="s">
        <v>62</v>
      </c>
      <c r="H15" s="7"/>
      <c r="I15" s="7" t="s">
        <v>63</v>
      </c>
      <c r="J15" s="7"/>
      <c r="K15" s="14">
        <v>0</v>
      </c>
      <c r="L15" s="7"/>
      <c r="M15" s="14">
        <v>0</v>
      </c>
      <c r="N15" s="7"/>
      <c r="O15" s="14">
        <v>741800</v>
      </c>
      <c r="P15" s="7"/>
      <c r="Q15" s="14">
        <v>394707521010</v>
      </c>
      <c r="R15" s="7"/>
      <c r="S15" s="14">
        <v>396090995758</v>
      </c>
      <c r="T15" s="7"/>
      <c r="U15" s="14">
        <v>0</v>
      </c>
      <c r="V15" s="7"/>
      <c r="W15" s="14">
        <v>0</v>
      </c>
      <c r="X15" s="7"/>
      <c r="Y15" s="14">
        <v>0</v>
      </c>
      <c r="Z15" s="7"/>
      <c r="AA15" s="14">
        <v>0</v>
      </c>
      <c r="AB15" s="7"/>
      <c r="AC15" s="14">
        <v>741800</v>
      </c>
      <c r="AD15" s="7"/>
      <c r="AE15" s="14">
        <v>535000</v>
      </c>
      <c r="AF15" s="7"/>
      <c r="AG15" s="14">
        <v>394707521010</v>
      </c>
      <c r="AH15" s="7"/>
      <c r="AI15" s="14">
        <v>396832739196</v>
      </c>
      <c r="AJ15" s="7"/>
      <c r="AK15" s="7" t="s">
        <v>64</v>
      </c>
    </row>
    <row r="16" spans="1:37">
      <c r="A16" s="15" t="s">
        <v>65</v>
      </c>
      <c r="C16" s="7" t="s">
        <v>39</v>
      </c>
      <c r="D16" s="7"/>
      <c r="E16" s="7" t="s">
        <v>39</v>
      </c>
      <c r="F16" s="7"/>
      <c r="G16" s="7" t="s">
        <v>58</v>
      </c>
      <c r="H16" s="7"/>
      <c r="I16" s="7" t="s">
        <v>66</v>
      </c>
      <c r="J16" s="7"/>
      <c r="K16" s="14">
        <v>0</v>
      </c>
      <c r="L16" s="7"/>
      <c r="M16" s="14">
        <v>0</v>
      </c>
      <c r="N16" s="7"/>
      <c r="O16" s="14">
        <v>1267373</v>
      </c>
      <c r="P16" s="7"/>
      <c r="Q16" s="14">
        <v>868371051399</v>
      </c>
      <c r="R16" s="7"/>
      <c r="S16" s="14">
        <v>1004937482943</v>
      </c>
      <c r="T16" s="7"/>
      <c r="U16" s="14">
        <v>3000</v>
      </c>
      <c r="V16" s="7"/>
      <c r="W16" s="14">
        <v>2368837598</v>
      </c>
      <c r="X16" s="7"/>
      <c r="Y16" s="14">
        <v>0</v>
      </c>
      <c r="Z16" s="7"/>
      <c r="AA16" s="14">
        <v>0</v>
      </c>
      <c r="AB16" s="7"/>
      <c r="AC16" s="14">
        <v>1270373</v>
      </c>
      <c r="AD16" s="7"/>
      <c r="AE16" s="14">
        <v>805000</v>
      </c>
      <c r="AF16" s="7"/>
      <c r="AG16" s="14">
        <v>870739888997</v>
      </c>
      <c r="AH16" s="7"/>
      <c r="AI16" s="14">
        <v>1022572287917</v>
      </c>
      <c r="AJ16" s="7"/>
      <c r="AK16" s="7" t="s">
        <v>67</v>
      </c>
    </row>
    <row r="17" spans="1:37">
      <c r="A17" s="15" t="s">
        <v>68</v>
      </c>
      <c r="C17" s="7" t="s">
        <v>39</v>
      </c>
      <c r="D17" s="7"/>
      <c r="E17" s="7" t="s">
        <v>39</v>
      </c>
      <c r="F17" s="7"/>
      <c r="G17" s="7" t="s">
        <v>62</v>
      </c>
      <c r="H17" s="7"/>
      <c r="I17" s="7" t="s">
        <v>69</v>
      </c>
      <c r="J17" s="7"/>
      <c r="K17" s="14">
        <v>0</v>
      </c>
      <c r="L17" s="7"/>
      <c r="M17" s="14">
        <v>0</v>
      </c>
      <c r="N17" s="7"/>
      <c r="O17" s="14">
        <v>978934</v>
      </c>
      <c r="P17" s="7"/>
      <c r="Q17" s="14">
        <v>455368531465</v>
      </c>
      <c r="R17" s="7"/>
      <c r="S17" s="14">
        <v>456148460027</v>
      </c>
      <c r="T17" s="7"/>
      <c r="U17" s="14">
        <v>0</v>
      </c>
      <c r="V17" s="7"/>
      <c r="W17" s="14">
        <v>0</v>
      </c>
      <c r="X17" s="7"/>
      <c r="Y17" s="14">
        <v>0</v>
      </c>
      <c r="Z17" s="7"/>
      <c r="AA17" s="14">
        <v>0</v>
      </c>
      <c r="AB17" s="7"/>
      <c r="AC17" s="14">
        <v>978934</v>
      </c>
      <c r="AD17" s="7"/>
      <c r="AE17" s="14">
        <v>466000</v>
      </c>
      <c r="AF17" s="7"/>
      <c r="AG17" s="14">
        <v>455368531465</v>
      </c>
      <c r="AH17" s="7"/>
      <c r="AI17" s="14">
        <v>456148460027</v>
      </c>
      <c r="AJ17" s="7"/>
      <c r="AK17" s="7" t="s">
        <v>70</v>
      </c>
    </row>
    <row r="18" spans="1:37">
      <c r="A18" s="15" t="s">
        <v>71</v>
      </c>
      <c r="C18" s="7" t="s">
        <v>39</v>
      </c>
      <c r="D18" s="7"/>
      <c r="E18" s="7" t="s">
        <v>39</v>
      </c>
      <c r="F18" s="7"/>
      <c r="G18" s="7" t="s">
        <v>58</v>
      </c>
      <c r="H18" s="7"/>
      <c r="I18" s="7" t="s">
        <v>72</v>
      </c>
      <c r="J18" s="7"/>
      <c r="K18" s="14">
        <v>0</v>
      </c>
      <c r="L18" s="7"/>
      <c r="M18" s="14">
        <v>0</v>
      </c>
      <c r="N18" s="7"/>
      <c r="O18" s="14">
        <v>536</v>
      </c>
      <c r="P18" s="7"/>
      <c r="Q18" s="14">
        <v>371207730</v>
      </c>
      <c r="R18" s="7"/>
      <c r="S18" s="14">
        <v>482904535</v>
      </c>
      <c r="T18" s="7"/>
      <c r="U18" s="14">
        <v>0</v>
      </c>
      <c r="V18" s="7"/>
      <c r="W18" s="14">
        <v>0</v>
      </c>
      <c r="X18" s="7"/>
      <c r="Y18" s="14">
        <v>0</v>
      </c>
      <c r="Z18" s="7"/>
      <c r="AA18" s="14">
        <v>0</v>
      </c>
      <c r="AB18" s="7"/>
      <c r="AC18" s="14">
        <v>536</v>
      </c>
      <c r="AD18" s="7"/>
      <c r="AE18" s="14">
        <v>921000</v>
      </c>
      <c r="AF18" s="7"/>
      <c r="AG18" s="14">
        <v>371207730</v>
      </c>
      <c r="AH18" s="7"/>
      <c r="AI18" s="14">
        <v>493618358</v>
      </c>
      <c r="AJ18" s="7"/>
      <c r="AK18" s="7" t="s">
        <v>16</v>
      </c>
    </row>
    <row r="19" spans="1:37">
      <c r="A19" s="15" t="s">
        <v>73</v>
      </c>
      <c r="C19" s="7" t="s">
        <v>39</v>
      </c>
      <c r="D19" s="7"/>
      <c r="E19" s="7" t="s">
        <v>39</v>
      </c>
      <c r="F19" s="7"/>
      <c r="G19" s="7" t="s">
        <v>74</v>
      </c>
      <c r="H19" s="7"/>
      <c r="I19" s="7" t="s">
        <v>75</v>
      </c>
      <c r="J19" s="7"/>
      <c r="K19" s="14">
        <v>0</v>
      </c>
      <c r="L19" s="7"/>
      <c r="M19" s="14">
        <v>0</v>
      </c>
      <c r="N19" s="7"/>
      <c r="O19" s="14">
        <v>16164</v>
      </c>
      <c r="P19" s="7"/>
      <c r="Q19" s="14">
        <v>14120492240</v>
      </c>
      <c r="R19" s="7"/>
      <c r="S19" s="14">
        <v>14225821438</v>
      </c>
      <c r="T19" s="7"/>
      <c r="U19" s="14">
        <v>0</v>
      </c>
      <c r="V19" s="7"/>
      <c r="W19" s="14">
        <v>0</v>
      </c>
      <c r="X19" s="7"/>
      <c r="Y19" s="14">
        <v>0</v>
      </c>
      <c r="Z19" s="7"/>
      <c r="AA19" s="14">
        <v>0</v>
      </c>
      <c r="AB19" s="7"/>
      <c r="AC19" s="14">
        <v>16164</v>
      </c>
      <c r="AD19" s="7"/>
      <c r="AE19" s="14">
        <v>899900</v>
      </c>
      <c r="AF19" s="7"/>
      <c r="AG19" s="14">
        <v>14120492240</v>
      </c>
      <c r="AH19" s="7"/>
      <c r="AI19" s="14">
        <v>14544874468</v>
      </c>
      <c r="AJ19" s="7"/>
      <c r="AK19" s="7" t="s">
        <v>76</v>
      </c>
    </row>
    <row r="20" spans="1:37">
      <c r="A20" s="15" t="s">
        <v>77</v>
      </c>
      <c r="C20" s="7" t="s">
        <v>39</v>
      </c>
      <c r="D20" s="7"/>
      <c r="E20" s="7" t="s">
        <v>39</v>
      </c>
      <c r="F20" s="7"/>
      <c r="G20" s="7" t="s">
        <v>78</v>
      </c>
      <c r="H20" s="7"/>
      <c r="I20" s="7" t="s">
        <v>79</v>
      </c>
      <c r="J20" s="7"/>
      <c r="K20" s="14">
        <v>0</v>
      </c>
      <c r="L20" s="7"/>
      <c r="M20" s="14">
        <v>0</v>
      </c>
      <c r="N20" s="7"/>
      <c r="O20" s="14">
        <v>537736</v>
      </c>
      <c r="P20" s="7"/>
      <c r="Q20" s="14">
        <v>333210648078</v>
      </c>
      <c r="R20" s="7"/>
      <c r="S20" s="14">
        <v>335037753023</v>
      </c>
      <c r="T20" s="7"/>
      <c r="U20" s="14">
        <v>32700</v>
      </c>
      <c r="V20" s="7"/>
      <c r="W20" s="14">
        <v>20120069015</v>
      </c>
      <c r="X20" s="7"/>
      <c r="Y20" s="14">
        <v>0</v>
      </c>
      <c r="Z20" s="7"/>
      <c r="AA20" s="14">
        <v>0</v>
      </c>
      <c r="AB20" s="7"/>
      <c r="AC20" s="14">
        <v>570436</v>
      </c>
      <c r="AD20" s="7"/>
      <c r="AE20" s="14">
        <v>621000</v>
      </c>
      <c r="AF20" s="7"/>
      <c r="AG20" s="14">
        <v>353330717093</v>
      </c>
      <c r="AH20" s="7"/>
      <c r="AI20" s="14">
        <v>354213745142</v>
      </c>
      <c r="AJ20" s="7"/>
      <c r="AK20" s="7" t="s">
        <v>80</v>
      </c>
    </row>
    <row r="21" spans="1:37">
      <c r="A21" s="15" t="s">
        <v>81</v>
      </c>
      <c r="C21" s="7" t="s">
        <v>39</v>
      </c>
      <c r="D21" s="7"/>
      <c r="E21" s="7" t="s">
        <v>39</v>
      </c>
      <c r="F21" s="7"/>
      <c r="G21" s="7" t="s">
        <v>58</v>
      </c>
      <c r="H21" s="7"/>
      <c r="I21" s="7" t="s">
        <v>66</v>
      </c>
      <c r="J21" s="7"/>
      <c r="K21" s="14">
        <v>0</v>
      </c>
      <c r="L21" s="7"/>
      <c r="M21" s="14">
        <v>0</v>
      </c>
      <c r="N21" s="7"/>
      <c r="O21" s="14">
        <v>109793</v>
      </c>
      <c r="P21" s="7"/>
      <c r="Q21" s="14">
        <v>92826546856</v>
      </c>
      <c r="R21" s="7"/>
      <c r="S21" s="14">
        <v>94414780324</v>
      </c>
      <c r="T21" s="7"/>
      <c r="U21" s="14">
        <v>0</v>
      </c>
      <c r="V21" s="7"/>
      <c r="W21" s="14">
        <v>0</v>
      </c>
      <c r="X21" s="7"/>
      <c r="Y21" s="14">
        <v>0</v>
      </c>
      <c r="Z21" s="7"/>
      <c r="AA21" s="14">
        <v>0</v>
      </c>
      <c r="AB21" s="7"/>
      <c r="AC21" s="14">
        <v>109793</v>
      </c>
      <c r="AD21" s="7"/>
      <c r="AE21" s="14">
        <v>889000</v>
      </c>
      <c r="AF21" s="7"/>
      <c r="AG21" s="14">
        <v>92826546856</v>
      </c>
      <c r="AH21" s="7"/>
      <c r="AI21" s="14">
        <v>97598534544</v>
      </c>
      <c r="AJ21" s="7"/>
      <c r="AK21" s="7" t="s">
        <v>82</v>
      </c>
    </row>
    <row r="22" spans="1:37">
      <c r="A22" s="15" t="s">
        <v>83</v>
      </c>
      <c r="C22" s="7" t="s">
        <v>39</v>
      </c>
      <c r="D22" s="7"/>
      <c r="E22" s="7" t="s">
        <v>39</v>
      </c>
      <c r="F22" s="7"/>
      <c r="G22" s="7" t="s">
        <v>58</v>
      </c>
      <c r="H22" s="7"/>
      <c r="I22" s="7" t="s">
        <v>84</v>
      </c>
      <c r="J22" s="7"/>
      <c r="K22" s="14">
        <v>0</v>
      </c>
      <c r="L22" s="7"/>
      <c r="M22" s="14">
        <v>0</v>
      </c>
      <c r="N22" s="7"/>
      <c r="O22" s="14">
        <v>347453</v>
      </c>
      <c r="P22" s="7"/>
      <c r="Q22" s="14">
        <v>290657429285</v>
      </c>
      <c r="R22" s="7"/>
      <c r="S22" s="14">
        <v>293571923903</v>
      </c>
      <c r="T22" s="7"/>
      <c r="U22" s="14">
        <v>0</v>
      </c>
      <c r="V22" s="7"/>
      <c r="W22" s="14">
        <v>0</v>
      </c>
      <c r="X22" s="7"/>
      <c r="Y22" s="14">
        <v>0</v>
      </c>
      <c r="Z22" s="7"/>
      <c r="AA22" s="14">
        <v>0</v>
      </c>
      <c r="AB22" s="7"/>
      <c r="AC22" s="14">
        <v>347453</v>
      </c>
      <c r="AD22" s="7"/>
      <c r="AE22" s="14">
        <v>859990</v>
      </c>
      <c r="AF22" s="7"/>
      <c r="AG22" s="14">
        <v>290657429285</v>
      </c>
      <c r="AH22" s="7"/>
      <c r="AI22" s="14">
        <v>298783321504</v>
      </c>
      <c r="AJ22" s="7"/>
      <c r="AK22" s="7" t="s">
        <v>85</v>
      </c>
    </row>
    <row r="23" spans="1:37">
      <c r="A23" s="15" t="s">
        <v>86</v>
      </c>
      <c r="C23" s="7" t="s">
        <v>39</v>
      </c>
      <c r="D23" s="7"/>
      <c r="E23" s="7" t="s">
        <v>39</v>
      </c>
      <c r="F23" s="7"/>
      <c r="G23" s="7" t="s">
        <v>87</v>
      </c>
      <c r="H23" s="7"/>
      <c r="I23" s="7" t="s">
        <v>88</v>
      </c>
      <c r="J23" s="7"/>
      <c r="K23" s="14">
        <v>0</v>
      </c>
      <c r="L23" s="7"/>
      <c r="M23" s="14">
        <v>0</v>
      </c>
      <c r="N23" s="7"/>
      <c r="O23" s="14">
        <v>1114087</v>
      </c>
      <c r="P23" s="7"/>
      <c r="Q23" s="14">
        <v>879320990207</v>
      </c>
      <c r="R23" s="7"/>
      <c r="S23" s="14">
        <v>924733102424</v>
      </c>
      <c r="T23" s="7"/>
      <c r="U23" s="14">
        <v>51100</v>
      </c>
      <c r="V23" s="7"/>
      <c r="W23" s="14">
        <v>42389797965</v>
      </c>
      <c r="X23" s="7"/>
      <c r="Y23" s="14">
        <v>0</v>
      </c>
      <c r="Z23" s="7"/>
      <c r="AA23" s="14">
        <v>0</v>
      </c>
      <c r="AB23" s="7"/>
      <c r="AC23" s="14">
        <v>1165187</v>
      </c>
      <c r="AD23" s="7"/>
      <c r="AE23" s="14">
        <v>830030</v>
      </c>
      <c r="AF23" s="7"/>
      <c r="AG23" s="14">
        <v>921710788172</v>
      </c>
      <c r="AH23" s="7"/>
      <c r="AI23" s="14">
        <v>967066421172</v>
      </c>
      <c r="AJ23" s="7"/>
      <c r="AK23" s="7" t="s">
        <v>89</v>
      </c>
    </row>
    <row r="24" spans="1:37">
      <c r="A24" s="15" t="s">
        <v>90</v>
      </c>
      <c r="C24" s="7" t="s">
        <v>39</v>
      </c>
      <c r="D24" s="7"/>
      <c r="E24" s="7" t="s">
        <v>39</v>
      </c>
      <c r="F24" s="7"/>
      <c r="G24" s="7" t="s">
        <v>91</v>
      </c>
      <c r="H24" s="7"/>
      <c r="I24" s="7" t="s">
        <v>92</v>
      </c>
      <c r="J24" s="7"/>
      <c r="K24" s="14">
        <v>0</v>
      </c>
      <c r="L24" s="7"/>
      <c r="M24" s="14">
        <v>0</v>
      </c>
      <c r="N24" s="7"/>
      <c r="O24" s="14">
        <v>339100</v>
      </c>
      <c r="P24" s="7"/>
      <c r="Q24" s="14">
        <v>214312570834</v>
      </c>
      <c r="R24" s="7"/>
      <c r="S24" s="14">
        <v>276006352910</v>
      </c>
      <c r="T24" s="7"/>
      <c r="U24" s="14">
        <v>400</v>
      </c>
      <c r="V24" s="7"/>
      <c r="W24" s="14">
        <v>325625823</v>
      </c>
      <c r="X24" s="7"/>
      <c r="Y24" s="14">
        <v>0</v>
      </c>
      <c r="Z24" s="7"/>
      <c r="AA24" s="14">
        <v>0</v>
      </c>
      <c r="AB24" s="7"/>
      <c r="AC24" s="14">
        <v>339500</v>
      </c>
      <c r="AD24" s="7"/>
      <c r="AE24" s="14">
        <v>834990</v>
      </c>
      <c r="AF24" s="7"/>
      <c r="AG24" s="14">
        <v>214638196657</v>
      </c>
      <c r="AH24" s="7"/>
      <c r="AI24" s="14">
        <v>283457489718</v>
      </c>
      <c r="AJ24" s="7"/>
      <c r="AK24" s="7" t="s">
        <v>93</v>
      </c>
    </row>
    <row r="25" spans="1:37">
      <c r="A25" s="15" t="s">
        <v>94</v>
      </c>
      <c r="C25" s="7" t="s">
        <v>39</v>
      </c>
      <c r="D25" s="7"/>
      <c r="E25" s="7" t="s">
        <v>39</v>
      </c>
      <c r="F25" s="7"/>
      <c r="G25" s="7" t="s">
        <v>87</v>
      </c>
      <c r="H25" s="7"/>
      <c r="I25" s="7" t="s">
        <v>95</v>
      </c>
      <c r="J25" s="7"/>
      <c r="K25" s="14">
        <v>0</v>
      </c>
      <c r="L25" s="7"/>
      <c r="M25" s="14">
        <v>0</v>
      </c>
      <c r="N25" s="7"/>
      <c r="O25" s="14">
        <v>262880</v>
      </c>
      <c r="P25" s="7"/>
      <c r="Q25" s="14">
        <v>170925152657</v>
      </c>
      <c r="R25" s="7"/>
      <c r="S25" s="14">
        <v>171581835887</v>
      </c>
      <c r="T25" s="7"/>
      <c r="U25" s="14">
        <v>325000</v>
      </c>
      <c r="V25" s="7"/>
      <c r="W25" s="14">
        <v>206732935462</v>
      </c>
      <c r="X25" s="7"/>
      <c r="Y25" s="14">
        <v>0</v>
      </c>
      <c r="Z25" s="7"/>
      <c r="AA25" s="14">
        <v>0</v>
      </c>
      <c r="AB25" s="7"/>
      <c r="AC25" s="14">
        <v>587880</v>
      </c>
      <c r="AD25" s="7"/>
      <c r="AE25" s="14">
        <v>648000</v>
      </c>
      <c r="AF25" s="7"/>
      <c r="AG25" s="14">
        <v>377658088119</v>
      </c>
      <c r="AH25" s="7"/>
      <c r="AI25" s="14">
        <v>380917192849</v>
      </c>
      <c r="AJ25" s="7"/>
      <c r="AK25" s="7" t="s">
        <v>96</v>
      </c>
    </row>
    <row r="26" spans="1:37">
      <c r="A26" s="15" t="s">
        <v>97</v>
      </c>
      <c r="C26" s="7" t="s">
        <v>39</v>
      </c>
      <c r="D26" s="7"/>
      <c r="E26" s="7" t="s">
        <v>39</v>
      </c>
      <c r="F26" s="7"/>
      <c r="G26" s="7" t="s">
        <v>98</v>
      </c>
      <c r="H26" s="7"/>
      <c r="I26" s="7" t="s">
        <v>99</v>
      </c>
      <c r="J26" s="7"/>
      <c r="K26" s="14">
        <v>0</v>
      </c>
      <c r="L26" s="7"/>
      <c r="M26" s="14">
        <v>0</v>
      </c>
      <c r="N26" s="7"/>
      <c r="O26" s="14">
        <v>279700</v>
      </c>
      <c r="P26" s="7"/>
      <c r="Q26" s="14">
        <v>193190184463</v>
      </c>
      <c r="R26" s="7"/>
      <c r="S26" s="14">
        <v>226399885692</v>
      </c>
      <c r="T26" s="7"/>
      <c r="U26" s="14">
        <v>58300</v>
      </c>
      <c r="V26" s="7"/>
      <c r="W26" s="14">
        <v>47097645913</v>
      </c>
      <c r="X26" s="7"/>
      <c r="Y26" s="14">
        <v>0</v>
      </c>
      <c r="Z26" s="7"/>
      <c r="AA26" s="14">
        <v>0</v>
      </c>
      <c r="AB26" s="7"/>
      <c r="AC26" s="14">
        <v>338000</v>
      </c>
      <c r="AD26" s="7"/>
      <c r="AE26" s="14">
        <v>825000</v>
      </c>
      <c r="AF26" s="7"/>
      <c r="AG26" s="14">
        <v>240287830376</v>
      </c>
      <c r="AH26" s="7"/>
      <c r="AI26" s="14">
        <v>278828737687</v>
      </c>
      <c r="AJ26" s="7"/>
      <c r="AK26" s="7" t="s">
        <v>100</v>
      </c>
    </row>
    <row r="27" spans="1:37">
      <c r="A27" s="15" t="s">
        <v>101</v>
      </c>
      <c r="C27" s="7" t="s">
        <v>39</v>
      </c>
      <c r="D27" s="7"/>
      <c r="E27" s="7" t="s">
        <v>39</v>
      </c>
      <c r="F27" s="7"/>
      <c r="G27" s="7" t="s">
        <v>102</v>
      </c>
      <c r="H27" s="7"/>
      <c r="I27" s="7" t="s">
        <v>103</v>
      </c>
      <c r="J27" s="7"/>
      <c r="K27" s="14">
        <v>0</v>
      </c>
      <c r="L27" s="7"/>
      <c r="M27" s="14">
        <v>0</v>
      </c>
      <c r="N27" s="7"/>
      <c r="O27" s="14">
        <v>5900</v>
      </c>
      <c r="P27" s="7"/>
      <c r="Q27" s="14">
        <v>3782326363</v>
      </c>
      <c r="R27" s="7"/>
      <c r="S27" s="14">
        <v>3805209830</v>
      </c>
      <c r="T27" s="7"/>
      <c r="U27" s="14">
        <v>0</v>
      </c>
      <c r="V27" s="7"/>
      <c r="W27" s="14">
        <v>0</v>
      </c>
      <c r="X27" s="7"/>
      <c r="Y27" s="14">
        <v>0</v>
      </c>
      <c r="Z27" s="7"/>
      <c r="AA27" s="14">
        <v>0</v>
      </c>
      <c r="AB27" s="7"/>
      <c r="AC27" s="14">
        <v>5900</v>
      </c>
      <c r="AD27" s="7"/>
      <c r="AE27" s="14">
        <v>642000</v>
      </c>
      <c r="AF27" s="7"/>
      <c r="AG27" s="14">
        <v>3782326363</v>
      </c>
      <c r="AH27" s="7"/>
      <c r="AI27" s="14">
        <v>3787511180</v>
      </c>
      <c r="AJ27" s="7"/>
      <c r="AK27" s="7" t="s">
        <v>104</v>
      </c>
    </row>
    <row r="28" spans="1:37">
      <c r="A28" s="15" t="s">
        <v>105</v>
      </c>
      <c r="C28" s="7" t="s">
        <v>39</v>
      </c>
      <c r="D28" s="7"/>
      <c r="E28" s="7" t="s">
        <v>39</v>
      </c>
      <c r="F28" s="7"/>
      <c r="G28" s="7" t="s">
        <v>106</v>
      </c>
      <c r="H28" s="7"/>
      <c r="I28" s="7" t="s">
        <v>107</v>
      </c>
      <c r="J28" s="7"/>
      <c r="K28" s="14">
        <v>18</v>
      </c>
      <c r="L28" s="7"/>
      <c r="M28" s="14">
        <v>18</v>
      </c>
      <c r="N28" s="7"/>
      <c r="O28" s="14">
        <v>335030</v>
      </c>
      <c r="P28" s="7"/>
      <c r="Q28" s="14">
        <v>293365362742</v>
      </c>
      <c r="R28" s="7"/>
      <c r="S28" s="14">
        <v>300851156509</v>
      </c>
      <c r="T28" s="7"/>
      <c r="U28" s="14">
        <v>0</v>
      </c>
      <c r="V28" s="7"/>
      <c r="W28" s="14">
        <v>0</v>
      </c>
      <c r="X28" s="7"/>
      <c r="Y28" s="14">
        <v>0</v>
      </c>
      <c r="Z28" s="7"/>
      <c r="AA28" s="14">
        <v>0</v>
      </c>
      <c r="AB28" s="7"/>
      <c r="AC28" s="14">
        <v>335030</v>
      </c>
      <c r="AD28" s="7"/>
      <c r="AE28" s="14">
        <v>903720</v>
      </c>
      <c r="AF28" s="7"/>
      <c r="AG28" s="14">
        <v>293365362742</v>
      </c>
      <c r="AH28" s="7"/>
      <c r="AI28" s="14">
        <v>302750342755</v>
      </c>
      <c r="AJ28" s="7"/>
      <c r="AK28" s="7" t="s">
        <v>108</v>
      </c>
    </row>
    <row r="29" spans="1:37">
      <c r="A29" s="15" t="s">
        <v>109</v>
      </c>
      <c r="C29" s="7" t="s">
        <v>39</v>
      </c>
      <c r="D29" s="7"/>
      <c r="E29" s="7" t="s">
        <v>39</v>
      </c>
      <c r="F29" s="7"/>
      <c r="G29" s="7" t="s">
        <v>110</v>
      </c>
      <c r="H29" s="7"/>
      <c r="I29" s="7" t="s">
        <v>111</v>
      </c>
      <c r="J29" s="7"/>
      <c r="K29" s="14">
        <v>19</v>
      </c>
      <c r="L29" s="7"/>
      <c r="M29" s="14">
        <v>19</v>
      </c>
      <c r="N29" s="7"/>
      <c r="O29" s="14">
        <v>1000000</v>
      </c>
      <c r="P29" s="7"/>
      <c r="Q29" s="14">
        <v>857228250000</v>
      </c>
      <c r="R29" s="7"/>
      <c r="S29" s="14">
        <v>857162636365</v>
      </c>
      <c r="T29" s="7"/>
      <c r="U29" s="14">
        <v>0</v>
      </c>
      <c r="V29" s="7"/>
      <c r="W29" s="14">
        <v>0</v>
      </c>
      <c r="X29" s="7"/>
      <c r="Y29" s="14">
        <v>0</v>
      </c>
      <c r="Z29" s="7"/>
      <c r="AA29" s="14">
        <v>0</v>
      </c>
      <c r="AB29" s="7"/>
      <c r="AC29" s="14">
        <v>1000000</v>
      </c>
      <c r="AD29" s="7"/>
      <c r="AE29" s="14">
        <v>857228</v>
      </c>
      <c r="AF29" s="7"/>
      <c r="AG29" s="14">
        <v>857228250000</v>
      </c>
      <c r="AH29" s="7"/>
      <c r="AI29" s="14">
        <v>857162636365</v>
      </c>
      <c r="AJ29" s="7"/>
      <c r="AK29" s="7" t="s">
        <v>112</v>
      </c>
    </row>
    <row r="30" spans="1:37">
      <c r="A30" s="15" t="s">
        <v>113</v>
      </c>
      <c r="C30" s="7" t="s">
        <v>39</v>
      </c>
      <c r="D30" s="7"/>
      <c r="E30" s="7" t="s">
        <v>39</v>
      </c>
      <c r="F30" s="7"/>
      <c r="G30" s="7" t="s">
        <v>114</v>
      </c>
      <c r="H30" s="7"/>
      <c r="I30" s="7" t="s">
        <v>115</v>
      </c>
      <c r="J30" s="7"/>
      <c r="K30" s="14">
        <v>18</v>
      </c>
      <c r="L30" s="7"/>
      <c r="M30" s="14">
        <v>18</v>
      </c>
      <c r="N30" s="7"/>
      <c r="O30" s="14">
        <v>999800</v>
      </c>
      <c r="P30" s="7"/>
      <c r="Q30" s="14">
        <v>930825047750</v>
      </c>
      <c r="R30" s="7"/>
      <c r="S30" s="14">
        <v>957981366537</v>
      </c>
      <c r="T30" s="7"/>
      <c r="U30" s="14">
        <v>0</v>
      </c>
      <c r="V30" s="7"/>
      <c r="W30" s="14">
        <v>0</v>
      </c>
      <c r="X30" s="7"/>
      <c r="Y30" s="14">
        <v>505266</v>
      </c>
      <c r="Z30" s="7"/>
      <c r="AA30" s="14">
        <v>479972699918</v>
      </c>
      <c r="AB30" s="7"/>
      <c r="AC30" s="14">
        <v>494534</v>
      </c>
      <c r="AD30" s="7"/>
      <c r="AE30" s="14">
        <v>963818</v>
      </c>
      <c r="AF30" s="7"/>
      <c r="AG30" s="14">
        <v>460416717507</v>
      </c>
      <c r="AH30" s="7"/>
      <c r="AI30" s="14">
        <v>476604915911</v>
      </c>
      <c r="AJ30" s="7"/>
      <c r="AK30" s="7" t="s">
        <v>116</v>
      </c>
    </row>
    <row r="31" spans="1:37">
      <c r="A31" s="15" t="s">
        <v>117</v>
      </c>
      <c r="C31" s="7" t="s">
        <v>39</v>
      </c>
      <c r="D31" s="7"/>
      <c r="E31" s="7" t="s">
        <v>39</v>
      </c>
      <c r="F31" s="7"/>
      <c r="G31" s="7" t="s">
        <v>118</v>
      </c>
      <c r="H31" s="7"/>
      <c r="I31" s="7" t="s">
        <v>119</v>
      </c>
      <c r="J31" s="7"/>
      <c r="K31" s="14">
        <v>21</v>
      </c>
      <c r="L31" s="7"/>
      <c r="M31" s="14">
        <v>21</v>
      </c>
      <c r="N31" s="7"/>
      <c r="O31" s="14">
        <v>700000</v>
      </c>
      <c r="P31" s="7"/>
      <c r="Q31" s="14">
        <v>687061091250</v>
      </c>
      <c r="R31" s="7"/>
      <c r="S31" s="14">
        <v>698929256850</v>
      </c>
      <c r="T31" s="7"/>
      <c r="U31" s="14">
        <v>0</v>
      </c>
      <c r="V31" s="7"/>
      <c r="W31" s="14">
        <v>0</v>
      </c>
      <c r="X31" s="7"/>
      <c r="Y31" s="14">
        <v>700000</v>
      </c>
      <c r="Z31" s="7"/>
      <c r="AA31" s="14">
        <v>700000000000</v>
      </c>
      <c r="AB31" s="7"/>
      <c r="AC31" s="14">
        <v>0</v>
      </c>
      <c r="AD31" s="7"/>
      <c r="AE31" s="14">
        <v>0</v>
      </c>
      <c r="AF31" s="7"/>
      <c r="AG31" s="14">
        <v>0</v>
      </c>
      <c r="AH31" s="7"/>
      <c r="AI31" s="14">
        <v>0</v>
      </c>
      <c r="AJ31" s="7"/>
      <c r="AK31" s="7" t="s">
        <v>16</v>
      </c>
    </row>
    <row r="32" spans="1:37">
      <c r="A32" s="15" t="s">
        <v>120</v>
      </c>
      <c r="C32" s="7" t="s">
        <v>39</v>
      </c>
      <c r="D32" s="7"/>
      <c r="E32" s="7" t="s">
        <v>39</v>
      </c>
      <c r="F32" s="7"/>
      <c r="G32" s="7" t="s">
        <v>121</v>
      </c>
      <c r="H32" s="7"/>
      <c r="I32" s="7" t="s">
        <v>122</v>
      </c>
      <c r="J32" s="7"/>
      <c r="K32" s="14">
        <v>18</v>
      </c>
      <c r="L32" s="7"/>
      <c r="M32" s="14">
        <v>18</v>
      </c>
      <c r="N32" s="7"/>
      <c r="O32" s="14">
        <v>1000000</v>
      </c>
      <c r="P32" s="7"/>
      <c r="Q32" s="14">
        <v>907041250000</v>
      </c>
      <c r="R32" s="7"/>
      <c r="S32" s="14">
        <v>906971838123</v>
      </c>
      <c r="T32" s="7"/>
      <c r="U32" s="14">
        <v>0</v>
      </c>
      <c r="V32" s="7"/>
      <c r="W32" s="14">
        <v>0</v>
      </c>
      <c r="X32" s="7"/>
      <c r="Y32" s="14">
        <v>0</v>
      </c>
      <c r="Z32" s="7"/>
      <c r="AA32" s="14">
        <v>0</v>
      </c>
      <c r="AB32" s="7"/>
      <c r="AC32" s="14">
        <v>1000000</v>
      </c>
      <c r="AD32" s="7"/>
      <c r="AE32" s="14">
        <v>907041</v>
      </c>
      <c r="AF32" s="7"/>
      <c r="AG32" s="14">
        <v>907041250000</v>
      </c>
      <c r="AH32" s="7"/>
      <c r="AI32" s="14">
        <v>906971838123</v>
      </c>
      <c r="AJ32" s="7"/>
      <c r="AK32" s="7" t="s">
        <v>123</v>
      </c>
    </row>
    <row r="33" spans="1:37">
      <c r="A33" s="15" t="s">
        <v>124</v>
      </c>
      <c r="C33" s="7" t="s">
        <v>39</v>
      </c>
      <c r="D33" s="7"/>
      <c r="E33" s="7" t="s">
        <v>39</v>
      </c>
      <c r="F33" s="7"/>
      <c r="G33" s="7" t="s">
        <v>125</v>
      </c>
      <c r="H33" s="7"/>
      <c r="I33" s="7" t="s">
        <v>126</v>
      </c>
      <c r="J33" s="7"/>
      <c r="K33" s="14">
        <v>23</v>
      </c>
      <c r="L33" s="7"/>
      <c r="M33" s="14">
        <v>23</v>
      </c>
      <c r="N33" s="7"/>
      <c r="O33" s="14">
        <v>2000000</v>
      </c>
      <c r="P33" s="7"/>
      <c r="Q33" s="14">
        <v>2000000000000</v>
      </c>
      <c r="R33" s="7"/>
      <c r="S33" s="14">
        <v>1904028208778</v>
      </c>
      <c r="T33" s="7"/>
      <c r="U33" s="14">
        <v>0</v>
      </c>
      <c r="V33" s="7"/>
      <c r="W33" s="14">
        <v>0</v>
      </c>
      <c r="X33" s="7"/>
      <c r="Y33" s="14">
        <v>0</v>
      </c>
      <c r="Z33" s="7"/>
      <c r="AA33" s="14">
        <v>0</v>
      </c>
      <c r="AB33" s="7"/>
      <c r="AC33" s="14">
        <v>2000000</v>
      </c>
      <c r="AD33" s="7"/>
      <c r="AE33" s="14">
        <v>957484</v>
      </c>
      <c r="AF33" s="7"/>
      <c r="AG33" s="14">
        <v>2000000000000</v>
      </c>
      <c r="AH33" s="7"/>
      <c r="AI33" s="14">
        <v>1914822796628</v>
      </c>
      <c r="AJ33" s="7"/>
      <c r="AK33" s="7" t="s">
        <v>127</v>
      </c>
    </row>
    <row r="34" spans="1:37">
      <c r="A34" s="15" t="s">
        <v>128</v>
      </c>
      <c r="C34" s="7" t="s">
        <v>39</v>
      </c>
      <c r="D34" s="7"/>
      <c r="E34" s="7" t="s">
        <v>39</v>
      </c>
      <c r="F34" s="7"/>
      <c r="G34" s="7" t="s">
        <v>78</v>
      </c>
      <c r="H34" s="7"/>
      <c r="I34" s="7" t="s">
        <v>129</v>
      </c>
      <c r="J34" s="7"/>
      <c r="K34" s="14">
        <v>18</v>
      </c>
      <c r="L34" s="7"/>
      <c r="M34" s="14">
        <v>18</v>
      </c>
      <c r="N34" s="7"/>
      <c r="O34" s="14">
        <v>1000000</v>
      </c>
      <c r="P34" s="7"/>
      <c r="Q34" s="14">
        <v>857386250000</v>
      </c>
      <c r="R34" s="7"/>
      <c r="S34" s="14">
        <v>856015281257</v>
      </c>
      <c r="T34" s="7"/>
      <c r="U34" s="14">
        <v>0</v>
      </c>
      <c r="V34" s="7"/>
      <c r="W34" s="14">
        <v>0</v>
      </c>
      <c r="X34" s="7"/>
      <c r="Y34" s="14">
        <v>0</v>
      </c>
      <c r="Z34" s="7"/>
      <c r="AA34" s="14">
        <v>0</v>
      </c>
      <c r="AB34" s="7"/>
      <c r="AC34" s="14">
        <v>1000000</v>
      </c>
      <c r="AD34" s="7"/>
      <c r="AE34" s="14">
        <v>861053</v>
      </c>
      <c r="AF34" s="7"/>
      <c r="AG34" s="14">
        <v>857386250000</v>
      </c>
      <c r="AH34" s="7"/>
      <c r="AI34" s="14">
        <v>860987548893</v>
      </c>
      <c r="AJ34" s="7"/>
      <c r="AK34" s="7" t="s">
        <v>130</v>
      </c>
    </row>
    <row r="35" spans="1:37">
      <c r="A35" s="15" t="s">
        <v>131</v>
      </c>
      <c r="C35" s="7" t="s">
        <v>39</v>
      </c>
      <c r="D35" s="7"/>
      <c r="E35" s="7" t="s">
        <v>39</v>
      </c>
      <c r="F35" s="7"/>
      <c r="G35" s="7" t="s">
        <v>132</v>
      </c>
      <c r="H35" s="7"/>
      <c r="I35" s="7" t="s">
        <v>133</v>
      </c>
      <c r="J35" s="7"/>
      <c r="K35" s="14">
        <v>18</v>
      </c>
      <c r="L35" s="7"/>
      <c r="M35" s="14">
        <v>18</v>
      </c>
      <c r="N35" s="7"/>
      <c r="O35" s="14">
        <v>950000</v>
      </c>
      <c r="P35" s="7"/>
      <c r="Q35" s="14">
        <v>950011250000</v>
      </c>
      <c r="R35" s="7"/>
      <c r="S35" s="14">
        <v>871194716337</v>
      </c>
      <c r="T35" s="7"/>
      <c r="U35" s="14">
        <v>0</v>
      </c>
      <c r="V35" s="7"/>
      <c r="W35" s="14">
        <v>0</v>
      </c>
      <c r="X35" s="7"/>
      <c r="Y35" s="14">
        <v>0</v>
      </c>
      <c r="Z35" s="7"/>
      <c r="AA35" s="14">
        <v>0</v>
      </c>
      <c r="AB35" s="7"/>
      <c r="AC35" s="14">
        <v>950000</v>
      </c>
      <c r="AD35" s="7"/>
      <c r="AE35" s="14">
        <v>943946</v>
      </c>
      <c r="AF35" s="7"/>
      <c r="AG35" s="14">
        <v>950011250000</v>
      </c>
      <c r="AH35" s="7"/>
      <c r="AI35" s="14">
        <v>896680322911</v>
      </c>
      <c r="AJ35" s="7"/>
      <c r="AK35" s="7" t="s">
        <v>134</v>
      </c>
    </row>
    <row r="36" spans="1:37">
      <c r="A36" s="15" t="s">
        <v>135</v>
      </c>
      <c r="C36" s="7" t="s">
        <v>39</v>
      </c>
      <c r="D36" s="7"/>
      <c r="E36" s="7" t="s">
        <v>39</v>
      </c>
      <c r="F36" s="7"/>
      <c r="G36" s="7" t="s">
        <v>136</v>
      </c>
      <c r="H36" s="7"/>
      <c r="I36" s="7" t="s">
        <v>137</v>
      </c>
      <c r="J36" s="7"/>
      <c r="K36" s="14">
        <v>18.5</v>
      </c>
      <c r="L36" s="7"/>
      <c r="M36" s="14">
        <v>18.5</v>
      </c>
      <c r="N36" s="7"/>
      <c r="O36" s="14">
        <v>329000</v>
      </c>
      <c r="P36" s="7"/>
      <c r="Q36" s="14">
        <v>306303902318</v>
      </c>
      <c r="R36" s="7"/>
      <c r="S36" s="14">
        <v>306899733733</v>
      </c>
      <c r="T36" s="7"/>
      <c r="U36" s="14">
        <v>0</v>
      </c>
      <c r="V36" s="7"/>
      <c r="W36" s="14">
        <v>0</v>
      </c>
      <c r="X36" s="7"/>
      <c r="Y36" s="14">
        <v>0</v>
      </c>
      <c r="Z36" s="7"/>
      <c r="AA36" s="14">
        <v>0</v>
      </c>
      <c r="AB36" s="7"/>
      <c r="AC36" s="14">
        <v>329000</v>
      </c>
      <c r="AD36" s="7"/>
      <c r="AE36" s="14">
        <v>938090</v>
      </c>
      <c r="AF36" s="7"/>
      <c r="AG36" s="14">
        <v>306303902318</v>
      </c>
      <c r="AH36" s="7"/>
      <c r="AI36" s="14">
        <v>308608252051</v>
      </c>
      <c r="AJ36" s="7"/>
      <c r="AK36" s="7" t="s">
        <v>138</v>
      </c>
    </row>
    <row r="37" spans="1:37">
      <c r="A37" s="15" t="s">
        <v>139</v>
      </c>
      <c r="C37" s="7" t="s">
        <v>39</v>
      </c>
      <c r="D37" s="7"/>
      <c r="E37" s="7" t="s">
        <v>39</v>
      </c>
      <c r="F37" s="7"/>
      <c r="G37" s="7" t="s">
        <v>136</v>
      </c>
      <c r="H37" s="7"/>
      <c r="I37" s="7" t="s">
        <v>137</v>
      </c>
      <c r="J37" s="7"/>
      <c r="K37" s="14">
        <v>18.5</v>
      </c>
      <c r="L37" s="7"/>
      <c r="M37" s="14">
        <v>18.5</v>
      </c>
      <c r="N37" s="7"/>
      <c r="O37" s="14">
        <v>5000</v>
      </c>
      <c r="P37" s="7"/>
      <c r="Q37" s="14">
        <v>4526945152</v>
      </c>
      <c r="R37" s="7"/>
      <c r="S37" s="14">
        <v>4750637736</v>
      </c>
      <c r="T37" s="7"/>
      <c r="U37" s="14">
        <v>0</v>
      </c>
      <c r="V37" s="7"/>
      <c r="W37" s="14">
        <v>0</v>
      </c>
      <c r="X37" s="7"/>
      <c r="Y37" s="14">
        <v>0</v>
      </c>
      <c r="Z37" s="7"/>
      <c r="AA37" s="14">
        <v>0</v>
      </c>
      <c r="AB37" s="7"/>
      <c r="AC37" s="14">
        <v>5000</v>
      </c>
      <c r="AD37" s="7"/>
      <c r="AE37" s="14">
        <v>950200</v>
      </c>
      <c r="AF37" s="7"/>
      <c r="AG37" s="14">
        <v>4526945152</v>
      </c>
      <c r="AH37" s="7"/>
      <c r="AI37" s="14">
        <v>4750637736</v>
      </c>
      <c r="AJ37" s="7"/>
      <c r="AK37" s="7" t="s">
        <v>104</v>
      </c>
    </row>
    <row r="38" spans="1:37">
      <c r="A38" s="15" t="s">
        <v>140</v>
      </c>
      <c r="C38" s="7" t="s">
        <v>39</v>
      </c>
      <c r="D38" s="7"/>
      <c r="E38" s="7" t="s">
        <v>39</v>
      </c>
      <c r="F38" s="7"/>
      <c r="G38" s="7" t="s">
        <v>141</v>
      </c>
      <c r="H38" s="7"/>
      <c r="I38" s="7" t="s">
        <v>142</v>
      </c>
      <c r="J38" s="7"/>
      <c r="K38" s="14">
        <v>23</v>
      </c>
      <c r="L38" s="7"/>
      <c r="M38" s="14">
        <v>23</v>
      </c>
      <c r="N38" s="7"/>
      <c r="O38" s="14">
        <v>1000000</v>
      </c>
      <c r="P38" s="7"/>
      <c r="Q38" s="14">
        <v>1000000000000</v>
      </c>
      <c r="R38" s="7"/>
      <c r="S38" s="14">
        <v>959926800000</v>
      </c>
      <c r="T38" s="7"/>
      <c r="U38" s="14">
        <v>0</v>
      </c>
      <c r="V38" s="7"/>
      <c r="W38" s="14">
        <v>0</v>
      </c>
      <c r="X38" s="7"/>
      <c r="Y38" s="14">
        <v>0</v>
      </c>
      <c r="Z38" s="7"/>
      <c r="AA38" s="14">
        <v>0</v>
      </c>
      <c r="AB38" s="7"/>
      <c r="AC38" s="14">
        <v>1000000</v>
      </c>
      <c r="AD38" s="7"/>
      <c r="AE38" s="14">
        <v>964161</v>
      </c>
      <c r="AF38" s="7"/>
      <c r="AG38" s="14">
        <v>1000000000000</v>
      </c>
      <c r="AH38" s="7"/>
      <c r="AI38" s="14">
        <v>964087706106</v>
      </c>
      <c r="AJ38" s="7"/>
      <c r="AK38" s="7" t="s">
        <v>143</v>
      </c>
    </row>
    <row r="39" spans="1:37">
      <c r="A39" s="15" t="s">
        <v>144</v>
      </c>
      <c r="C39" s="7" t="s">
        <v>39</v>
      </c>
      <c r="D39" s="7"/>
      <c r="E39" s="7" t="s">
        <v>39</v>
      </c>
      <c r="F39" s="7"/>
      <c r="G39" s="7" t="s">
        <v>145</v>
      </c>
      <c r="H39" s="7"/>
      <c r="I39" s="7" t="s">
        <v>146</v>
      </c>
      <c r="J39" s="7"/>
      <c r="K39" s="14">
        <v>18</v>
      </c>
      <c r="L39" s="7"/>
      <c r="M39" s="14">
        <v>18</v>
      </c>
      <c r="N39" s="7"/>
      <c r="O39" s="14">
        <v>1975000</v>
      </c>
      <c r="P39" s="7"/>
      <c r="Q39" s="14">
        <v>1591306305620</v>
      </c>
      <c r="R39" s="7"/>
      <c r="S39" s="14">
        <v>1606623664378</v>
      </c>
      <c r="T39" s="7"/>
      <c r="U39" s="14">
        <v>0</v>
      </c>
      <c r="V39" s="7"/>
      <c r="W39" s="14">
        <v>0</v>
      </c>
      <c r="X39" s="7"/>
      <c r="Y39" s="14">
        <v>1975000</v>
      </c>
      <c r="Z39" s="7"/>
      <c r="AA39" s="14">
        <v>1598404250000</v>
      </c>
      <c r="AB39" s="7"/>
      <c r="AC39" s="14">
        <v>0</v>
      </c>
      <c r="AD39" s="7"/>
      <c r="AE39" s="14">
        <v>0</v>
      </c>
      <c r="AF39" s="7"/>
      <c r="AG39" s="14">
        <v>0</v>
      </c>
      <c r="AH39" s="7"/>
      <c r="AI39" s="14">
        <v>0</v>
      </c>
      <c r="AJ39" s="7"/>
      <c r="AK39" s="7" t="s">
        <v>16</v>
      </c>
    </row>
    <row r="40" spans="1:37">
      <c r="A40" s="15" t="s">
        <v>147</v>
      </c>
      <c r="C40" s="7" t="s">
        <v>39</v>
      </c>
      <c r="D40" s="7"/>
      <c r="E40" s="7" t="s">
        <v>39</v>
      </c>
      <c r="F40" s="7"/>
      <c r="G40" s="7" t="s">
        <v>148</v>
      </c>
      <c r="H40" s="7"/>
      <c r="I40" s="7" t="s">
        <v>149</v>
      </c>
      <c r="J40" s="7"/>
      <c r="K40" s="14">
        <v>18</v>
      </c>
      <c r="L40" s="7"/>
      <c r="M40" s="14">
        <v>18</v>
      </c>
      <c r="N40" s="7"/>
      <c r="O40" s="14">
        <v>73400</v>
      </c>
      <c r="P40" s="7"/>
      <c r="Q40" s="14">
        <v>68690656000</v>
      </c>
      <c r="R40" s="7"/>
      <c r="S40" s="14">
        <v>69874554458</v>
      </c>
      <c r="T40" s="7"/>
      <c r="U40" s="14">
        <v>0</v>
      </c>
      <c r="V40" s="7"/>
      <c r="W40" s="14">
        <v>0</v>
      </c>
      <c r="X40" s="7"/>
      <c r="Y40" s="14">
        <v>0</v>
      </c>
      <c r="Z40" s="7"/>
      <c r="AA40" s="14">
        <v>0</v>
      </c>
      <c r="AB40" s="7"/>
      <c r="AC40" s="14">
        <v>73400</v>
      </c>
      <c r="AD40" s="7"/>
      <c r="AE40" s="14">
        <v>952042</v>
      </c>
      <c r="AF40" s="7"/>
      <c r="AG40" s="14">
        <v>68690656000</v>
      </c>
      <c r="AH40" s="7"/>
      <c r="AI40" s="14">
        <v>69874554458</v>
      </c>
      <c r="AJ40" s="7"/>
      <c r="AK40" s="7" t="s">
        <v>150</v>
      </c>
    </row>
    <row r="41" spans="1:37">
      <c r="A41" s="15" t="s">
        <v>151</v>
      </c>
      <c r="C41" s="7" t="s">
        <v>39</v>
      </c>
      <c r="D41" s="7"/>
      <c r="E41" s="7" t="s">
        <v>39</v>
      </c>
      <c r="F41" s="7"/>
      <c r="G41" s="7" t="s">
        <v>152</v>
      </c>
      <c r="H41" s="7"/>
      <c r="I41" s="7" t="s">
        <v>153</v>
      </c>
      <c r="J41" s="7"/>
      <c r="K41" s="14">
        <v>18</v>
      </c>
      <c r="L41" s="7"/>
      <c r="M41" s="14">
        <v>18</v>
      </c>
      <c r="N41" s="7"/>
      <c r="O41" s="14">
        <v>330000</v>
      </c>
      <c r="P41" s="7"/>
      <c r="Q41" s="14">
        <v>301792639300</v>
      </c>
      <c r="R41" s="7"/>
      <c r="S41" s="14">
        <v>301953374299</v>
      </c>
      <c r="T41" s="7"/>
      <c r="U41" s="14">
        <v>225000</v>
      </c>
      <c r="V41" s="7"/>
      <c r="W41" s="14">
        <v>201814761278</v>
      </c>
      <c r="X41" s="7"/>
      <c r="Y41" s="14">
        <v>5000</v>
      </c>
      <c r="Z41" s="7"/>
      <c r="AA41" s="14">
        <v>4507406286</v>
      </c>
      <c r="AB41" s="7"/>
      <c r="AC41" s="14">
        <v>550000</v>
      </c>
      <c r="AD41" s="7"/>
      <c r="AE41" s="14">
        <v>910080</v>
      </c>
      <c r="AF41" s="7"/>
      <c r="AG41" s="14">
        <v>499070396969</v>
      </c>
      <c r="AH41" s="7"/>
      <c r="AI41" s="14">
        <v>500505833520</v>
      </c>
      <c r="AJ41" s="7"/>
      <c r="AK41" s="7" t="s">
        <v>154</v>
      </c>
    </row>
    <row r="42" spans="1:37">
      <c r="A42" s="15" t="s">
        <v>155</v>
      </c>
      <c r="C42" s="7" t="s">
        <v>39</v>
      </c>
      <c r="D42" s="7"/>
      <c r="E42" s="7" t="s">
        <v>39</v>
      </c>
      <c r="F42" s="7"/>
      <c r="G42" s="7" t="s">
        <v>156</v>
      </c>
      <c r="H42" s="7"/>
      <c r="I42" s="7" t="s">
        <v>157</v>
      </c>
      <c r="J42" s="7"/>
      <c r="K42" s="14">
        <v>20.5</v>
      </c>
      <c r="L42" s="7"/>
      <c r="M42" s="14">
        <v>20.5</v>
      </c>
      <c r="N42" s="7"/>
      <c r="O42" s="14">
        <v>1912962</v>
      </c>
      <c r="P42" s="7"/>
      <c r="Q42" s="14">
        <v>1815901079551</v>
      </c>
      <c r="R42" s="7"/>
      <c r="S42" s="14">
        <v>1761866251223</v>
      </c>
      <c r="T42" s="7"/>
      <c r="U42" s="14">
        <v>496990</v>
      </c>
      <c r="V42" s="7"/>
      <c r="W42" s="14">
        <v>465145764002</v>
      </c>
      <c r="X42" s="7"/>
      <c r="Y42" s="14">
        <v>0</v>
      </c>
      <c r="Z42" s="7"/>
      <c r="AA42" s="14">
        <v>0</v>
      </c>
      <c r="AB42" s="7"/>
      <c r="AC42" s="14">
        <v>2409952</v>
      </c>
      <c r="AD42" s="7"/>
      <c r="AE42" s="14">
        <v>952902</v>
      </c>
      <c r="AF42" s="7"/>
      <c r="AG42" s="14">
        <v>2281046843553</v>
      </c>
      <c r="AH42" s="7"/>
      <c r="AI42" s="14">
        <v>2296272976537</v>
      </c>
      <c r="AJ42" s="7"/>
      <c r="AK42" s="7" t="s">
        <v>158</v>
      </c>
    </row>
    <row r="43" spans="1:37">
      <c r="A43" s="15" t="s">
        <v>159</v>
      </c>
      <c r="C43" s="7" t="s">
        <v>39</v>
      </c>
      <c r="D43" s="7"/>
      <c r="E43" s="7" t="s">
        <v>39</v>
      </c>
      <c r="F43" s="7"/>
      <c r="G43" s="7" t="s">
        <v>156</v>
      </c>
      <c r="H43" s="7"/>
      <c r="I43" s="7" t="s">
        <v>160</v>
      </c>
      <c r="J43" s="7"/>
      <c r="K43" s="14">
        <v>20.5</v>
      </c>
      <c r="L43" s="7"/>
      <c r="M43" s="14">
        <v>20.5</v>
      </c>
      <c r="N43" s="7"/>
      <c r="O43" s="14">
        <v>100571</v>
      </c>
      <c r="P43" s="7"/>
      <c r="Q43" s="14">
        <v>93819782010</v>
      </c>
      <c r="R43" s="7"/>
      <c r="S43" s="14">
        <v>93812615583</v>
      </c>
      <c r="T43" s="7"/>
      <c r="U43" s="14">
        <v>25000</v>
      </c>
      <c r="V43" s="7"/>
      <c r="W43" s="14">
        <v>21966674830</v>
      </c>
      <c r="X43" s="7"/>
      <c r="Y43" s="14">
        <v>0</v>
      </c>
      <c r="Z43" s="7"/>
      <c r="AA43" s="14">
        <v>0</v>
      </c>
      <c r="AB43" s="7"/>
      <c r="AC43" s="14">
        <v>125571</v>
      </c>
      <c r="AD43" s="7"/>
      <c r="AE43" s="14">
        <v>932871</v>
      </c>
      <c r="AF43" s="7"/>
      <c r="AG43" s="14">
        <v>115786456840</v>
      </c>
      <c r="AH43" s="7"/>
      <c r="AI43" s="14">
        <v>117132612298</v>
      </c>
      <c r="AJ43" s="7"/>
      <c r="AK43" s="7" t="s">
        <v>161</v>
      </c>
    </row>
    <row r="44" spans="1:37">
      <c r="A44" s="15" t="s">
        <v>162</v>
      </c>
      <c r="C44" s="7" t="s">
        <v>39</v>
      </c>
      <c r="D44" s="7"/>
      <c r="E44" s="7" t="s">
        <v>39</v>
      </c>
      <c r="F44" s="7"/>
      <c r="G44" s="7" t="s">
        <v>163</v>
      </c>
      <c r="H44" s="7"/>
      <c r="I44" s="7" t="s">
        <v>164</v>
      </c>
      <c r="J44" s="7"/>
      <c r="K44" s="14">
        <v>20.5</v>
      </c>
      <c r="L44" s="7"/>
      <c r="M44" s="14">
        <v>20.5</v>
      </c>
      <c r="N44" s="7"/>
      <c r="O44" s="14">
        <v>480000</v>
      </c>
      <c r="P44" s="7"/>
      <c r="Q44" s="14">
        <v>456203250000</v>
      </c>
      <c r="R44" s="7"/>
      <c r="S44" s="14">
        <v>475163766000</v>
      </c>
      <c r="T44" s="7"/>
      <c r="U44" s="14">
        <v>0</v>
      </c>
      <c r="V44" s="7"/>
      <c r="W44" s="14">
        <v>0</v>
      </c>
      <c r="X44" s="7"/>
      <c r="Y44" s="14">
        <v>0</v>
      </c>
      <c r="Z44" s="7"/>
      <c r="AA44" s="14">
        <v>0</v>
      </c>
      <c r="AB44" s="7"/>
      <c r="AC44" s="14">
        <v>480000</v>
      </c>
      <c r="AD44" s="7"/>
      <c r="AE44" s="14">
        <v>950000</v>
      </c>
      <c r="AF44" s="7"/>
      <c r="AG44" s="14">
        <v>456203250000</v>
      </c>
      <c r="AH44" s="7"/>
      <c r="AI44" s="14">
        <v>455965230000</v>
      </c>
      <c r="AJ44" s="7"/>
      <c r="AK44" s="7" t="s">
        <v>70</v>
      </c>
    </row>
    <row r="45" spans="1:37">
      <c r="A45" s="15" t="s">
        <v>165</v>
      </c>
      <c r="C45" s="7" t="s">
        <v>39</v>
      </c>
      <c r="D45" s="7"/>
      <c r="E45" s="7" t="s">
        <v>39</v>
      </c>
      <c r="F45" s="7"/>
      <c r="G45" s="7" t="s">
        <v>166</v>
      </c>
      <c r="H45" s="7"/>
      <c r="I45" s="7" t="s">
        <v>167</v>
      </c>
      <c r="J45" s="7"/>
      <c r="K45" s="14">
        <v>18</v>
      </c>
      <c r="L45" s="7"/>
      <c r="M45" s="14">
        <v>18</v>
      </c>
      <c r="N45" s="7"/>
      <c r="O45" s="14">
        <v>10000</v>
      </c>
      <c r="P45" s="7"/>
      <c r="Q45" s="14">
        <v>8970183922</v>
      </c>
      <c r="R45" s="7"/>
      <c r="S45" s="14">
        <v>9103465807</v>
      </c>
      <c r="T45" s="7"/>
      <c r="U45" s="14">
        <v>0</v>
      </c>
      <c r="V45" s="7"/>
      <c r="W45" s="14">
        <v>0</v>
      </c>
      <c r="X45" s="7"/>
      <c r="Y45" s="14">
        <v>0</v>
      </c>
      <c r="Z45" s="7"/>
      <c r="AA45" s="14">
        <v>0</v>
      </c>
      <c r="AB45" s="7"/>
      <c r="AC45" s="14">
        <v>10000</v>
      </c>
      <c r="AD45" s="7"/>
      <c r="AE45" s="14">
        <v>910416</v>
      </c>
      <c r="AF45" s="7"/>
      <c r="AG45" s="14">
        <v>8970183922</v>
      </c>
      <c r="AH45" s="7"/>
      <c r="AI45" s="14">
        <v>9103465807</v>
      </c>
      <c r="AJ45" s="7"/>
      <c r="AK45" s="7" t="s">
        <v>168</v>
      </c>
    </row>
    <row r="46" spans="1:37">
      <c r="A46" s="15" t="s">
        <v>169</v>
      </c>
      <c r="C46" s="7" t="s">
        <v>39</v>
      </c>
      <c r="D46" s="7"/>
      <c r="E46" s="7" t="s">
        <v>39</v>
      </c>
      <c r="F46" s="7"/>
      <c r="G46" s="7" t="s">
        <v>170</v>
      </c>
      <c r="H46" s="7"/>
      <c r="I46" s="7" t="s">
        <v>171</v>
      </c>
      <c r="J46" s="7"/>
      <c r="K46" s="14">
        <v>18</v>
      </c>
      <c r="L46" s="7"/>
      <c r="M46" s="14">
        <v>18</v>
      </c>
      <c r="N46" s="7"/>
      <c r="O46" s="14">
        <v>20000</v>
      </c>
      <c r="P46" s="7"/>
      <c r="Q46" s="14">
        <v>17825009048</v>
      </c>
      <c r="R46" s="7"/>
      <c r="S46" s="14">
        <v>18167554618</v>
      </c>
      <c r="T46" s="7"/>
      <c r="U46" s="14">
        <v>0</v>
      </c>
      <c r="V46" s="7"/>
      <c r="W46" s="14">
        <v>0</v>
      </c>
      <c r="X46" s="7"/>
      <c r="Y46" s="14">
        <v>0</v>
      </c>
      <c r="Z46" s="7"/>
      <c r="AA46" s="14">
        <v>0</v>
      </c>
      <c r="AB46" s="7"/>
      <c r="AC46" s="14">
        <v>20000</v>
      </c>
      <c r="AD46" s="7"/>
      <c r="AE46" s="14">
        <v>908447</v>
      </c>
      <c r="AF46" s="7"/>
      <c r="AG46" s="14">
        <v>17825009048</v>
      </c>
      <c r="AH46" s="7"/>
      <c r="AI46" s="14">
        <v>18167554618</v>
      </c>
      <c r="AJ46" s="7"/>
      <c r="AK46" s="7" t="s">
        <v>172</v>
      </c>
    </row>
    <row r="47" spans="1:37">
      <c r="A47" s="15" t="s">
        <v>173</v>
      </c>
      <c r="C47" s="7" t="s">
        <v>39</v>
      </c>
      <c r="D47" s="7"/>
      <c r="E47" s="7" t="s">
        <v>39</v>
      </c>
      <c r="F47" s="7"/>
      <c r="G47" s="7" t="s">
        <v>174</v>
      </c>
      <c r="H47" s="7"/>
      <c r="I47" s="7" t="s">
        <v>175</v>
      </c>
      <c r="J47" s="7"/>
      <c r="K47" s="14">
        <v>18</v>
      </c>
      <c r="L47" s="7"/>
      <c r="M47" s="14">
        <v>18</v>
      </c>
      <c r="N47" s="7"/>
      <c r="O47" s="14">
        <v>10000</v>
      </c>
      <c r="P47" s="7"/>
      <c r="Q47" s="14">
        <v>8941281720</v>
      </c>
      <c r="R47" s="7"/>
      <c r="S47" s="14">
        <v>9077907756</v>
      </c>
      <c r="T47" s="7"/>
      <c r="U47" s="14">
        <v>0</v>
      </c>
      <c r="V47" s="7"/>
      <c r="W47" s="14">
        <v>0</v>
      </c>
      <c r="X47" s="7"/>
      <c r="Y47" s="14">
        <v>0</v>
      </c>
      <c r="Z47" s="7"/>
      <c r="AA47" s="14">
        <v>0</v>
      </c>
      <c r="AB47" s="7"/>
      <c r="AC47" s="14">
        <v>10000</v>
      </c>
      <c r="AD47" s="7"/>
      <c r="AE47" s="14">
        <v>907860</v>
      </c>
      <c r="AF47" s="7"/>
      <c r="AG47" s="14">
        <v>8941281720</v>
      </c>
      <c r="AH47" s="7"/>
      <c r="AI47" s="14">
        <v>9077907756</v>
      </c>
      <c r="AJ47" s="7"/>
      <c r="AK47" s="7" t="s">
        <v>168</v>
      </c>
    </row>
    <row r="48" spans="1:37">
      <c r="A48" s="15" t="s">
        <v>176</v>
      </c>
      <c r="C48" s="7" t="s">
        <v>39</v>
      </c>
      <c r="D48" s="7"/>
      <c r="E48" s="7" t="s">
        <v>39</v>
      </c>
      <c r="F48" s="7"/>
      <c r="G48" s="7" t="s">
        <v>177</v>
      </c>
      <c r="H48" s="7"/>
      <c r="I48" s="7" t="s">
        <v>178</v>
      </c>
      <c r="J48" s="7"/>
      <c r="K48" s="14">
        <v>17</v>
      </c>
      <c r="L48" s="7"/>
      <c r="M48" s="14">
        <v>17</v>
      </c>
      <c r="N48" s="7"/>
      <c r="O48" s="14">
        <v>5000</v>
      </c>
      <c r="P48" s="7"/>
      <c r="Q48" s="14">
        <v>4775364093</v>
      </c>
      <c r="R48" s="7"/>
      <c r="S48" s="14">
        <v>4892426924</v>
      </c>
      <c r="T48" s="7"/>
      <c r="U48" s="14">
        <v>0</v>
      </c>
      <c r="V48" s="7"/>
      <c r="W48" s="14">
        <v>0</v>
      </c>
      <c r="X48" s="7"/>
      <c r="Y48" s="14">
        <v>0</v>
      </c>
      <c r="Z48" s="7"/>
      <c r="AA48" s="14">
        <v>0</v>
      </c>
      <c r="AB48" s="7"/>
      <c r="AC48" s="14">
        <v>5000</v>
      </c>
      <c r="AD48" s="7"/>
      <c r="AE48" s="14">
        <v>978560</v>
      </c>
      <c r="AF48" s="7"/>
      <c r="AG48" s="14">
        <v>4775364093</v>
      </c>
      <c r="AH48" s="7"/>
      <c r="AI48" s="14">
        <v>4892426924</v>
      </c>
      <c r="AJ48" s="7"/>
      <c r="AK48" s="7" t="s">
        <v>104</v>
      </c>
    </row>
    <row r="49" spans="1:37">
      <c r="A49" s="15" t="s">
        <v>179</v>
      </c>
      <c r="C49" s="7" t="s">
        <v>39</v>
      </c>
      <c r="D49" s="7"/>
      <c r="E49" s="7" t="s">
        <v>39</v>
      </c>
      <c r="F49" s="7"/>
      <c r="G49" s="7" t="s">
        <v>180</v>
      </c>
      <c r="H49" s="7"/>
      <c r="I49" s="7" t="s">
        <v>181</v>
      </c>
      <c r="J49" s="7"/>
      <c r="K49" s="14">
        <v>17</v>
      </c>
      <c r="L49" s="7"/>
      <c r="M49" s="14">
        <v>17</v>
      </c>
      <c r="N49" s="7"/>
      <c r="O49" s="14">
        <v>207017</v>
      </c>
      <c r="P49" s="7"/>
      <c r="Q49" s="14">
        <v>193119789854</v>
      </c>
      <c r="R49" s="7"/>
      <c r="S49" s="14">
        <v>194995144486</v>
      </c>
      <c r="T49" s="7"/>
      <c r="U49" s="14">
        <v>0</v>
      </c>
      <c r="V49" s="7"/>
      <c r="W49" s="14">
        <v>0</v>
      </c>
      <c r="X49" s="7"/>
      <c r="Y49" s="14">
        <v>0</v>
      </c>
      <c r="Z49" s="7"/>
      <c r="AA49" s="14">
        <v>0</v>
      </c>
      <c r="AB49" s="7"/>
      <c r="AC49" s="14">
        <v>207017</v>
      </c>
      <c r="AD49" s="7"/>
      <c r="AE49" s="14">
        <v>932000</v>
      </c>
      <c r="AF49" s="7"/>
      <c r="AG49" s="14">
        <v>193119789854</v>
      </c>
      <c r="AH49" s="7"/>
      <c r="AI49" s="14">
        <v>192925132336</v>
      </c>
      <c r="AJ49" s="7"/>
      <c r="AK49" s="7" t="s">
        <v>182</v>
      </c>
    </row>
    <row r="50" spans="1:37">
      <c r="A50" s="15" t="s">
        <v>183</v>
      </c>
      <c r="C50" s="7" t="s">
        <v>39</v>
      </c>
      <c r="D50" s="7"/>
      <c r="E50" s="7" t="s">
        <v>39</v>
      </c>
      <c r="F50" s="7"/>
      <c r="G50" s="7" t="s">
        <v>184</v>
      </c>
      <c r="H50" s="7"/>
      <c r="I50" s="7" t="s">
        <v>185</v>
      </c>
      <c r="J50" s="7"/>
      <c r="K50" s="14">
        <v>18</v>
      </c>
      <c r="L50" s="7"/>
      <c r="M50" s="14">
        <v>18</v>
      </c>
      <c r="N50" s="7"/>
      <c r="O50" s="14">
        <v>250000</v>
      </c>
      <c r="P50" s="7"/>
      <c r="Q50" s="14">
        <v>243602772452</v>
      </c>
      <c r="R50" s="7"/>
      <c r="S50" s="14">
        <v>248737053103</v>
      </c>
      <c r="T50" s="7"/>
      <c r="U50" s="14">
        <v>0</v>
      </c>
      <c r="V50" s="7"/>
      <c r="W50" s="14">
        <v>0</v>
      </c>
      <c r="X50" s="7"/>
      <c r="Y50" s="14">
        <v>250000</v>
      </c>
      <c r="Z50" s="7"/>
      <c r="AA50" s="14">
        <v>249989687500</v>
      </c>
      <c r="AB50" s="7"/>
      <c r="AC50" s="14">
        <v>0</v>
      </c>
      <c r="AD50" s="7"/>
      <c r="AE50" s="14">
        <v>0</v>
      </c>
      <c r="AF50" s="7"/>
      <c r="AG50" s="14">
        <v>0</v>
      </c>
      <c r="AH50" s="7"/>
      <c r="AI50" s="14">
        <v>0</v>
      </c>
      <c r="AJ50" s="7"/>
      <c r="AK50" s="7" t="s">
        <v>16</v>
      </c>
    </row>
    <row r="51" spans="1:37">
      <c r="A51" s="15" t="s">
        <v>186</v>
      </c>
      <c r="C51" s="7" t="s">
        <v>39</v>
      </c>
      <c r="D51" s="7"/>
      <c r="E51" s="7" t="s">
        <v>39</v>
      </c>
      <c r="F51" s="7"/>
      <c r="G51" s="7" t="s">
        <v>152</v>
      </c>
      <c r="H51" s="7"/>
      <c r="I51" s="7" t="s">
        <v>187</v>
      </c>
      <c r="J51" s="7"/>
      <c r="K51" s="14">
        <v>18</v>
      </c>
      <c r="L51" s="7"/>
      <c r="M51" s="14">
        <v>18</v>
      </c>
      <c r="N51" s="7"/>
      <c r="O51" s="14">
        <v>450000</v>
      </c>
      <c r="P51" s="7"/>
      <c r="Q51" s="14">
        <v>427511250000</v>
      </c>
      <c r="R51" s="7"/>
      <c r="S51" s="14">
        <v>439005637017</v>
      </c>
      <c r="T51" s="7"/>
      <c r="U51" s="14">
        <v>0</v>
      </c>
      <c r="V51" s="7"/>
      <c r="W51" s="14">
        <v>0</v>
      </c>
      <c r="X51" s="7"/>
      <c r="Y51" s="14">
        <v>450000</v>
      </c>
      <c r="Z51" s="7"/>
      <c r="AA51" s="14">
        <v>440705250000</v>
      </c>
      <c r="AB51" s="7"/>
      <c r="AC51" s="14">
        <v>0</v>
      </c>
      <c r="AD51" s="7"/>
      <c r="AE51" s="14">
        <v>0</v>
      </c>
      <c r="AF51" s="7"/>
      <c r="AG51" s="14">
        <v>0</v>
      </c>
      <c r="AH51" s="7"/>
      <c r="AI51" s="14">
        <v>0</v>
      </c>
      <c r="AJ51" s="7"/>
      <c r="AK51" s="7" t="s">
        <v>16</v>
      </c>
    </row>
    <row r="52" spans="1:37">
      <c r="A52" s="15" t="s">
        <v>188</v>
      </c>
      <c r="C52" s="7" t="s">
        <v>39</v>
      </c>
      <c r="D52" s="7"/>
      <c r="E52" s="7" t="s">
        <v>39</v>
      </c>
      <c r="F52" s="7"/>
      <c r="G52" s="7" t="s">
        <v>189</v>
      </c>
      <c r="H52" s="7"/>
      <c r="I52" s="7" t="s">
        <v>190</v>
      </c>
      <c r="J52" s="7"/>
      <c r="K52" s="14">
        <v>18</v>
      </c>
      <c r="L52" s="7"/>
      <c r="M52" s="14">
        <v>18</v>
      </c>
      <c r="N52" s="7"/>
      <c r="O52" s="14">
        <v>450000</v>
      </c>
      <c r="P52" s="7"/>
      <c r="Q52" s="14">
        <v>435944250000</v>
      </c>
      <c r="R52" s="7"/>
      <c r="S52" s="14">
        <v>448065142722</v>
      </c>
      <c r="T52" s="7"/>
      <c r="U52" s="14">
        <v>0</v>
      </c>
      <c r="V52" s="7"/>
      <c r="W52" s="14">
        <v>0</v>
      </c>
      <c r="X52" s="7"/>
      <c r="Y52" s="14">
        <v>450000</v>
      </c>
      <c r="Z52" s="7"/>
      <c r="AA52" s="14">
        <v>449988750000</v>
      </c>
      <c r="AB52" s="7"/>
      <c r="AC52" s="14">
        <v>0</v>
      </c>
      <c r="AD52" s="7"/>
      <c r="AE52" s="14">
        <v>0</v>
      </c>
      <c r="AF52" s="7"/>
      <c r="AG52" s="14">
        <v>0</v>
      </c>
      <c r="AH52" s="7"/>
      <c r="AI52" s="14">
        <v>0</v>
      </c>
      <c r="AJ52" s="7"/>
      <c r="AK52" s="7" t="s">
        <v>16</v>
      </c>
    </row>
    <row r="53" spans="1:37">
      <c r="A53" s="15" t="s">
        <v>191</v>
      </c>
      <c r="C53" s="7" t="s">
        <v>39</v>
      </c>
      <c r="D53" s="7"/>
      <c r="E53" s="7" t="s">
        <v>39</v>
      </c>
      <c r="F53" s="7"/>
      <c r="G53" s="7" t="s">
        <v>192</v>
      </c>
      <c r="H53" s="7"/>
      <c r="I53" s="7" t="s">
        <v>193</v>
      </c>
      <c r="J53" s="7"/>
      <c r="K53" s="14">
        <v>18</v>
      </c>
      <c r="L53" s="7"/>
      <c r="M53" s="14">
        <v>18</v>
      </c>
      <c r="N53" s="7"/>
      <c r="O53" s="14">
        <v>600000</v>
      </c>
      <c r="P53" s="7"/>
      <c r="Q53" s="14">
        <v>554843250000</v>
      </c>
      <c r="R53" s="7"/>
      <c r="S53" s="14">
        <v>558327467744</v>
      </c>
      <c r="T53" s="7"/>
      <c r="U53" s="14">
        <v>0</v>
      </c>
      <c r="V53" s="7"/>
      <c r="W53" s="14">
        <v>0</v>
      </c>
      <c r="X53" s="7"/>
      <c r="Y53" s="14">
        <v>0</v>
      </c>
      <c r="Z53" s="7"/>
      <c r="AA53" s="14">
        <v>0</v>
      </c>
      <c r="AB53" s="7"/>
      <c r="AC53" s="14">
        <v>600000</v>
      </c>
      <c r="AD53" s="7"/>
      <c r="AE53" s="14">
        <v>937845</v>
      </c>
      <c r="AF53" s="7"/>
      <c r="AG53" s="14">
        <v>554843250000</v>
      </c>
      <c r="AH53" s="7"/>
      <c r="AI53" s="14">
        <v>562664203562</v>
      </c>
      <c r="AJ53" s="7"/>
      <c r="AK53" s="7" t="s">
        <v>194</v>
      </c>
    </row>
    <row r="54" spans="1:37">
      <c r="A54" s="15" t="s">
        <v>195</v>
      </c>
      <c r="C54" s="7" t="s">
        <v>39</v>
      </c>
      <c r="D54" s="7"/>
      <c r="E54" s="7" t="s">
        <v>39</v>
      </c>
      <c r="F54" s="7"/>
      <c r="G54" s="7" t="s">
        <v>196</v>
      </c>
      <c r="H54" s="7"/>
      <c r="I54" s="7" t="s">
        <v>197</v>
      </c>
      <c r="J54" s="7"/>
      <c r="K54" s="14">
        <v>54.06</v>
      </c>
      <c r="L54" s="7"/>
      <c r="M54" s="14">
        <v>54.06</v>
      </c>
      <c r="N54" s="7"/>
      <c r="O54" s="14">
        <v>0</v>
      </c>
      <c r="P54" s="7"/>
      <c r="Q54" s="14">
        <v>0</v>
      </c>
      <c r="R54" s="7"/>
      <c r="S54" s="14">
        <v>0</v>
      </c>
      <c r="T54" s="7"/>
      <c r="U54" s="14">
        <v>362205</v>
      </c>
      <c r="V54" s="7"/>
      <c r="W54" s="14">
        <v>1349985121650</v>
      </c>
      <c r="X54" s="7"/>
      <c r="Y54" s="14">
        <v>0</v>
      </c>
      <c r="Z54" s="7"/>
      <c r="AA54" s="14">
        <v>0</v>
      </c>
      <c r="AB54" s="7"/>
      <c r="AC54" s="14">
        <v>362205</v>
      </c>
      <c r="AD54" s="7"/>
      <c r="AE54" s="14">
        <v>3804413</v>
      </c>
      <c r="AF54" s="7"/>
      <c r="AG54" s="14">
        <v>1349985121650</v>
      </c>
      <c r="AH54" s="7"/>
      <c r="AI54" s="14">
        <v>1376978492067</v>
      </c>
      <c r="AJ54" s="7"/>
      <c r="AK54" s="7" t="s">
        <v>198</v>
      </c>
    </row>
    <row r="55" spans="1:37">
      <c r="A55" s="15" t="s">
        <v>199</v>
      </c>
      <c r="C55" s="7" t="s">
        <v>39</v>
      </c>
      <c r="D55" s="7"/>
      <c r="E55" s="7" t="s">
        <v>39</v>
      </c>
      <c r="F55" s="7"/>
      <c r="G55" s="7" t="s">
        <v>78</v>
      </c>
      <c r="H55" s="7"/>
      <c r="I55" s="7" t="s">
        <v>200</v>
      </c>
      <c r="J55" s="7"/>
      <c r="K55" s="14">
        <v>0</v>
      </c>
      <c r="L55" s="7"/>
      <c r="M55" s="14">
        <v>0</v>
      </c>
      <c r="N55" s="7"/>
      <c r="O55" s="14">
        <v>0</v>
      </c>
      <c r="P55" s="7"/>
      <c r="Q55" s="14">
        <v>0</v>
      </c>
      <c r="R55" s="7"/>
      <c r="S55" s="14">
        <v>0</v>
      </c>
      <c r="T55" s="7"/>
      <c r="U55" s="14">
        <v>190500</v>
      </c>
      <c r="V55" s="7"/>
      <c r="W55" s="14">
        <v>115113591793</v>
      </c>
      <c r="X55" s="7"/>
      <c r="Y55" s="14">
        <v>0</v>
      </c>
      <c r="Z55" s="7"/>
      <c r="AA55" s="14">
        <v>0</v>
      </c>
      <c r="AB55" s="7"/>
      <c r="AC55" s="14">
        <v>190500</v>
      </c>
      <c r="AD55" s="7"/>
      <c r="AE55" s="14">
        <v>610000</v>
      </c>
      <c r="AF55" s="7"/>
      <c r="AG55" s="14">
        <v>115113591793</v>
      </c>
      <c r="AH55" s="7"/>
      <c r="AI55" s="14">
        <v>116196139368</v>
      </c>
      <c r="AJ55" s="7"/>
      <c r="AK55" s="7" t="s">
        <v>201</v>
      </c>
    </row>
    <row r="56" spans="1:37">
      <c r="A56" s="15" t="s">
        <v>202</v>
      </c>
      <c r="C56" s="7" t="s">
        <v>39</v>
      </c>
      <c r="D56" s="7"/>
      <c r="E56" s="7" t="s">
        <v>39</v>
      </c>
      <c r="F56" s="7"/>
      <c r="G56" s="7" t="s">
        <v>102</v>
      </c>
      <c r="H56" s="7"/>
      <c r="I56" s="7" t="s">
        <v>203</v>
      </c>
      <c r="J56" s="7"/>
      <c r="K56" s="14">
        <v>0</v>
      </c>
      <c r="L56" s="7"/>
      <c r="M56" s="14">
        <v>0</v>
      </c>
      <c r="N56" s="7"/>
      <c r="O56" s="14">
        <v>0</v>
      </c>
      <c r="P56" s="7"/>
      <c r="Q56" s="14">
        <v>0</v>
      </c>
      <c r="R56" s="7"/>
      <c r="S56" s="14">
        <v>0</v>
      </c>
      <c r="T56" s="7"/>
      <c r="U56" s="14">
        <v>75000</v>
      </c>
      <c r="V56" s="7"/>
      <c r="W56" s="14">
        <v>47478619967</v>
      </c>
      <c r="X56" s="7"/>
      <c r="Y56" s="14">
        <v>0</v>
      </c>
      <c r="Z56" s="7"/>
      <c r="AA56" s="14">
        <v>0</v>
      </c>
      <c r="AB56" s="7"/>
      <c r="AC56" s="14">
        <v>75000</v>
      </c>
      <c r="AD56" s="7"/>
      <c r="AE56" s="14">
        <v>605100</v>
      </c>
      <c r="AF56" s="7"/>
      <c r="AG56" s="14">
        <v>47478619967</v>
      </c>
      <c r="AH56" s="7"/>
      <c r="AI56" s="14">
        <v>45379039584</v>
      </c>
      <c r="AJ56" s="7"/>
      <c r="AK56" s="7" t="s">
        <v>204</v>
      </c>
    </row>
    <row r="57" spans="1:37">
      <c r="A57" s="15" t="s">
        <v>22</v>
      </c>
      <c r="C57" s="7" t="s">
        <v>22</v>
      </c>
      <c r="D57" s="7"/>
      <c r="E57" s="7" t="s">
        <v>22</v>
      </c>
      <c r="F57" s="7"/>
      <c r="G57" s="7" t="s">
        <v>22</v>
      </c>
      <c r="H57" s="7"/>
      <c r="I57" s="7" t="s">
        <v>22</v>
      </c>
      <c r="J57" s="7"/>
      <c r="K57" s="7" t="s">
        <v>22</v>
      </c>
      <c r="L57" s="7"/>
      <c r="M57" s="7" t="s">
        <v>22</v>
      </c>
      <c r="N57" s="7"/>
      <c r="O57" s="7" t="s">
        <v>22</v>
      </c>
      <c r="P57" s="7"/>
      <c r="Q57" s="8">
        <f>SUM(Q9:Q56)</f>
        <v>20381036548501</v>
      </c>
      <c r="R57" s="7"/>
      <c r="S57" s="8">
        <f>SUM(S9:S56)</f>
        <v>20613175621553</v>
      </c>
      <c r="T57" s="7"/>
      <c r="U57" s="7" t="s">
        <v>22</v>
      </c>
      <c r="V57" s="7"/>
      <c r="W57" s="8">
        <f>SUM(W9:W56)</f>
        <v>2668868766461</v>
      </c>
      <c r="X57" s="7"/>
      <c r="Y57" s="7" t="s">
        <v>22</v>
      </c>
      <c r="Z57" s="7"/>
      <c r="AA57" s="8">
        <f>SUM(AA9:AA56)</f>
        <v>4073568043704</v>
      </c>
      <c r="AB57" s="7"/>
      <c r="AC57" s="7" t="s">
        <v>22</v>
      </c>
      <c r="AD57" s="7"/>
      <c r="AE57" s="7" t="s">
        <v>22</v>
      </c>
      <c r="AF57" s="7"/>
      <c r="AG57" s="8">
        <f>SUM(AG9:AG56)</f>
        <v>19048226267131</v>
      </c>
      <c r="AH57" s="7"/>
      <c r="AI57" s="8">
        <f>SUM(AI9:AI56)</f>
        <v>19400084199661</v>
      </c>
      <c r="AJ57" s="7"/>
      <c r="AK57" s="9" t="s">
        <v>205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8"/>
  <sheetViews>
    <sheetView rightToLeft="1" topLeftCell="A7" workbookViewId="0">
      <selection activeCell="K11" sqref="K11"/>
    </sheetView>
  </sheetViews>
  <sheetFormatPr defaultRowHeight="24"/>
  <cols>
    <col min="1" max="1" width="35.140625" style="1" bestFit="1" customWidth="1"/>
    <col min="2" max="2" width="1" style="1" customWidth="1"/>
    <col min="3" max="3" width="17" style="1" customWidth="1"/>
    <col min="4" max="4" width="1" style="1" customWidth="1"/>
    <col min="5" max="5" width="17" style="1" customWidth="1"/>
    <col min="6" max="6" width="1" style="1" customWidth="1"/>
    <col min="7" max="7" width="21" style="1" customWidth="1"/>
    <col min="8" max="8" width="1" style="1" customWidth="1"/>
    <col min="9" max="9" width="16" style="1" customWidth="1"/>
    <col min="10" max="10" width="1" style="1" customWidth="1"/>
    <col min="11" max="11" width="28" style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4.7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</row>
    <row r="4" spans="1:13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6" spans="1:13" ht="24.75">
      <c r="A6" s="11" t="s">
        <v>3</v>
      </c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  <c r="M6" s="11" t="s">
        <v>6</v>
      </c>
    </row>
    <row r="7" spans="1:13" ht="24.75">
      <c r="A7" s="11" t="s">
        <v>3</v>
      </c>
      <c r="C7" s="11" t="s">
        <v>7</v>
      </c>
      <c r="E7" s="11" t="s">
        <v>206</v>
      </c>
      <c r="G7" s="11" t="s">
        <v>207</v>
      </c>
      <c r="I7" s="11" t="s">
        <v>208</v>
      </c>
      <c r="K7" s="11" t="s">
        <v>209</v>
      </c>
      <c r="M7" s="11" t="s">
        <v>210</v>
      </c>
    </row>
    <row r="8" spans="1:13">
      <c r="A8" s="1" t="s">
        <v>113</v>
      </c>
      <c r="C8" s="14">
        <v>494534</v>
      </c>
      <c r="D8" s="7"/>
      <c r="E8" s="14">
        <v>950010</v>
      </c>
      <c r="F8" s="7"/>
      <c r="G8" s="14">
        <v>963818.98880000005</v>
      </c>
      <c r="H8" s="7"/>
      <c r="I8" s="7" t="s">
        <v>211</v>
      </c>
      <c r="J8" s="7"/>
      <c r="K8" s="14">
        <v>476641259807.21899</v>
      </c>
      <c r="M8" s="1" t="s">
        <v>432</v>
      </c>
    </row>
    <row r="9" spans="1:13">
      <c r="A9" s="1" t="s">
        <v>165</v>
      </c>
      <c r="C9" s="14">
        <v>10000</v>
      </c>
      <c r="D9" s="7"/>
      <c r="E9" s="14">
        <v>999990</v>
      </c>
      <c r="F9" s="7"/>
      <c r="G9" s="14">
        <v>910416</v>
      </c>
      <c r="H9" s="7"/>
      <c r="I9" s="7" t="s">
        <v>212</v>
      </c>
      <c r="J9" s="7"/>
      <c r="K9" s="14">
        <v>9104160000</v>
      </c>
      <c r="M9" s="1" t="s">
        <v>432</v>
      </c>
    </row>
    <row r="10" spans="1:13">
      <c r="A10" s="1" t="s">
        <v>169</v>
      </c>
      <c r="C10" s="14">
        <v>20000</v>
      </c>
      <c r="D10" s="7"/>
      <c r="E10" s="14">
        <v>940000</v>
      </c>
      <c r="F10" s="7"/>
      <c r="G10" s="14">
        <v>908447</v>
      </c>
      <c r="H10" s="7"/>
      <c r="I10" s="7" t="s">
        <v>213</v>
      </c>
      <c r="J10" s="7"/>
      <c r="K10" s="14">
        <v>18168940000</v>
      </c>
      <c r="M10" s="1" t="s">
        <v>432</v>
      </c>
    </row>
    <row r="11" spans="1:13">
      <c r="A11" s="1" t="s">
        <v>173</v>
      </c>
      <c r="C11" s="14">
        <v>10000</v>
      </c>
      <c r="D11" s="7"/>
      <c r="E11" s="14">
        <v>929910</v>
      </c>
      <c r="F11" s="7"/>
      <c r="G11" s="14">
        <v>907860</v>
      </c>
      <c r="H11" s="7"/>
      <c r="I11" s="7" t="s">
        <v>214</v>
      </c>
      <c r="J11" s="7"/>
      <c r="K11" s="14">
        <v>9078600000</v>
      </c>
      <c r="M11" s="1" t="s">
        <v>432</v>
      </c>
    </row>
    <row r="12" spans="1:13">
      <c r="A12" s="1" t="s">
        <v>135</v>
      </c>
      <c r="C12" s="14">
        <v>329000</v>
      </c>
      <c r="D12" s="7"/>
      <c r="E12" s="14">
        <v>950000</v>
      </c>
      <c r="F12" s="7"/>
      <c r="G12" s="14">
        <v>938090.53260000004</v>
      </c>
      <c r="H12" s="7"/>
      <c r="I12" s="7" t="s">
        <v>215</v>
      </c>
      <c r="J12" s="7"/>
      <c r="K12" s="14">
        <v>308631785225.40002</v>
      </c>
      <c r="M12" s="1" t="s">
        <v>432</v>
      </c>
    </row>
    <row r="13" spans="1:13">
      <c r="A13" s="1" t="s">
        <v>176</v>
      </c>
      <c r="C13" s="14">
        <v>5000</v>
      </c>
      <c r="D13" s="7"/>
      <c r="E13" s="14">
        <v>977620</v>
      </c>
      <c r="F13" s="7"/>
      <c r="G13" s="14">
        <v>978560</v>
      </c>
      <c r="H13" s="7"/>
      <c r="I13" s="7" t="s">
        <v>216</v>
      </c>
      <c r="J13" s="7"/>
      <c r="K13" s="14">
        <v>4892800000</v>
      </c>
      <c r="M13" s="1" t="s">
        <v>432</v>
      </c>
    </row>
    <row r="14" spans="1:13">
      <c r="A14" s="1" t="s">
        <v>105</v>
      </c>
      <c r="C14" s="14">
        <v>335030</v>
      </c>
      <c r="D14" s="7"/>
      <c r="E14" s="14">
        <v>899780</v>
      </c>
      <c r="F14" s="7"/>
      <c r="G14" s="14">
        <v>903720.35109999997</v>
      </c>
      <c r="H14" s="7"/>
      <c r="I14" s="7" t="s">
        <v>217</v>
      </c>
      <c r="J14" s="7"/>
      <c r="K14" s="14">
        <v>302773429229.03302</v>
      </c>
      <c r="M14" s="1" t="s">
        <v>432</v>
      </c>
    </row>
    <row r="15" spans="1:13">
      <c r="A15" s="1" t="s">
        <v>179</v>
      </c>
      <c r="C15" s="14">
        <v>207017</v>
      </c>
      <c r="D15" s="7"/>
      <c r="E15" s="14">
        <v>941500</v>
      </c>
      <c r="F15" s="7"/>
      <c r="G15" s="14">
        <v>932000</v>
      </c>
      <c r="H15" s="7"/>
      <c r="I15" s="7" t="s">
        <v>218</v>
      </c>
      <c r="J15" s="7"/>
      <c r="K15" s="14">
        <v>192939844000</v>
      </c>
      <c r="M15" s="1" t="s">
        <v>432</v>
      </c>
    </row>
    <row r="16" spans="1:13">
      <c r="A16" s="1" t="s">
        <v>191</v>
      </c>
      <c r="C16" s="14">
        <v>600000</v>
      </c>
      <c r="D16" s="7"/>
      <c r="E16" s="14">
        <v>924720</v>
      </c>
      <c r="F16" s="7"/>
      <c r="G16" s="14">
        <v>937845.18330000003</v>
      </c>
      <c r="H16" s="7"/>
      <c r="I16" s="7" t="s">
        <v>219</v>
      </c>
      <c r="J16" s="7"/>
      <c r="K16" s="14">
        <v>562707109980</v>
      </c>
      <c r="M16" s="1" t="s">
        <v>432</v>
      </c>
    </row>
    <row r="17" spans="1:13">
      <c r="A17" s="1" t="s">
        <v>109</v>
      </c>
      <c r="C17" s="14">
        <v>1000000</v>
      </c>
      <c r="D17" s="7"/>
      <c r="E17" s="14">
        <v>904683</v>
      </c>
      <c r="F17" s="7"/>
      <c r="G17" s="14">
        <v>857228</v>
      </c>
      <c r="H17" s="7"/>
      <c r="I17" s="7" t="s">
        <v>220</v>
      </c>
      <c r="J17" s="7"/>
      <c r="K17" s="14">
        <v>857228000000</v>
      </c>
      <c r="M17" s="1" t="s">
        <v>432</v>
      </c>
    </row>
    <row r="18" spans="1:13">
      <c r="A18" s="1" t="s">
        <v>120</v>
      </c>
      <c r="C18" s="14">
        <v>1000000</v>
      </c>
      <c r="D18" s="7"/>
      <c r="E18" s="14">
        <v>1000000</v>
      </c>
      <c r="F18" s="7"/>
      <c r="G18" s="14">
        <v>907041</v>
      </c>
      <c r="H18" s="7"/>
      <c r="I18" s="7" t="s">
        <v>221</v>
      </c>
      <c r="J18" s="7"/>
      <c r="K18" s="14">
        <v>907041000000</v>
      </c>
      <c r="M18" s="1" t="s">
        <v>432</v>
      </c>
    </row>
    <row r="19" spans="1:13">
      <c r="A19" s="1" t="s">
        <v>131</v>
      </c>
      <c r="C19" s="14">
        <v>950000</v>
      </c>
      <c r="D19" s="7"/>
      <c r="E19" s="14">
        <v>1000000</v>
      </c>
      <c r="F19" s="7"/>
      <c r="G19" s="14">
        <v>943946</v>
      </c>
      <c r="H19" s="7"/>
      <c r="I19" s="7" t="s">
        <v>222</v>
      </c>
      <c r="J19" s="7"/>
      <c r="K19" s="14">
        <v>896748700000</v>
      </c>
      <c r="M19" s="1" t="s">
        <v>432</v>
      </c>
    </row>
    <row r="20" spans="1:13">
      <c r="A20" s="1" t="s">
        <v>147</v>
      </c>
      <c r="C20" s="14">
        <v>73400</v>
      </c>
      <c r="D20" s="7"/>
      <c r="E20" s="14">
        <v>990000</v>
      </c>
      <c r="F20" s="7"/>
      <c r="G20" s="14">
        <v>952042</v>
      </c>
      <c r="H20" s="7"/>
      <c r="I20" s="7" t="s">
        <v>223</v>
      </c>
      <c r="J20" s="7"/>
      <c r="K20" s="14">
        <v>69879882800</v>
      </c>
      <c r="M20" s="1" t="s">
        <v>432</v>
      </c>
    </row>
    <row r="21" spans="1:13">
      <c r="A21" s="1" t="s">
        <v>128</v>
      </c>
      <c r="C21" s="14">
        <v>1000000</v>
      </c>
      <c r="D21" s="7"/>
      <c r="E21" s="14">
        <v>902500</v>
      </c>
      <c r="F21" s="7"/>
      <c r="G21" s="14">
        <v>861053.20420000004</v>
      </c>
      <c r="H21" s="7"/>
      <c r="I21" s="7" t="s">
        <v>224</v>
      </c>
      <c r="J21" s="7"/>
      <c r="K21" s="14">
        <v>861053204200</v>
      </c>
      <c r="M21" s="1" t="s">
        <v>432</v>
      </c>
    </row>
    <row r="22" spans="1:13">
      <c r="A22" s="1" t="s">
        <v>151</v>
      </c>
      <c r="C22" s="14">
        <v>550000</v>
      </c>
      <c r="D22" s="7"/>
      <c r="E22" s="14">
        <v>971220</v>
      </c>
      <c r="F22" s="7"/>
      <c r="G22" s="14">
        <v>910080</v>
      </c>
      <c r="H22" s="7"/>
      <c r="I22" s="7" t="s">
        <v>225</v>
      </c>
      <c r="J22" s="7"/>
      <c r="K22" s="14">
        <v>500544000000</v>
      </c>
      <c r="M22" s="1" t="s">
        <v>432</v>
      </c>
    </row>
    <row r="23" spans="1:13">
      <c r="A23" s="1" t="s">
        <v>155</v>
      </c>
      <c r="C23" s="14">
        <v>2409952</v>
      </c>
      <c r="D23" s="7"/>
      <c r="E23" s="14">
        <v>924600</v>
      </c>
      <c r="F23" s="7"/>
      <c r="G23" s="14">
        <v>952902</v>
      </c>
      <c r="H23" s="7"/>
      <c r="I23" s="7" t="s">
        <v>226</v>
      </c>
      <c r="J23" s="7"/>
      <c r="K23" s="14">
        <v>2296448080704</v>
      </c>
      <c r="M23" s="1" t="s">
        <v>432</v>
      </c>
    </row>
    <row r="24" spans="1:13">
      <c r="A24" s="1" t="s">
        <v>159</v>
      </c>
      <c r="C24" s="14">
        <v>125571</v>
      </c>
      <c r="D24" s="7"/>
      <c r="E24" s="14">
        <v>939480</v>
      </c>
      <c r="F24" s="7"/>
      <c r="G24" s="14">
        <v>932871</v>
      </c>
      <c r="H24" s="7"/>
      <c r="I24" s="7" t="s">
        <v>227</v>
      </c>
      <c r="J24" s="7"/>
      <c r="K24" s="14">
        <v>117141544341</v>
      </c>
      <c r="M24" s="1" t="s">
        <v>432</v>
      </c>
    </row>
    <row r="25" spans="1:13">
      <c r="A25" s="1" t="s">
        <v>162</v>
      </c>
      <c r="C25" s="14">
        <v>480000</v>
      </c>
      <c r="D25" s="7"/>
      <c r="E25" s="14">
        <v>924300</v>
      </c>
      <c r="F25" s="7"/>
      <c r="G25" s="14">
        <v>950000</v>
      </c>
      <c r="H25" s="7"/>
      <c r="I25" s="7" t="s">
        <v>228</v>
      </c>
      <c r="J25" s="7"/>
      <c r="K25" s="14">
        <v>456000000000</v>
      </c>
      <c r="M25" s="1" t="s">
        <v>432</v>
      </c>
    </row>
    <row r="26" spans="1:13">
      <c r="A26" s="1" t="s">
        <v>124</v>
      </c>
      <c r="C26" s="14">
        <v>2000000</v>
      </c>
      <c r="D26" s="7"/>
      <c r="E26" s="14">
        <v>1000000</v>
      </c>
      <c r="F26" s="7"/>
      <c r="G26" s="14">
        <v>957484.40650000004</v>
      </c>
      <c r="H26" s="7"/>
      <c r="I26" s="7" t="s">
        <v>229</v>
      </c>
      <c r="J26" s="7"/>
      <c r="K26" s="14">
        <v>1914968813000</v>
      </c>
      <c r="M26" s="1" t="s">
        <v>432</v>
      </c>
    </row>
    <row r="27" spans="1:13" ht="24.75" thickBot="1">
      <c r="C27" s="7"/>
      <c r="D27" s="7"/>
      <c r="E27" s="7"/>
      <c r="F27" s="7"/>
      <c r="G27" s="7"/>
      <c r="H27" s="7"/>
      <c r="I27" s="7"/>
      <c r="J27" s="7"/>
      <c r="K27" s="16">
        <f>SUM(K8:K26)</f>
        <v>10761991153286.652</v>
      </c>
    </row>
    <row r="28" spans="1:13" ht="24.75" thickTop="1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4"/>
  <sheetViews>
    <sheetView rightToLeft="1" tabSelected="1" topLeftCell="A15" workbookViewId="0">
      <selection activeCell="E19" sqref="E19"/>
    </sheetView>
  </sheetViews>
  <sheetFormatPr defaultRowHeight="24"/>
  <cols>
    <col min="1" max="1" width="28.28515625" style="1" bestFit="1" customWidth="1"/>
    <col min="2" max="2" width="1" style="1" customWidth="1"/>
    <col min="3" max="3" width="29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4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.7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</row>
    <row r="4" spans="1:19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6" spans="1:19" ht="24.75">
      <c r="A6" s="11" t="s">
        <v>231</v>
      </c>
      <c r="C6" s="11" t="s">
        <v>232</v>
      </c>
      <c r="D6" s="11" t="s">
        <v>232</v>
      </c>
      <c r="E6" s="11" t="s">
        <v>232</v>
      </c>
      <c r="F6" s="11" t="s">
        <v>232</v>
      </c>
      <c r="G6" s="11" t="s">
        <v>232</v>
      </c>
      <c r="H6" s="11" t="s">
        <v>232</v>
      </c>
      <c r="I6" s="11" t="s">
        <v>232</v>
      </c>
      <c r="K6" s="11" t="s">
        <v>431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</row>
    <row r="7" spans="1:19" ht="24.75">
      <c r="A7" s="11" t="s">
        <v>231</v>
      </c>
      <c r="C7" s="11" t="s">
        <v>233</v>
      </c>
      <c r="E7" s="11" t="s">
        <v>234</v>
      </c>
      <c r="G7" s="11" t="s">
        <v>235</v>
      </c>
      <c r="I7" s="11" t="s">
        <v>36</v>
      </c>
      <c r="K7" s="11" t="s">
        <v>236</v>
      </c>
      <c r="M7" s="11" t="s">
        <v>237</v>
      </c>
      <c r="O7" s="11" t="s">
        <v>238</v>
      </c>
      <c r="Q7" s="11" t="s">
        <v>236</v>
      </c>
      <c r="S7" s="11" t="s">
        <v>230</v>
      </c>
    </row>
    <row r="8" spans="1:19">
      <c r="A8" s="1" t="s">
        <v>239</v>
      </c>
      <c r="C8" s="7" t="s">
        <v>240</v>
      </c>
      <c r="D8" s="7"/>
      <c r="E8" s="7" t="s">
        <v>241</v>
      </c>
      <c r="F8" s="7"/>
      <c r="G8" s="7" t="s">
        <v>242</v>
      </c>
      <c r="H8" s="7"/>
      <c r="I8" s="17">
        <v>0</v>
      </c>
      <c r="J8" s="7"/>
      <c r="K8" s="14">
        <v>807116501</v>
      </c>
      <c r="L8" s="18"/>
      <c r="M8" s="14">
        <v>1130236971119</v>
      </c>
      <c r="N8" s="18"/>
      <c r="O8" s="14">
        <v>1082002304001</v>
      </c>
      <c r="P8" s="18"/>
      <c r="Q8" s="14">
        <v>49041783619</v>
      </c>
      <c r="R8" s="7"/>
      <c r="S8" s="7" t="s">
        <v>243</v>
      </c>
    </row>
    <row r="9" spans="1:19">
      <c r="A9" s="1" t="s">
        <v>244</v>
      </c>
      <c r="C9" s="7" t="s">
        <v>245</v>
      </c>
      <c r="D9" s="7"/>
      <c r="E9" s="7" t="s">
        <v>241</v>
      </c>
      <c r="F9" s="7"/>
      <c r="G9" s="7" t="s">
        <v>246</v>
      </c>
      <c r="H9" s="7"/>
      <c r="I9" s="17">
        <v>0</v>
      </c>
      <c r="J9" s="7"/>
      <c r="K9" s="14">
        <v>161036751</v>
      </c>
      <c r="L9" s="18"/>
      <c r="M9" s="14">
        <v>8544184503862</v>
      </c>
      <c r="N9" s="18"/>
      <c r="O9" s="14">
        <v>8537791200879</v>
      </c>
      <c r="P9" s="18"/>
      <c r="Q9" s="14">
        <v>6554339734</v>
      </c>
      <c r="R9" s="7"/>
      <c r="S9" s="7" t="s">
        <v>168</v>
      </c>
    </row>
    <row r="10" spans="1:19">
      <c r="A10" s="1" t="s">
        <v>247</v>
      </c>
      <c r="C10" s="7" t="s">
        <v>248</v>
      </c>
      <c r="D10" s="7"/>
      <c r="E10" s="7" t="s">
        <v>241</v>
      </c>
      <c r="F10" s="7"/>
      <c r="G10" s="7" t="s">
        <v>249</v>
      </c>
      <c r="H10" s="7"/>
      <c r="I10" s="17">
        <v>0</v>
      </c>
      <c r="J10" s="7"/>
      <c r="K10" s="14">
        <v>37051225936</v>
      </c>
      <c r="L10" s="18"/>
      <c r="M10" s="14">
        <v>2535314108598</v>
      </c>
      <c r="N10" s="18"/>
      <c r="O10" s="14">
        <v>2541000280000</v>
      </c>
      <c r="P10" s="18"/>
      <c r="Q10" s="14">
        <v>31365054534</v>
      </c>
      <c r="R10" s="7"/>
      <c r="S10" s="7" t="s">
        <v>250</v>
      </c>
    </row>
    <row r="11" spans="1:19">
      <c r="A11" s="1" t="s">
        <v>247</v>
      </c>
      <c r="C11" s="7" t="s">
        <v>251</v>
      </c>
      <c r="D11" s="7"/>
      <c r="E11" s="7" t="s">
        <v>252</v>
      </c>
      <c r="F11" s="7"/>
      <c r="G11" s="7" t="s">
        <v>249</v>
      </c>
      <c r="H11" s="7"/>
      <c r="I11" s="17">
        <v>18</v>
      </c>
      <c r="J11" s="7"/>
      <c r="K11" s="14">
        <v>1000000000000</v>
      </c>
      <c r="L11" s="18"/>
      <c r="M11" s="14">
        <v>0</v>
      </c>
      <c r="N11" s="18"/>
      <c r="O11" s="14">
        <v>1000000000000</v>
      </c>
      <c r="P11" s="18"/>
      <c r="Q11" s="14">
        <v>0</v>
      </c>
      <c r="R11" s="7"/>
      <c r="S11" s="7" t="s">
        <v>16</v>
      </c>
    </row>
    <row r="12" spans="1:19">
      <c r="A12" s="1" t="s">
        <v>247</v>
      </c>
      <c r="C12" s="7" t="s">
        <v>253</v>
      </c>
      <c r="D12" s="7"/>
      <c r="E12" s="7" t="s">
        <v>252</v>
      </c>
      <c r="F12" s="7"/>
      <c r="G12" s="7" t="s">
        <v>254</v>
      </c>
      <c r="H12" s="7"/>
      <c r="I12" s="17">
        <v>18</v>
      </c>
      <c r="J12" s="7"/>
      <c r="K12" s="14">
        <v>500000000000</v>
      </c>
      <c r="L12" s="18"/>
      <c r="M12" s="14">
        <v>0</v>
      </c>
      <c r="N12" s="18"/>
      <c r="O12" s="14">
        <v>500000000000</v>
      </c>
      <c r="P12" s="18"/>
      <c r="Q12" s="14">
        <v>0</v>
      </c>
      <c r="R12" s="7"/>
      <c r="S12" s="7" t="s">
        <v>16</v>
      </c>
    </row>
    <row r="13" spans="1:19">
      <c r="A13" s="1" t="s">
        <v>247</v>
      </c>
      <c r="C13" s="7" t="s">
        <v>255</v>
      </c>
      <c r="D13" s="7"/>
      <c r="E13" s="7" t="s">
        <v>252</v>
      </c>
      <c r="F13" s="7"/>
      <c r="G13" s="7" t="s">
        <v>163</v>
      </c>
      <c r="H13" s="7"/>
      <c r="I13" s="17">
        <v>25</v>
      </c>
      <c r="J13" s="7"/>
      <c r="K13" s="14">
        <v>1000000000000</v>
      </c>
      <c r="L13" s="18"/>
      <c r="M13" s="14">
        <v>0</v>
      </c>
      <c r="N13" s="18"/>
      <c r="O13" s="14">
        <v>1000000000000</v>
      </c>
      <c r="P13" s="18"/>
      <c r="Q13" s="14">
        <v>0</v>
      </c>
      <c r="R13" s="7"/>
      <c r="S13" s="7" t="s">
        <v>16</v>
      </c>
    </row>
    <row r="14" spans="1:19">
      <c r="A14" s="1" t="s">
        <v>239</v>
      </c>
      <c r="C14" s="7" t="s">
        <v>256</v>
      </c>
      <c r="D14" s="7"/>
      <c r="E14" s="7" t="s">
        <v>257</v>
      </c>
      <c r="F14" s="7"/>
      <c r="G14" s="7" t="s">
        <v>258</v>
      </c>
      <c r="H14" s="7"/>
      <c r="I14" s="17">
        <v>0</v>
      </c>
      <c r="J14" s="7"/>
      <c r="K14" s="14">
        <v>330000</v>
      </c>
      <c r="L14" s="18"/>
      <c r="M14" s="14">
        <v>0</v>
      </c>
      <c r="N14" s="18"/>
      <c r="O14" s="14">
        <v>0</v>
      </c>
      <c r="P14" s="18"/>
      <c r="Q14" s="14">
        <v>330000</v>
      </c>
      <c r="R14" s="7"/>
      <c r="S14" s="7" t="s">
        <v>16</v>
      </c>
    </row>
    <row r="15" spans="1:19">
      <c r="A15" s="1" t="s">
        <v>259</v>
      </c>
      <c r="C15" s="7" t="s">
        <v>260</v>
      </c>
      <c r="D15" s="7"/>
      <c r="E15" s="7" t="s">
        <v>241</v>
      </c>
      <c r="F15" s="7"/>
      <c r="G15" s="7" t="s">
        <v>261</v>
      </c>
      <c r="H15" s="7"/>
      <c r="I15" s="17">
        <v>0</v>
      </c>
      <c r="J15" s="7"/>
      <c r="K15" s="14">
        <v>1609645614</v>
      </c>
      <c r="L15" s="18"/>
      <c r="M15" s="14">
        <v>219295384</v>
      </c>
      <c r="N15" s="18"/>
      <c r="O15" s="14">
        <v>1800280000</v>
      </c>
      <c r="P15" s="18"/>
      <c r="Q15" s="14">
        <v>28660998</v>
      </c>
      <c r="R15" s="7"/>
      <c r="S15" s="7" t="s">
        <v>16</v>
      </c>
    </row>
    <row r="16" spans="1:19">
      <c r="A16" s="1" t="s">
        <v>239</v>
      </c>
      <c r="C16" s="7" t="s">
        <v>262</v>
      </c>
      <c r="D16" s="7"/>
      <c r="E16" s="7" t="s">
        <v>252</v>
      </c>
      <c r="F16" s="7"/>
      <c r="G16" s="7" t="s">
        <v>263</v>
      </c>
      <c r="H16" s="7"/>
      <c r="I16" s="17">
        <v>22.5</v>
      </c>
      <c r="J16" s="7"/>
      <c r="K16" s="14">
        <v>4000000000000</v>
      </c>
      <c r="L16" s="18"/>
      <c r="M16" s="14">
        <v>0</v>
      </c>
      <c r="N16" s="18"/>
      <c r="O16" s="14">
        <v>0</v>
      </c>
      <c r="P16" s="18"/>
      <c r="Q16" s="14">
        <v>4000000000000</v>
      </c>
      <c r="R16" s="7"/>
      <c r="S16" s="7" t="s">
        <v>264</v>
      </c>
    </row>
    <row r="17" spans="1:19">
      <c r="A17" s="1" t="s">
        <v>265</v>
      </c>
      <c r="C17" s="7" t="s">
        <v>266</v>
      </c>
      <c r="D17" s="7"/>
      <c r="E17" s="7" t="s">
        <v>241</v>
      </c>
      <c r="F17" s="7"/>
      <c r="G17" s="7" t="s">
        <v>267</v>
      </c>
      <c r="H17" s="7"/>
      <c r="I17" s="17">
        <v>0</v>
      </c>
      <c r="J17" s="7"/>
      <c r="K17" s="14">
        <v>11663678879</v>
      </c>
      <c r="L17" s="18"/>
      <c r="M17" s="14">
        <v>1546480117102</v>
      </c>
      <c r="N17" s="18"/>
      <c r="O17" s="14">
        <v>1476000818400</v>
      </c>
      <c r="P17" s="18"/>
      <c r="Q17" s="14">
        <v>82142977581</v>
      </c>
      <c r="R17" s="7"/>
      <c r="S17" s="7" t="s">
        <v>52</v>
      </c>
    </row>
    <row r="18" spans="1:19">
      <c r="A18" s="1" t="s">
        <v>268</v>
      </c>
      <c r="C18" s="7" t="s">
        <v>269</v>
      </c>
      <c r="D18" s="7"/>
      <c r="E18" s="7" t="s">
        <v>252</v>
      </c>
      <c r="F18" s="7"/>
      <c r="G18" s="7" t="s">
        <v>270</v>
      </c>
      <c r="H18" s="7"/>
      <c r="I18" s="17">
        <v>22.5</v>
      </c>
      <c r="J18" s="7"/>
      <c r="K18" s="14">
        <v>2500000000000</v>
      </c>
      <c r="L18" s="18"/>
      <c r="M18" s="14">
        <v>0</v>
      </c>
      <c r="N18" s="18"/>
      <c r="O18" s="14">
        <v>2500000000000</v>
      </c>
      <c r="P18" s="18"/>
      <c r="Q18" s="14">
        <v>0</v>
      </c>
      <c r="R18" s="7"/>
      <c r="S18" s="7" t="s">
        <v>16</v>
      </c>
    </row>
    <row r="19" spans="1:19">
      <c r="A19" s="1" t="s">
        <v>268</v>
      </c>
      <c r="C19" s="7" t="s">
        <v>271</v>
      </c>
      <c r="D19" s="7"/>
      <c r="E19" s="7" t="s">
        <v>252</v>
      </c>
      <c r="F19" s="7"/>
      <c r="G19" s="7" t="s">
        <v>272</v>
      </c>
      <c r="H19" s="7"/>
      <c r="I19" s="17">
        <v>22.2</v>
      </c>
      <c r="J19" s="7"/>
      <c r="K19" s="14">
        <v>150000000000</v>
      </c>
      <c r="L19" s="18"/>
      <c r="M19" s="14">
        <v>0</v>
      </c>
      <c r="N19" s="18"/>
      <c r="O19" s="14">
        <v>0</v>
      </c>
      <c r="P19" s="18"/>
      <c r="Q19" s="14">
        <v>150000000000</v>
      </c>
      <c r="R19" s="7"/>
      <c r="S19" s="7" t="s">
        <v>273</v>
      </c>
    </row>
    <row r="20" spans="1:19">
      <c r="A20" s="1" t="s">
        <v>274</v>
      </c>
      <c r="C20" s="7" t="s">
        <v>275</v>
      </c>
      <c r="D20" s="7"/>
      <c r="E20" s="7" t="s">
        <v>241</v>
      </c>
      <c r="F20" s="7"/>
      <c r="G20" s="7" t="s">
        <v>276</v>
      </c>
      <c r="H20" s="7"/>
      <c r="I20" s="17">
        <v>0</v>
      </c>
      <c r="J20" s="7"/>
      <c r="K20" s="14">
        <v>420000</v>
      </c>
      <c r="L20" s="18"/>
      <c r="M20" s="14">
        <v>24657534247</v>
      </c>
      <c r="N20" s="18"/>
      <c r="O20" s="14">
        <v>0</v>
      </c>
      <c r="P20" s="18"/>
      <c r="Q20" s="14">
        <v>24657954247</v>
      </c>
      <c r="R20" s="7"/>
      <c r="S20" s="7" t="s">
        <v>277</v>
      </c>
    </row>
    <row r="21" spans="1:19">
      <c r="A21" s="1" t="s">
        <v>274</v>
      </c>
      <c r="C21" s="7" t="s">
        <v>278</v>
      </c>
      <c r="D21" s="7"/>
      <c r="E21" s="7" t="s">
        <v>252</v>
      </c>
      <c r="F21" s="7"/>
      <c r="G21" s="7" t="s">
        <v>279</v>
      </c>
      <c r="H21" s="7"/>
      <c r="I21" s="17">
        <v>22.5</v>
      </c>
      <c r="J21" s="7"/>
      <c r="K21" s="14">
        <v>1000000000000</v>
      </c>
      <c r="L21" s="18"/>
      <c r="M21" s="14">
        <v>0</v>
      </c>
      <c r="N21" s="18"/>
      <c r="O21" s="14">
        <v>0</v>
      </c>
      <c r="P21" s="18"/>
      <c r="Q21" s="14">
        <v>1000000000000</v>
      </c>
      <c r="R21" s="7"/>
      <c r="S21" s="7" t="s">
        <v>280</v>
      </c>
    </row>
    <row r="22" spans="1:19">
      <c r="A22" s="1" t="s">
        <v>274</v>
      </c>
      <c r="C22" s="7" t="s">
        <v>281</v>
      </c>
      <c r="D22" s="7"/>
      <c r="E22" s="7" t="s">
        <v>252</v>
      </c>
      <c r="F22" s="7"/>
      <c r="G22" s="7" t="s">
        <v>282</v>
      </c>
      <c r="H22" s="7"/>
      <c r="I22" s="17">
        <v>22.5</v>
      </c>
      <c r="J22" s="7"/>
      <c r="K22" s="14">
        <v>1000000000000</v>
      </c>
      <c r="L22" s="18"/>
      <c r="M22" s="14">
        <v>0</v>
      </c>
      <c r="N22" s="18"/>
      <c r="O22" s="14">
        <v>0</v>
      </c>
      <c r="P22" s="18"/>
      <c r="Q22" s="14">
        <v>1000000000000</v>
      </c>
      <c r="R22" s="7"/>
      <c r="S22" s="7" t="s">
        <v>280</v>
      </c>
    </row>
    <row r="23" spans="1:19">
      <c r="A23" s="1" t="s">
        <v>265</v>
      </c>
      <c r="C23" s="7" t="s">
        <v>283</v>
      </c>
      <c r="D23" s="7"/>
      <c r="E23" s="7" t="s">
        <v>252</v>
      </c>
      <c r="F23" s="7"/>
      <c r="G23" s="7" t="s">
        <v>284</v>
      </c>
      <c r="H23" s="7"/>
      <c r="I23" s="17">
        <v>22.5</v>
      </c>
      <c r="J23" s="7"/>
      <c r="K23" s="14">
        <v>3450000000000</v>
      </c>
      <c r="L23" s="18"/>
      <c r="M23" s="14">
        <v>0</v>
      </c>
      <c r="N23" s="18"/>
      <c r="O23" s="14">
        <v>0</v>
      </c>
      <c r="P23" s="18"/>
      <c r="Q23" s="14">
        <v>3450000000000</v>
      </c>
      <c r="R23" s="7"/>
      <c r="S23" s="7" t="s">
        <v>285</v>
      </c>
    </row>
    <row r="24" spans="1:19">
      <c r="A24" s="1" t="s">
        <v>247</v>
      </c>
      <c r="C24" s="7" t="s">
        <v>286</v>
      </c>
      <c r="D24" s="7"/>
      <c r="E24" s="7" t="s">
        <v>252</v>
      </c>
      <c r="F24" s="7"/>
      <c r="G24" s="7" t="s">
        <v>287</v>
      </c>
      <c r="H24" s="7"/>
      <c r="I24" s="17">
        <v>22.5</v>
      </c>
      <c r="J24" s="7"/>
      <c r="K24" s="14">
        <v>0</v>
      </c>
      <c r="L24" s="18"/>
      <c r="M24" s="14">
        <v>1500000000000</v>
      </c>
      <c r="N24" s="18"/>
      <c r="O24" s="14">
        <v>0</v>
      </c>
      <c r="P24" s="18"/>
      <c r="Q24" s="14">
        <v>1500000000000</v>
      </c>
      <c r="R24" s="7"/>
      <c r="S24" s="7" t="s">
        <v>288</v>
      </c>
    </row>
    <row r="25" spans="1:19">
      <c r="A25" s="1" t="s">
        <v>247</v>
      </c>
      <c r="C25" s="7" t="s">
        <v>289</v>
      </c>
      <c r="D25" s="7"/>
      <c r="E25" s="7" t="s">
        <v>252</v>
      </c>
      <c r="F25" s="7"/>
      <c r="G25" s="7" t="s">
        <v>290</v>
      </c>
      <c r="H25" s="7"/>
      <c r="I25" s="17">
        <v>22.5</v>
      </c>
      <c r="J25" s="7"/>
      <c r="K25" s="14">
        <v>0</v>
      </c>
      <c r="L25" s="18"/>
      <c r="M25" s="14">
        <v>1000000000000</v>
      </c>
      <c r="N25" s="18"/>
      <c r="O25" s="14">
        <v>0</v>
      </c>
      <c r="P25" s="18"/>
      <c r="Q25" s="14">
        <v>1000000000000</v>
      </c>
      <c r="R25" s="7"/>
      <c r="S25" s="7" t="s">
        <v>280</v>
      </c>
    </row>
    <row r="26" spans="1:19">
      <c r="A26" s="1" t="s">
        <v>291</v>
      </c>
      <c r="C26" s="7" t="s">
        <v>292</v>
      </c>
      <c r="D26" s="7"/>
      <c r="E26" s="7" t="s">
        <v>241</v>
      </c>
      <c r="F26" s="7"/>
      <c r="G26" s="7" t="s">
        <v>293</v>
      </c>
      <c r="H26" s="7"/>
      <c r="I26" s="17">
        <v>0</v>
      </c>
      <c r="J26" s="7"/>
      <c r="K26" s="14">
        <v>0</v>
      </c>
      <c r="L26" s="18"/>
      <c r="M26" s="14">
        <v>3456000110000</v>
      </c>
      <c r="N26" s="18"/>
      <c r="O26" s="14">
        <v>3456000010000</v>
      </c>
      <c r="P26" s="18"/>
      <c r="Q26" s="14">
        <v>100000</v>
      </c>
      <c r="R26" s="7"/>
      <c r="S26" s="7" t="s">
        <v>16</v>
      </c>
    </row>
    <row r="27" spans="1:19">
      <c r="A27" s="1" t="s">
        <v>291</v>
      </c>
      <c r="C27" s="7" t="s">
        <v>294</v>
      </c>
      <c r="D27" s="7"/>
      <c r="E27" s="7" t="s">
        <v>252</v>
      </c>
      <c r="F27" s="7"/>
      <c r="G27" s="7" t="s">
        <v>295</v>
      </c>
      <c r="H27" s="7"/>
      <c r="I27" s="17">
        <v>22.5</v>
      </c>
      <c r="J27" s="7"/>
      <c r="K27" s="14">
        <v>0</v>
      </c>
      <c r="L27" s="18"/>
      <c r="M27" s="14">
        <v>1500000000000</v>
      </c>
      <c r="N27" s="18"/>
      <c r="O27" s="14">
        <v>0</v>
      </c>
      <c r="P27" s="18"/>
      <c r="Q27" s="14">
        <v>1500000000000</v>
      </c>
      <c r="R27" s="7"/>
      <c r="S27" s="7" t="s">
        <v>288</v>
      </c>
    </row>
    <row r="28" spans="1:19">
      <c r="A28" s="1" t="s">
        <v>291</v>
      </c>
      <c r="C28" s="7" t="s">
        <v>296</v>
      </c>
      <c r="D28" s="7"/>
      <c r="E28" s="7" t="s">
        <v>252</v>
      </c>
      <c r="F28" s="7"/>
      <c r="G28" s="7" t="s">
        <v>297</v>
      </c>
      <c r="H28" s="7"/>
      <c r="I28" s="17">
        <v>22.5</v>
      </c>
      <c r="J28" s="7"/>
      <c r="K28" s="14">
        <v>0</v>
      </c>
      <c r="L28" s="18"/>
      <c r="M28" s="14">
        <v>1500000000000</v>
      </c>
      <c r="N28" s="18"/>
      <c r="O28" s="14">
        <v>0</v>
      </c>
      <c r="P28" s="18"/>
      <c r="Q28" s="14">
        <v>1500000000000</v>
      </c>
      <c r="R28" s="7"/>
      <c r="S28" s="7" t="s">
        <v>288</v>
      </c>
    </row>
    <row r="29" spans="1:19">
      <c r="A29" s="1" t="s">
        <v>291</v>
      </c>
      <c r="C29" s="7" t="s">
        <v>298</v>
      </c>
      <c r="D29" s="7"/>
      <c r="E29" s="7" t="s">
        <v>252</v>
      </c>
      <c r="F29" s="7"/>
      <c r="G29" s="7" t="s">
        <v>299</v>
      </c>
      <c r="H29" s="7"/>
      <c r="I29" s="17">
        <v>22.5</v>
      </c>
      <c r="J29" s="7"/>
      <c r="K29" s="14">
        <v>0</v>
      </c>
      <c r="L29" s="18"/>
      <c r="M29" s="14">
        <v>356000000000</v>
      </c>
      <c r="N29" s="18"/>
      <c r="O29" s="14">
        <v>0</v>
      </c>
      <c r="P29" s="18"/>
      <c r="Q29" s="14">
        <v>356000000000</v>
      </c>
      <c r="R29" s="7"/>
      <c r="S29" s="7" t="s">
        <v>80</v>
      </c>
    </row>
    <row r="30" spans="1:19">
      <c r="A30" s="1" t="s">
        <v>291</v>
      </c>
      <c r="C30" s="7" t="s">
        <v>300</v>
      </c>
      <c r="D30" s="7"/>
      <c r="E30" s="7" t="s">
        <v>252</v>
      </c>
      <c r="F30" s="7"/>
      <c r="G30" s="7" t="s">
        <v>299</v>
      </c>
      <c r="H30" s="7"/>
      <c r="I30" s="17">
        <v>22.5</v>
      </c>
      <c r="J30" s="7"/>
      <c r="K30" s="14">
        <v>0</v>
      </c>
      <c r="L30" s="18"/>
      <c r="M30" s="14">
        <v>100000000000</v>
      </c>
      <c r="N30" s="18"/>
      <c r="O30" s="14">
        <v>0</v>
      </c>
      <c r="P30" s="18"/>
      <c r="Q30" s="14">
        <v>100000000000</v>
      </c>
      <c r="R30" s="7"/>
      <c r="S30" s="7" t="s">
        <v>82</v>
      </c>
    </row>
    <row r="31" spans="1:19">
      <c r="A31" s="1" t="s">
        <v>265</v>
      </c>
      <c r="C31" s="7" t="s">
        <v>301</v>
      </c>
      <c r="D31" s="7"/>
      <c r="E31" s="7" t="s">
        <v>252</v>
      </c>
      <c r="F31" s="7"/>
      <c r="G31" s="7" t="s">
        <v>302</v>
      </c>
      <c r="H31" s="7"/>
      <c r="I31" s="17">
        <v>22.5</v>
      </c>
      <c r="J31" s="7"/>
      <c r="K31" s="14">
        <v>0</v>
      </c>
      <c r="L31" s="18"/>
      <c r="M31" s="14">
        <v>500000000000</v>
      </c>
      <c r="N31" s="18"/>
      <c r="O31" s="14">
        <v>0</v>
      </c>
      <c r="P31" s="18"/>
      <c r="Q31" s="14">
        <v>500000000000</v>
      </c>
      <c r="R31" s="7"/>
      <c r="S31" s="7" t="s">
        <v>154</v>
      </c>
    </row>
    <row r="32" spans="1:19">
      <c r="A32" s="1" t="s">
        <v>265</v>
      </c>
      <c r="C32" s="7" t="s">
        <v>303</v>
      </c>
      <c r="D32" s="7"/>
      <c r="E32" s="7" t="s">
        <v>252</v>
      </c>
      <c r="F32" s="7"/>
      <c r="G32" s="7" t="s">
        <v>304</v>
      </c>
      <c r="H32" s="7"/>
      <c r="I32" s="17">
        <v>22.5</v>
      </c>
      <c r="J32" s="7"/>
      <c r="K32" s="14">
        <v>0</v>
      </c>
      <c r="L32" s="18"/>
      <c r="M32" s="14">
        <v>950000000000</v>
      </c>
      <c r="N32" s="18"/>
      <c r="O32" s="14">
        <v>0</v>
      </c>
      <c r="P32" s="18"/>
      <c r="Q32" s="14">
        <v>950000000000</v>
      </c>
      <c r="R32" s="7"/>
      <c r="S32" s="7" t="s">
        <v>305</v>
      </c>
    </row>
    <row r="33" spans="1:19" ht="24.75" thickBot="1">
      <c r="A33" s="1" t="s">
        <v>22</v>
      </c>
      <c r="C33" s="7" t="s">
        <v>22</v>
      </c>
      <c r="D33" s="7"/>
      <c r="E33" s="7" t="s">
        <v>22</v>
      </c>
      <c r="F33" s="7"/>
      <c r="G33" s="7" t="s">
        <v>22</v>
      </c>
      <c r="H33" s="7"/>
      <c r="I33" s="7" t="s">
        <v>22</v>
      </c>
      <c r="J33" s="7"/>
      <c r="K33" s="8">
        <f>SUM(K8:K32)</f>
        <v>14651293453681</v>
      </c>
      <c r="L33" s="7"/>
      <c r="M33" s="8">
        <f>SUM(M8:M32)</f>
        <v>24643092640312</v>
      </c>
      <c r="N33" s="7"/>
      <c r="O33" s="8">
        <f>SUM(O8:O32)</f>
        <v>22094594893280</v>
      </c>
      <c r="P33" s="7"/>
      <c r="Q33" s="8">
        <f>SUM(Q8:Q32)</f>
        <v>17199791200713</v>
      </c>
      <c r="R33" s="7"/>
      <c r="S33" s="9" t="s">
        <v>306</v>
      </c>
    </row>
    <row r="34" spans="1:19" ht="24.75" thickTop="1">
      <c r="K34" s="3"/>
      <c r="Q34" s="3"/>
    </row>
  </sheetData>
  <mergeCells count="17">
    <mergeCell ref="I7"/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91"/>
  <sheetViews>
    <sheetView rightToLeft="1" topLeftCell="A82" workbookViewId="0">
      <selection activeCell="M86" sqref="M86:S90"/>
    </sheetView>
  </sheetViews>
  <sheetFormatPr defaultRowHeight="24"/>
  <cols>
    <col min="1" max="1" width="46.5703125" style="1" bestFit="1" customWidth="1"/>
    <col min="2" max="2" width="1" style="1" customWidth="1"/>
    <col min="3" max="3" width="19" style="1" customWidth="1"/>
    <col min="4" max="4" width="1" style="1" customWidth="1"/>
    <col min="5" max="5" width="20" style="7" customWidth="1"/>
    <col min="6" max="6" width="1" style="1" customWidth="1"/>
    <col min="7" max="7" width="14" style="21" customWidth="1"/>
    <col min="8" max="8" width="1" style="1" customWidth="1"/>
    <col min="9" max="9" width="21" style="1" customWidth="1"/>
    <col min="10" max="10" width="1" style="1" customWidth="1"/>
    <col min="11" max="11" width="19" style="1" customWidth="1"/>
    <col min="12" max="12" width="1" style="1" customWidth="1"/>
    <col min="13" max="13" width="21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22" style="1" customWidth="1"/>
    <col min="20" max="20" width="1" style="1" customWidth="1"/>
    <col min="21" max="21" width="18.42578125" style="1" bestFit="1" customWidth="1"/>
    <col min="22" max="22" width="12.42578125" style="1" bestFit="1" customWidth="1"/>
    <col min="23" max="16384" width="9.140625" style="1"/>
  </cols>
  <sheetData>
    <row r="2" spans="1:19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.75">
      <c r="A3" s="12" t="s">
        <v>307</v>
      </c>
      <c r="B3" s="12" t="s">
        <v>307</v>
      </c>
      <c r="C3" s="12" t="s">
        <v>307</v>
      </c>
      <c r="D3" s="12" t="s">
        <v>307</v>
      </c>
      <c r="E3" s="12" t="s">
        <v>307</v>
      </c>
      <c r="F3" s="12" t="s">
        <v>307</v>
      </c>
      <c r="G3" s="12" t="s">
        <v>307</v>
      </c>
      <c r="H3" s="12" t="s">
        <v>307</v>
      </c>
      <c r="I3" s="12" t="s">
        <v>307</v>
      </c>
      <c r="J3" s="12" t="s">
        <v>307</v>
      </c>
      <c r="K3" s="12" t="s">
        <v>307</v>
      </c>
      <c r="L3" s="12" t="s">
        <v>307</v>
      </c>
      <c r="M3" s="12" t="s">
        <v>307</v>
      </c>
      <c r="N3" s="12" t="s">
        <v>307</v>
      </c>
      <c r="O3" s="12" t="s">
        <v>307</v>
      </c>
      <c r="P3" s="12" t="s">
        <v>307</v>
      </c>
      <c r="Q3" s="12" t="s">
        <v>307</v>
      </c>
      <c r="R3" s="12" t="s">
        <v>307</v>
      </c>
      <c r="S3" s="12" t="s">
        <v>307</v>
      </c>
    </row>
    <row r="4" spans="1:19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6" spans="1:19" ht="24.75">
      <c r="A6" s="11" t="s">
        <v>308</v>
      </c>
      <c r="B6" s="11" t="s">
        <v>308</v>
      </c>
      <c r="C6" s="11" t="s">
        <v>308</v>
      </c>
      <c r="D6" s="11" t="s">
        <v>308</v>
      </c>
      <c r="E6" s="11" t="s">
        <v>308</v>
      </c>
      <c r="F6" s="11" t="s">
        <v>308</v>
      </c>
      <c r="G6" s="11" t="s">
        <v>308</v>
      </c>
      <c r="I6" s="11" t="s">
        <v>309</v>
      </c>
      <c r="J6" s="11" t="s">
        <v>309</v>
      </c>
      <c r="K6" s="11" t="s">
        <v>309</v>
      </c>
      <c r="L6" s="11" t="s">
        <v>309</v>
      </c>
      <c r="M6" s="11" t="s">
        <v>309</v>
      </c>
      <c r="O6" s="11" t="s">
        <v>310</v>
      </c>
      <c r="P6" s="11" t="s">
        <v>310</v>
      </c>
      <c r="Q6" s="11" t="s">
        <v>310</v>
      </c>
      <c r="R6" s="11" t="s">
        <v>310</v>
      </c>
      <c r="S6" s="11" t="s">
        <v>310</v>
      </c>
    </row>
    <row r="7" spans="1:19" ht="24.75">
      <c r="A7" s="11" t="s">
        <v>311</v>
      </c>
      <c r="C7" s="11" t="s">
        <v>312</v>
      </c>
      <c r="E7" s="11" t="s">
        <v>35</v>
      </c>
      <c r="G7" s="19" t="s">
        <v>36</v>
      </c>
      <c r="I7" s="11" t="s">
        <v>313</v>
      </c>
      <c r="K7" s="11" t="s">
        <v>314</v>
      </c>
      <c r="M7" s="11" t="s">
        <v>315</v>
      </c>
      <c r="O7" s="11" t="s">
        <v>313</v>
      </c>
      <c r="Q7" s="11" t="s">
        <v>314</v>
      </c>
      <c r="S7" s="11" t="s">
        <v>315</v>
      </c>
    </row>
    <row r="8" spans="1:19">
      <c r="A8" s="1" t="s">
        <v>316</v>
      </c>
      <c r="C8" s="7" t="s">
        <v>433</v>
      </c>
      <c r="E8" s="7" t="s">
        <v>317</v>
      </c>
      <c r="G8" s="17">
        <v>16</v>
      </c>
      <c r="H8" s="7"/>
      <c r="I8" s="14">
        <v>0</v>
      </c>
      <c r="J8" s="7"/>
      <c r="K8" s="7">
        <v>0</v>
      </c>
      <c r="L8" s="7"/>
      <c r="M8" s="14">
        <v>0</v>
      </c>
      <c r="N8" s="7"/>
      <c r="O8" s="14">
        <v>50432996</v>
      </c>
      <c r="P8" s="7"/>
      <c r="Q8" s="14">
        <v>0</v>
      </c>
      <c r="R8" s="7"/>
      <c r="S8" s="14">
        <v>50432996</v>
      </c>
    </row>
    <row r="9" spans="1:19">
      <c r="A9" s="1" t="s">
        <v>179</v>
      </c>
      <c r="C9" s="7" t="s">
        <v>433</v>
      </c>
      <c r="E9" s="7" t="s">
        <v>181</v>
      </c>
      <c r="G9" s="17">
        <v>17</v>
      </c>
      <c r="H9" s="7"/>
      <c r="I9" s="14">
        <v>2790865813</v>
      </c>
      <c r="J9" s="7"/>
      <c r="K9" s="7">
        <v>0</v>
      </c>
      <c r="L9" s="7"/>
      <c r="M9" s="14">
        <v>2790865813</v>
      </c>
      <c r="N9" s="7"/>
      <c r="O9" s="14">
        <v>38327859661</v>
      </c>
      <c r="P9" s="7"/>
      <c r="Q9" s="14">
        <v>0</v>
      </c>
      <c r="R9" s="7"/>
      <c r="S9" s="14">
        <v>38327859661</v>
      </c>
    </row>
    <row r="10" spans="1:19">
      <c r="A10" s="1" t="s">
        <v>191</v>
      </c>
      <c r="C10" s="7" t="s">
        <v>433</v>
      </c>
      <c r="E10" s="7" t="s">
        <v>193</v>
      </c>
      <c r="G10" s="17">
        <v>18</v>
      </c>
      <c r="H10" s="7"/>
      <c r="I10" s="14">
        <v>8572241095</v>
      </c>
      <c r="J10" s="7"/>
      <c r="K10" s="7">
        <v>0</v>
      </c>
      <c r="L10" s="7"/>
      <c r="M10" s="14">
        <v>8572241095</v>
      </c>
      <c r="N10" s="7"/>
      <c r="O10" s="14">
        <v>16046136986</v>
      </c>
      <c r="P10" s="7"/>
      <c r="Q10" s="14">
        <v>0</v>
      </c>
      <c r="R10" s="7"/>
      <c r="S10" s="14">
        <v>16046136986</v>
      </c>
    </row>
    <row r="11" spans="1:19">
      <c r="A11" s="1" t="s">
        <v>318</v>
      </c>
      <c r="C11" s="7" t="s">
        <v>433</v>
      </c>
      <c r="E11" s="7" t="s">
        <v>319</v>
      </c>
      <c r="G11" s="17">
        <v>15</v>
      </c>
      <c r="H11" s="7"/>
      <c r="I11" s="14">
        <v>0</v>
      </c>
      <c r="J11" s="7"/>
      <c r="K11" s="7">
        <v>0</v>
      </c>
      <c r="L11" s="7"/>
      <c r="M11" s="14">
        <v>0</v>
      </c>
      <c r="N11" s="7"/>
      <c r="O11" s="14">
        <v>79417466994</v>
      </c>
      <c r="P11" s="7"/>
      <c r="Q11" s="14">
        <v>0</v>
      </c>
      <c r="R11" s="7"/>
      <c r="S11" s="14">
        <v>79417466994</v>
      </c>
    </row>
    <row r="12" spans="1:19">
      <c r="A12" s="1" t="s">
        <v>320</v>
      </c>
      <c r="C12" s="7" t="s">
        <v>433</v>
      </c>
      <c r="E12" s="7" t="s">
        <v>321</v>
      </c>
      <c r="G12" s="17">
        <v>15</v>
      </c>
      <c r="H12" s="7"/>
      <c r="I12" s="14">
        <v>0</v>
      </c>
      <c r="J12" s="7"/>
      <c r="K12" s="7">
        <v>0</v>
      </c>
      <c r="L12" s="7"/>
      <c r="M12" s="14">
        <v>0</v>
      </c>
      <c r="N12" s="7"/>
      <c r="O12" s="14">
        <v>33717969</v>
      </c>
      <c r="P12" s="7"/>
      <c r="Q12" s="14">
        <v>0</v>
      </c>
      <c r="R12" s="7"/>
      <c r="S12" s="14">
        <v>33717969</v>
      </c>
    </row>
    <row r="13" spans="1:19">
      <c r="A13" s="1" t="s">
        <v>105</v>
      </c>
      <c r="C13" s="7" t="s">
        <v>433</v>
      </c>
      <c r="E13" s="7" t="s">
        <v>107</v>
      </c>
      <c r="G13" s="17">
        <v>18</v>
      </c>
      <c r="H13" s="7"/>
      <c r="I13" s="14">
        <v>4544973709</v>
      </c>
      <c r="J13" s="7"/>
      <c r="K13" s="7">
        <v>0</v>
      </c>
      <c r="L13" s="7"/>
      <c r="M13" s="14">
        <v>4544973709</v>
      </c>
      <c r="N13" s="7"/>
      <c r="O13" s="14">
        <v>84702693157</v>
      </c>
      <c r="P13" s="7"/>
      <c r="Q13" s="14">
        <v>0</v>
      </c>
      <c r="R13" s="7"/>
      <c r="S13" s="14">
        <v>84702693157</v>
      </c>
    </row>
    <row r="14" spans="1:19">
      <c r="A14" s="1" t="s">
        <v>176</v>
      </c>
      <c r="C14" s="7" t="s">
        <v>433</v>
      </c>
      <c r="E14" s="7" t="s">
        <v>178</v>
      </c>
      <c r="G14" s="17">
        <v>17</v>
      </c>
      <c r="H14" s="7"/>
      <c r="I14" s="14">
        <v>68172071</v>
      </c>
      <c r="J14" s="7"/>
      <c r="K14" s="7">
        <v>0</v>
      </c>
      <c r="L14" s="7"/>
      <c r="M14" s="14">
        <v>68172071</v>
      </c>
      <c r="N14" s="7"/>
      <c r="O14" s="14">
        <v>502239483</v>
      </c>
      <c r="P14" s="7"/>
      <c r="Q14" s="14">
        <v>0</v>
      </c>
      <c r="R14" s="7"/>
      <c r="S14" s="14">
        <v>502239483</v>
      </c>
    </row>
    <row r="15" spans="1:19">
      <c r="A15" s="1" t="s">
        <v>322</v>
      </c>
      <c r="C15" s="7" t="s">
        <v>433</v>
      </c>
      <c r="E15" s="7" t="s">
        <v>323</v>
      </c>
      <c r="G15" s="17">
        <v>18</v>
      </c>
      <c r="H15" s="7"/>
      <c r="I15" s="14">
        <v>0</v>
      </c>
      <c r="J15" s="7"/>
      <c r="K15" s="7">
        <v>0</v>
      </c>
      <c r="L15" s="7"/>
      <c r="M15" s="14">
        <v>0</v>
      </c>
      <c r="N15" s="7"/>
      <c r="O15" s="14">
        <v>198290635376</v>
      </c>
      <c r="P15" s="7"/>
      <c r="Q15" s="14">
        <v>0</v>
      </c>
      <c r="R15" s="7"/>
      <c r="S15" s="14">
        <v>198290635376</v>
      </c>
    </row>
    <row r="16" spans="1:19">
      <c r="A16" s="1" t="s">
        <v>139</v>
      </c>
      <c r="C16" s="7" t="s">
        <v>433</v>
      </c>
      <c r="E16" s="7" t="s">
        <v>137</v>
      </c>
      <c r="G16" s="17">
        <v>18.5</v>
      </c>
      <c r="H16" s="7"/>
      <c r="I16" s="14">
        <v>74480096</v>
      </c>
      <c r="J16" s="7"/>
      <c r="K16" s="7">
        <v>0</v>
      </c>
      <c r="L16" s="7"/>
      <c r="M16" s="14">
        <v>74480096</v>
      </c>
      <c r="N16" s="7"/>
      <c r="O16" s="14">
        <v>560320357</v>
      </c>
      <c r="P16" s="7"/>
      <c r="Q16" s="14">
        <v>0</v>
      </c>
      <c r="R16" s="7"/>
      <c r="S16" s="14">
        <v>560320357</v>
      </c>
    </row>
    <row r="17" spans="1:19">
      <c r="A17" s="1" t="s">
        <v>135</v>
      </c>
      <c r="C17" s="7" t="s">
        <v>433</v>
      </c>
      <c r="E17" s="7" t="s">
        <v>137</v>
      </c>
      <c r="G17" s="17">
        <v>18.5</v>
      </c>
      <c r="H17" s="7"/>
      <c r="I17" s="14">
        <v>4900790358</v>
      </c>
      <c r="J17" s="7"/>
      <c r="K17" s="7">
        <v>0</v>
      </c>
      <c r="L17" s="7"/>
      <c r="M17" s="14">
        <v>4900790358</v>
      </c>
      <c r="N17" s="7"/>
      <c r="O17" s="14">
        <v>93125368105</v>
      </c>
      <c r="P17" s="7"/>
      <c r="Q17" s="14">
        <v>0</v>
      </c>
      <c r="R17" s="7"/>
      <c r="S17" s="14">
        <v>93125368105</v>
      </c>
    </row>
    <row r="18" spans="1:19">
      <c r="A18" s="1" t="s">
        <v>173</v>
      </c>
      <c r="C18" s="7" t="s">
        <v>433</v>
      </c>
      <c r="E18" s="7" t="s">
        <v>175</v>
      </c>
      <c r="G18" s="17">
        <v>18</v>
      </c>
      <c r="H18" s="7"/>
      <c r="I18" s="14">
        <v>134527171</v>
      </c>
      <c r="J18" s="7"/>
      <c r="K18" s="7">
        <v>0</v>
      </c>
      <c r="L18" s="7"/>
      <c r="M18" s="14">
        <v>134527171</v>
      </c>
      <c r="N18" s="7"/>
      <c r="O18" s="14">
        <v>1498631278</v>
      </c>
      <c r="P18" s="7"/>
      <c r="Q18" s="14">
        <v>0</v>
      </c>
      <c r="R18" s="7"/>
      <c r="S18" s="14">
        <v>1498631278</v>
      </c>
    </row>
    <row r="19" spans="1:19">
      <c r="A19" s="1" t="s">
        <v>169</v>
      </c>
      <c r="C19" s="7" t="s">
        <v>433</v>
      </c>
      <c r="E19" s="7" t="s">
        <v>171</v>
      </c>
      <c r="G19" s="17">
        <v>18</v>
      </c>
      <c r="H19" s="7"/>
      <c r="I19" s="14">
        <v>270468764</v>
      </c>
      <c r="J19" s="7"/>
      <c r="K19" s="7">
        <v>0</v>
      </c>
      <c r="L19" s="7"/>
      <c r="M19" s="14">
        <v>270468764</v>
      </c>
      <c r="N19" s="7"/>
      <c r="O19" s="14">
        <v>2994238625</v>
      </c>
      <c r="P19" s="7"/>
      <c r="Q19" s="14">
        <v>0</v>
      </c>
      <c r="R19" s="7"/>
      <c r="S19" s="14">
        <v>2994238625</v>
      </c>
    </row>
    <row r="20" spans="1:19">
      <c r="A20" s="1" t="s">
        <v>165</v>
      </c>
      <c r="C20" s="7" t="s">
        <v>433</v>
      </c>
      <c r="E20" s="7" t="s">
        <v>167</v>
      </c>
      <c r="G20" s="17">
        <v>18</v>
      </c>
      <c r="H20" s="7"/>
      <c r="I20" s="14">
        <v>137680314</v>
      </c>
      <c r="J20" s="7"/>
      <c r="K20" s="7">
        <v>0</v>
      </c>
      <c r="L20" s="7"/>
      <c r="M20" s="14">
        <v>137680314</v>
      </c>
      <c r="N20" s="7"/>
      <c r="O20" s="14">
        <v>1491814059</v>
      </c>
      <c r="P20" s="7"/>
      <c r="Q20" s="14">
        <v>0</v>
      </c>
      <c r="R20" s="7"/>
      <c r="S20" s="14">
        <v>1491814059</v>
      </c>
    </row>
    <row r="21" spans="1:19">
      <c r="A21" s="1" t="s">
        <v>324</v>
      </c>
      <c r="C21" s="7" t="s">
        <v>433</v>
      </c>
      <c r="E21" s="7" t="s">
        <v>325</v>
      </c>
      <c r="G21" s="17">
        <v>17</v>
      </c>
      <c r="H21" s="7"/>
      <c r="I21" s="14">
        <v>0</v>
      </c>
      <c r="J21" s="7"/>
      <c r="K21" s="7">
        <v>0</v>
      </c>
      <c r="L21" s="7"/>
      <c r="M21" s="14">
        <v>0</v>
      </c>
      <c r="N21" s="7"/>
      <c r="O21" s="14">
        <v>535270596</v>
      </c>
      <c r="P21" s="7"/>
      <c r="Q21" s="14">
        <v>0</v>
      </c>
      <c r="R21" s="7"/>
      <c r="S21" s="14">
        <v>535270596</v>
      </c>
    </row>
    <row r="22" spans="1:19">
      <c r="A22" s="1" t="s">
        <v>326</v>
      </c>
      <c r="C22" s="7" t="s">
        <v>433</v>
      </c>
      <c r="E22" s="7" t="s">
        <v>276</v>
      </c>
      <c r="G22" s="17">
        <v>17</v>
      </c>
      <c r="H22" s="7"/>
      <c r="I22" s="14">
        <v>0</v>
      </c>
      <c r="J22" s="7"/>
      <c r="K22" s="7">
        <v>0</v>
      </c>
      <c r="L22" s="7"/>
      <c r="M22" s="14">
        <v>0</v>
      </c>
      <c r="N22" s="7"/>
      <c r="O22" s="14">
        <v>9363824682</v>
      </c>
      <c r="P22" s="7"/>
      <c r="Q22" s="14">
        <v>0</v>
      </c>
      <c r="R22" s="7"/>
      <c r="S22" s="14">
        <v>9363824682</v>
      </c>
    </row>
    <row r="23" spans="1:19">
      <c r="A23" s="1" t="s">
        <v>327</v>
      </c>
      <c r="C23" s="7" t="s">
        <v>433</v>
      </c>
      <c r="E23" s="7" t="s">
        <v>328</v>
      </c>
      <c r="G23" s="17">
        <v>17</v>
      </c>
      <c r="H23" s="7"/>
      <c r="I23" s="14">
        <v>0</v>
      </c>
      <c r="J23" s="7"/>
      <c r="K23" s="7">
        <v>0</v>
      </c>
      <c r="L23" s="7"/>
      <c r="M23" s="14">
        <v>0</v>
      </c>
      <c r="N23" s="7"/>
      <c r="O23" s="14">
        <v>984297468</v>
      </c>
      <c r="P23" s="7"/>
      <c r="Q23" s="14">
        <v>0</v>
      </c>
      <c r="R23" s="7"/>
      <c r="S23" s="14">
        <v>984297468</v>
      </c>
    </row>
    <row r="24" spans="1:19">
      <c r="A24" s="1" t="s">
        <v>113</v>
      </c>
      <c r="C24" s="7" t="s">
        <v>433</v>
      </c>
      <c r="E24" s="7" t="s">
        <v>115</v>
      </c>
      <c r="G24" s="17">
        <v>18</v>
      </c>
      <c r="H24" s="7"/>
      <c r="I24" s="14">
        <v>10211539421</v>
      </c>
      <c r="J24" s="7"/>
      <c r="K24" s="7">
        <v>0</v>
      </c>
      <c r="L24" s="7"/>
      <c r="M24" s="14">
        <v>10211539421</v>
      </c>
      <c r="N24" s="7"/>
      <c r="O24" s="14">
        <v>136141937421</v>
      </c>
      <c r="P24" s="7"/>
      <c r="Q24" s="14">
        <v>0</v>
      </c>
      <c r="R24" s="7"/>
      <c r="S24" s="14">
        <v>136141937421</v>
      </c>
    </row>
    <row r="25" spans="1:19">
      <c r="A25" s="1" t="s">
        <v>329</v>
      </c>
      <c r="C25" s="7" t="s">
        <v>433</v>
      </c>
      <c r="E25" s="7" t="s">
        <v>330</v>
      </c>
      <c r="G25" s="17">
        <v>17</v>
      </c>
      <c r="H25" s="7"/>
      <c r="I25" s="14">
        <v>0</v>
      </c>
      <c r="J25" s="7"/>
      <c r="K25" s="7">
        <v>0</v>
      </c>
      <c r="L25" s="7"/>
      <c r="M25" s="14">
        <v>0</v>
      </c>
      <c r="N25" s="7"/>
      <c r="O25" s="14">
        <v>9098736</v>
      </c>
      <c r="P25" s="7"/>
      <c r="Q25" s="14">
        <v>0</v>
      </c>
      <c r="R25" s="7"/>
      <c r="S25" s="14">
        <v>9098736</v>
      </c>
    </row>
    <row r="26" spans="1:19">
      <c r="A26" s="1" t="s">
        <v>331</v>
      </c>
      <c r="C26" s="7" t="s">
        <v>433</v>
      </c>
      <c r="E26" s="7" t="s">
        <v>332</v>
      </c>
      <c r="G26" s="17">
        <v>18</v>
      </c>
      <c r="H26" s="7"/>
      <c r="I26" s="14">
        <v>0</v>
      </c>
      <c r="J26" s="7"/>
      <c r="K26" s="7">
        <v>0</v>
      </c>
      <c r="L26" s="7"/>
      <c r="M26" s="14">
        <v>0</v>
      </c>
      <c r="N26" s="7"/>
      <c r="O26" s="14">
        <v>1672643972</v>
      </c>
      <c r="P26" s="7"/>
      <c r="Q26" s="14">
        <v>0</v>
      </c>
      <c r="R26" s="7"/>
      <c r="S26" s="14">
        <v>1672643972</v>
      </c>
    </row>
    <row r="27" spans="1:19">
      <c r="A27" s="1" t="s">
        <v>117</v>
      </c>
      <c r="C27" s="7" t="s">
        <v>433</v>
      </c>
      <c r="E27" s="7" t="s">
        <v>119</v>
      </c>
      <c r="G27" s="17">
        <v>21</v>
      </c>
      <c r="H27" s="7"/>
      <c r="I27" s="14">
        <v>6187626022</v>
      </c>
      <c r="J27" s="7"/>
      <c r="K27" s="7">
        <v>0</v>
      </c>
      <c r="L27" s="7"/>
      <c r="M27" s="14">
        <v>6187626022</v>
      </c>
      <c r="N27" s="7"/>
      <c r="O27" s="14">
        <v>59313534807</v>
      </c>
      <c r="P27" s="7"/>
      <c r="Q27" s="14">
        <v>0</v>
      </c>
      <c r="R27" s="7"/>
      <c r="S27" s="14">
        <v>59313534807</v>
      </c>
    </row>
    <row r="28" spans="1:19">
      <c r="A28" s="1" t="s">
        <v>38</v>
      </c>
      <c r="C28" s="7" t="s">
        <v>433</v>
      </c>
      <c r="E28" s="7" t="s">
        <v>41</v>
      </c>
      <c r="G28" s="17">
        <v>18</v>
      </c>
      <c r="H28" s="7"/>
      <c r="I28" s="14">
        <v>382808081</v>
      </c>
      <c r="J28" s="7"/>
      <c r="K28" s="7">
        <v>0</v>
      </c>
      <c r="L28" s="7"/>
      <c r="M28" s="14">
        <v>382808081</v>
      </c>
      <c r="N28" s="7"/>
      <c r="O28" s="14">
        <v>21289101737</v>
      </c>
      <c r="P28" s="7"/>
      <c r="Q28" s="14">
        <v>0</v>
      </c>
      <c r="R28" s="7"/>
      <c r="S28" s="14">
        <v>21289101737</v>
      </c>
    </row>
    <row r="29" spans="1:19">
      <c r="A29" s="1" t="s">
        <v>140</v>
      </c>
      <c r="C29" s="7" t="s">
        <v>433</v>
      </c>
      <c r="E29" s="7" t="s">
        <v>142</v>
      </c>
      <c r="G29" s="17">
        <v>23</v>
      </c>
      <c r="H29" s="7"/>
      <c r="I29" s="14">
        <v>17837142530</v>
      </c>
      <c r="J29" s="7"/>
      <c r="K29" s="7">
        <v>0</v>
      </c>
      <c r="L29" s="7"/>
      <c r="M29" s="14">
        <v>17837142530</v>
      </c>
      <c r="N29" s="7"/>
      <c r="O29" s="14">
        <v>25017730493</v>
      </c>
      <c r="P29" s="7"/>
      <c r="Q29" s="14">
        <v>0</v>
      </c>
      <c r="R29" s="7"/>
      <c r="S29" s="14">
        <v>25017730493</v>
      </c>
    </row>
    <row r="30" spans="1:19">
      <c r="A30" s="1" t="s">
        <v>124</v>
      </c>
      <c r="C30" s="7" t="s">
        <v>433</v>
      </c>
      <c r="E30" s="7" t="s">
        <v>126</v>
      </c>
      <c r="G30" s="17">
        <v>23</v>
      </c>
      <c r="H30" s="7"/>
      <c r="I30" s="14">
        <v>35798752449</v>
      </c>
      <c r="J30" s="7"/>
      <c r="K30" s="7">
        <v>0</v>
      </c>
      <c r="L30" s="7"/>
      <c r="M30" s="14">
        <v>35798752449</v>
      </c>
      <c r="N30" s="7"/>
      <c r="O30" s="14">
        <v>259928429223</v>
      </c>
      <c r="P30" s="7"/>
      <c r="Q30" s="14">
        <v>0</v>
      </c>
      <c r="R30" s="7"/>
      <c r="S30" s="14">
        <v>259928429223</v>
      </c>
    </row>
    <row r="31" spans="1:19">
      <c r="A31" s="1" t="s">
        <v>162</v>
      </c>
      <c r="C31" s="7" t="s">
        <v>433</v>
      </c>
      <c r="E31" s="7" t="s">
        <v>164</v>
      </c>
      <c r="G31" s="17">
        <v>20.5</v>
      </c>
      <c r="H31" s="7"/>
      <c r="I31" s="14">
        <v>8457364137</v>
      </c>
      <c r="J31" s="7"/>
      <c r="K31" s="7">
        <v>0</v>
      </c>
      <c r="L31" s="7"/>
      <c r="M31" s="14">
        <v>8457364137</v>
      </c>
      <c r="N31" s="7"/>
      <c r="O31" s="14">
        <v>13011722641</v>
      </c>
      <c r="P31" s="7"/>
      <c r="Q31" s="14">
        <v>0</v>
      </c>
      <c r="R31" s="7"/>
      <c r="S31" s="14">
        <v>13011722641</v>
      </c>
    </row>
    <row r="32" spans="1:19">
      <c r="A32" s="1" t="s">
        <v>144</v>
      </c>
      <c r="C32" s="7" t="s">
        <v>433</v>
      </c>
      <c r="E32" s="7" t="s">
        <v>146</v>
      </c>
      <c r="G32" s="17">
        <v>18</v>
      </c>
      <c r="H32" s="7"/>
      <c r="I32" s="14">
        <v>17772209404</v>
      </c>
      <c r="J32" s="7"/>
      <c r="K32" s="7">
        <v>0</v>
      </c>
      <c r="L32" s="7"/>
      <c r="M32" s="14">
        <v>17772209404</v>
      </c>
      <c r="N32" s="7"/>
      <c r="O32" s="14">
        <v>105542270881</v>
      </c>
      <c r="P32" s="7"/>
      <c r="Q32" s="14">
        <v>0</v>
      </c>
      <c r="R32" s="7"/>
      <c r="S32" s="14">
        <v>105542270881</v>
      </c>
    </row>
    <row r="33" spans="1:19">
      <c r="A33" s="1" t="s">
        <v>188</v>
      </c>
      <c r="C33" s="7" t="s">
        <v>433</v>
      </c>
      <c r="E33" s="7" t="s">
        <v>190</v>
      </c>
      <c r="G33" s="17">
        <v>18</v>
      </c>
      <c r="H33" s="7"/>
      <c r="I33" s="14">
        <v>4743954442</v>
      </c>
      <c r="J33" s="7"/>
      <c r="K33" s="7">
        <v>0</v>
      </c>
      <c r="L33" s="7"/>
      <c r="M33" s="14">
        <v>4743954442</v>
      </c>
      <c r="N33" s="7"/>
      <c r="O33" s="14">
        <v>37096706278</v>
      </c>
      <c r="P33" s="7"/>
      <c r="Q33" s="14">
        <v>0</v>
      </c>
      <c r="R33" s="7"/>
      <c r="S33" s="14">
        <v>37096706278</v>
      </c>
    </row>
    <row r="34" spans="1:19">
      <c r="A34" s="1" t="s">
        <v>333</v>
      </c>
      <c r="C34" s="7" t="s">
        <v>433</v>
      </c>
      <c r="E34" s="7" t="s">
        <v>334</v>
      </c>
      <c r="G34" s="17">
        <v>23</v>
      </c>
      <c r="H34" s="7"/>
      <c r="I34" s="14">
        <v>4091292712</v>
      </c>
      <c r="J34" s="7"/>
      <c r="K34" s="7">
        <v>0</v>
      </c>
      <c r="L34" s="7"/>
      <c r="M34" s="14">
        <v>4091292712</v>
      </c>
      <c r="N34" s="7"/>
      <c r="O34" s="14">
        <v>38566420905</v>
      </c>
      <c r="P34" s="7"/>
      <c r="Q34" s="14">
        <v>0</v>
      </c>
      <c r="R34" s="7"/>
      <c r="S34" s="14">
        <v>38566420905</v>
      </c>
    </row>
    <row r="35" spans="1:19">
      <c r="A35" s="1" t="s">
        <v>159</v>
      </c>
      <c r="C35" s="7" t="s">
        <v>433</v>
      </c>
      <c r="E35" s="7" t="s">
        <v>160</v>
      </c>
      <c r="G35" s="17">
        <v>20.5</v>
      </c>
      <c r="H35" s="7"/>
      <c r="I35" s="14">
        <v>1810158398</v>
      </c>
      <c r="J35" s="7"/>
      <c r="K35" s="7">
        <v>0</v>
      </c>
      <c r="L35" s="7"/>
      <c r="M35" s="14">
        <v>1810158398</v>
      </c>
      <c r="N35" s="7"/>
      <c r="O35" s="14">
        <v>7156420243</v>
      </c>
      <c r="P35" s="7"/>
      <c r="Q35" s="14">
        <v>0</v>
      </c>
      <c r="R35" s="7"/>
      <c r="S35" s="14">
        <v>7156420243</v>
      </c>
    </row>
    <row r="36" spans="1:19">
      <c r="A36" s="1" t="s">
        <v>155</v>
      </c>
      <c r="C36" s="7" t="s">
        <v>433</v>
      </c>
      <c r="E36" s="7" t="s">
        <v>157</v>
      </c>
      <c r="G36" s="17">
        <v>20.5</v>
      </c>
      <c r="H36" s="7"/>
      <c r="I36" s="14">
        <v>34593692193</v>
      </c>
      <c r="J36" s="7"/>
      <c r="K36" s="7">
        <v>0</v>
      </c>
      <c r="L36" s="7"/>
      <c r="M36" s="14">
        <v>34593692193</v>
      </c>
      <c r="N36" s="7"/>
      <c r="O36" s="14">
        <v>111074835000</v>
      </c>
      <c r="P36" s="7"/>
      <c r="Q36" s="14">
        <v>0</v>
      </c>
      <c r="R36" s="7"/>
      <c r="S36" s="14">
        <v>111074835000</v>
      </c>
    </row>
    <row r="37" spans="1:19">
      <c r="A37" s="1" t="s">
        <v>335</v>
      </c>
      <c r="C37" s="7" t="s">
        <v>433</v>
      </c>
      <c r="E37" s="7" t="s">
        <v>336</v>
      </c>
      <c r="G37" s="17">
        <v>16</v>
      </c>
      <c r="H37" s="7"/>
      <c r="I37" s="14">
        <v>0</v>
      </c>
      <c r="J37" s="7"/>
      <c r="K37" s="7">
        <v>0</v>
      </c>
      <c r="L37" s="7"/>
      <c r="M37" s="14">
        <v>0</v>
      </c>
      <c r="N37" s="7"/>
      <c r="O37" s="14">
        <v>87411063357</v>
      </c>
      <c r="P37" s="7"/>
      <c r="Q37" s="14">
        <v>0</v>
      </c>
      <c r="R37" s="7"/>
      <c r="S37" s="14">
        <v>87411063357</v>
      </c>
    </row>
    <row r="38" spans="1:19">
      <c r="A38" s="1" t="s">
        <v>337</v>
      </c>
      <c r="C38" s="7" t="s">
        <v>433</v>
      </c>
      <c r="E38" s="7" t="s">
        <v>338</v>
      </c>
      <c r="G38" s="17">
        <v>18</v>
      </c>
      <c r="H38" s="7"/>
      <c r="I38" s="14">
        <v>0</v>
      </c>
      <c r="J38" s="7"/>
      <c r="K38" s="7">
        <v>0</v>
      </c>
      <c r="L38" s="7"/>
      <c r="M38" s="14">
        <v>0</v>
      </c>
      <c r="N38" s="7"/>
      <c r="O38" s="14">
        <v>195166404</v>
      </c>
      <c r="P38" s="7"/>
      <c r="Q38" s="14">
        <v>0</v>
      </c>
      <c r="R38" s="7"/>
      <c r="S38" s="14">
        <v>195166404</v>
      </c>
    </row>
    <row r="39" spans="1:19">
      <c r="A39" s="1" t="s">
        <v>151</v>
      </c>
      <c r="C39" s="7" t="s">
        <v>433</v>
      </c>
      <c r="E39" s="7" t="s">
        <v>153</v>
      </c>
      <c r="G39" s="17">
        <v>18</v>
      </c>
      <c r="H39" s="7"/>
      <c r="I39" s="14">
        <v>5892886606</v>
      </c>
      <c r="J39" s="7"/>
      <c r="K39" s="7">
        <v>0</v>
      </c>
      <c r="L39" s="7"/>
      <c r="M39" s="14">
        <v>5892886606</v>
      </c>
      <c r="N39" s="7"/>
      <c r="O39" s="14">
        <v>6977756469</v>
      </c>
      <c r="P39" s="7"/>
      <c r="Q39" s="14">
        <v>0</v>
      </c>
      <c r="R39" s="7"/>
      <c r="S39" s="14">
        <v>6977756469</v>
      </c>
    </row>
    <row r="40" spans="1:19">
      <c r="A40" s="1" t="s">
        <v>186</v>
      </c>
      <c r="C40" s="7" t="s">
        <v>433</v>
      </c>
      <c r="E40" s="7" t="s">
        <v>187</v>
      </c>
      <c r="G40" s="17">
        <v>18</v>
      </c>
      <c r="H40" s="7"/>
      <c r="I40" s="14">
        <v>5045114361</v>
      </c>
      <c r="J40" s="7"/>
      <c r="K40" s="7">
        <v>0</v>
      </c>
      <c r="L40" s="7"/>
      <c r="M40" s="14">
        <v>5045114361</v>
      </c>
      <c r="N40" s="7"/>
      <c r="O40" s="14">
        <v>37591767122</v>
      </c>
      <c r="P40" s="7"/>
      <c r="Q40" s="14">
        <v>0</v>
      </c>
      <c r="R40" s="7"/>
      <c r="S40" s="14">
        <v>37591767122</v>
      </c>
    </row>
    <row r="41" spans="1:19">
      <c r="A41" s="1" t="s">
        <v>183</v>
      </c>
      <c r="C41" s="7" t="s">
        <v>433</v>
      </c>
      <c r="E41" s="7" t="s">
        <v>185</v>
      </c>
      <c r="G41" s="17">
        <v>18</v>
      </c>
      <c r="H41" s="7"/>
      <c r="I41" s="14">
        <v>1906352931</v>
      </c>
      <c r="J41" s="7"/>
      <c r="K41" s="7">
        <v>0</v>
      </c>
      <c r="L41" s="7"/>
      <c r="M41" s="14">
        <v>1906352931</v>
      </c>
      <c r="N41" s="7"/>
      <c r="O41" s="14">
        <v>16855056487</v>
      </c>
      <c r="P41" s="7"/>
      <c r="Q41" s="14">
        <v>0</v>
      </c>
      <c r="R41" s="7"/>
      <c r="S41" s="14">
        <v>16855056487</v>
      </c>
    </row>
    <row r="42" spans="1:19">
      <c r="A42" s="1" t="s">
        <v>128</v>
      </c>
      <c r="C42" s="7" t="s">
        <v>433</v>
      </c>
      <c r="E42" s="7" t="s">
        <v>129</v>
      </c>
      <c r="G42" s="17">
        <v>18</v>
      </c>
      <c r="H42" s="7"/>
      <c r="I42" s="14">
        <v>14102474988</v>
      </c>
      <c r="J42" s="7"/>
      <c r="K42" s="7">
        <v>0</v>
      </c>
      <c r="L42" s="7"/>
      <c r="M42" s="14">
        <v>14102474988</v>
      </c>
      <c r="N42" s="7"/>
      <c r="O42" s="14">
        <v>80988904108</v>
      </c>
      <c r="P42" s="7"/>
      <c r="Q42" s="14">
        <v>0</v>
      </c>
      <c r="R42" s="7"/>
      <c r="S42" s="14">
        <v>80988904108</v>
      </c>
    </row>
    <row r="43" spans="1:19">
      <c r="A43" s="1" t="s">
        <v>147</v>
      </c>
      <c r="C43" s="7" t="s">
        <v>433</v>
      </c>
      <c r="E43" s="7" t="s">
        <v>149</v>
      </c>
      <c r="G43" s="17">
        <v>18</v>
      </c>
      <c r="H43" s="7"/>
      <c r="I43" s="14">
        <v>1013833041</v>
      </c>
      <c r="J43" s="7"/>
      <c r="K43" s="7">
        <v>0</v>
      </c>
      <c r="L43" s="7"/>
      <c r="M43" s="14">
        <v>1013833041</v>
      </c>
      <c r="N43" s="7"/>
      <c r="O43" s="14">
        <v>11125448083</v>
      </c>
      <c r="P43" s="7"/>
      <c r="Q43" s="14">
        <v>0</v>
      </c>
      <c r="R43" s="7"/>
      <c r="S43" s="14">
        <v>11125448083</v>
      </c>
    </row>
    <row r="44" spans="1:19">
      <c r="A44" s="1" t="s">
        <v>131</v>
      </c>
      <c r="C44" s="7" t="s">
        <v>433</v>
      </c>
      <c r="E44" s="7" t="s">
        <v>133</v>
      </c>
      <c r="G44" s="17">
        <v>18</v>
      </c>
      <c r="H44" s="7"/>
      <c r="I44" s="14">
        <v>13277174850</v>
      </c>
      <c r="J44" s="7"/>
      <c r="K44" s="7">
        <v>0</v>
      </c>
      <c r="L44" s="7"/>
      <c r="M44" s="14">
        <v>13277174850</v>
      </c>
      <c r="N44" s="7"/>
      <c r="O44" s="14">
        <v>141662146420</v>
      </c>
      <c r="P44" s="7"/>
      <c r="Q44" s="14">
        <v>0</v>
      </c>
      <c r="R44" s="7"/>
      <c r="S44" s="14">
        <v>141662146420</v>
      </c>
    </row>
    <row r="45" spans="1:19">
      <c r="A45" s="1" t="s">
        <v>339</v>
      </c>
      <c r="C45" s="7" t="s">
        <v>433</v>
      </c>
      <c r="E45" s="7" t="s">
        <v>340</v>
      </c>
      <c r="G45" s="17">
        <v>18</v>
      </c>
      <c r="H45" s="7"/>
      <c r="I45" s="14">
        <v>0</v>
      </c>
      <c r="J45" s="7"/>
      <c r="K45" s="7">
        <v>0</v>
      </c>
      <c r="L45" s="7"/>
      <c r="M45" s="14">
        <v>0</v>
      </c>
      <c r="N45" s="7"/>
      <c r="O45" s="14">
        <v>31586302</v>
      </c>
      <c r="P45" s="7"/>
      <c r="Q45" s="14">
        <v>0</v>
      </c>
      <c r="R45" s="7"/>
      <c r="S45" s="14">
        <v>31586302</v>
      </c>
    </row>
    <row r="46" spans="1:19">
      <c r="A46" s="1" t="s">
        <v>120</v>
      </c>
      <c r="C46" s="7" t="s">
        <v>433</v>
      </c>
      <c r="E46" s="7" t="s">
        <v>122</v>
      </c>
      <c r="G46" s="17">
        <v>18</v>
      </c>
      <c r="H46" s="7"/>
      <c r="I46" s="14">
        <v>14620748653</v>
      </c>
      <c r="J46" s="7"/>
      <c r="K46" s="7">
        <v>0</v>
      </c>
      <c r="L46" s="7"/>
      <c r="M46" s="14">
        <v>14620748653</v>
      </c>
      <c r="N46" s="7"/>
      <c r="O46" s="14">
        <v>109130100661</v>
      </c>
      <c r="P46" s="7"/>
      <c r="Q46" s="14">
        <v>0</v>
      </c>
      <c r="R46" s="7"/>
      <c r="S46" s="14">
        <v>109130100661</v>
      </c>
    </row>
    <row r="47" spans="1:19">
      <c r="A47" s="1" t="s">
        <v>109</v>
      </c>
      <c r="C47" s="7" t="s">
        <v>433</v>
      </c>
      <c r="E47" s="7" t="s">
        <v>111</v>
      </c>
      <c r="G47" s="17">
        <v>19</v>
      </c>
      <c r="H47" s="7"/>
      <c r="I47" s="14">
        <v>15805667014</v>
      </c>
      <c r="J47" s="7"/>
      <c r="K47" s="7">
        <v>0</v>
      </c>
      <c r="L47" s="7"/>
      <c r="M47" s="14">
        <v>15805667014</v>
      </c>
      <c r="N47" s="7"/>
      <c r="O47" s="14">
        <v>75805845097</v>
      </c>
      <c r="P47" s="7"/>
      <c r="Q47" s="14">
        <v>0</v>
      </c>
      <c r="R47" s="7"/>
      <c r="S47" s="14">
        <v>75805845097</v>
      </c>
    </row>
    <row r="48" spans="1:19">
      <c r="A48" s="1" t="s">
        <v>341</v>
      </c>
      <c r="C48" s="7" t="s">
        <v>433</v>
      </c>
      <c r="E48" s="7" t="s">
        <v>342</v>
      </c>
      <c r="G48" s="17">
        <v>18</v>
      </c>
      <c r="H48" s="7"/>
      <c r="I48" s="14">
        <v>0</v>
      </c>
      <c r="J48" s="7"/>
      <c r="K48" s="7">
        <v>0</v>
      </c>
      <c r="L48" s="7"/>
      <c r="M48" s="14">
        <v>0</v>
      </c>
      <c r="N48" s="7"/>
      <c r="O48" s="14">
        <v>477569164</v>
      </c>
      <c r="P48" s="7"/>
      <c r="Q48" s="14">
        <v>0</v>
      </c>
      <c r="R48" s="7"/>
      <c r="S48" s="14">
        <v>477569164</v>
      </c>
    </row>
    <row r="49" spans="1:19">
      <c r="A49" s="22" t="s">
        <v>19</v>
      </c>
      <c r="B49" s="22"/>
      <c r="C49" s="23" t="s">
        <v>433</v>
      </c>
      <c r="D49" s="22"/>
      <c r="E49" s="23" t="s">
        <v>433</v>
      </c>
      <c r="F49" s="22"/>
      <c r="G49" s="24" t="s">
        <v>433</v>
      </c>
      <c r="H49" s="23"/>
      <c r="I49" s="25">
        <v>0</v>
      </c>
      <c r="J49" s="23"/>
      <c r="K49" s="23">
        <v>0</v>
      </c>
      <c r="L49" s="23"/>
      <c r="M49" s="25">
        <v>0</v>
      </c>
      <c r="N49" s="23"/>
      <c r="O49" s="25">
        <v>50910000000</v>
      </c>
      <c r="P49" s="23"/>
      <c r="Q49" s="25">
        <v>0</v>
      </c>
      <c r="R49" s="23"/>
      <c r="S49" s="25">
        <v>50910000000</v>
      </c>
    </row>
    <row r="50" spans="1:19">
      <c r="A50" s="22" t="s">
        <v>434</v>
      </c>
      <c r="B50" s="22"/>
      <c r="C50" s="23" t="s">
        <v>433</v>
      </c>
      <c r="D50" s="22"/>
      <c r="E50" s="23" t="s">
        <v>433</v>
      </c>
      <c r="F50" s="22"/>
      <c r="G50" s="24" t="s">
        <v>433</v>
      </c>
      <c r="H50" s="23"/>
      <c r="I50" s="25">
        <v>2656302531</v>
      </c>
      <c r="J50" s="23"/>
      <c r="K50" s="23">
        <v>0</v>
      </c>
      <c r="L50" s="23"/>
      <c r="M50" s="25">
        <f>I50-K50</f>
        <v>2656302531</v>
      </c>
      <c r="N50" s="23"/>
      <c r="O50" s="25">
        <v>13556302572</v>
      </c>
      <c r="P50" s="23"/>
      <c r="Q50" s="25">
        <v>0</v>
      </c>
      <c r="R50" s="23"/>
      <c r="S50" s="25">
        <v>13556302572</v>
      </c>
    </row>
    <row r="51" spans="1:19">
      <c r="A51" s="22" t="s">
        <v>435</v>
      </c>
      <c r="B51" s="22"/>
      <c r="C51" s="23" t="s">
        <v>433</v>
      </c>
      <c r="D51" s="22"/>
      <c r="E51" s="23" t="s">
        <v>433</v>
      </c>
      <c r="F51" s="22"/>
      <c r="G51" s="24" t="s">
        <v>433</v>
      </c>
      <c r="H51" s="23"/>
      <c r="I51" s="25">
        <v>7458490410</v>
      </c>
      <c r="J51" s="23"/>
      <c r="K51" s="23">
        <v>0</v>
      </c>
      <c r="L51" s="23"/>
      <c r="M51" s="25">
        <f>I51-K51</f>
        <v>7458490410</v>
      </c>
      <c r="N51" s="23"/>
      <c r="O51" s="31">
        <f>'[1]42'!B29-'[1]42'!D29</f>
        <v>7458490410</v>
      </c>
      <c r="P51" s="23"/>
      <c r="Q51" s="25">
        <v>0</v>
      </c>
      <c r="R51" s="23"/>
      <c r="S51" s="25">
        <v>7458490410</v>
      </c>
    </row>
    <row r="52" spans="1:19">
      <c r="A52" s="30" t="s">
        <v>436</v>
      </c>
      <c r="B52" s="22"/>
      <c r="C52" s="23" t="s">
        <v>433</v>
      </c>
      <c r="D52" s="22"/>
      <c r="E52" s="23" t="s">
        <v>433</v>
      </c>
      <c r="F52" s="22"/>
      <c r="G52" s="24" t="s">
        <v>433</v>
      </c>
      <c r="H52" s="23"/>
      <c r="I52" s="25">
        <v>0</v>
      </c>
      <c r="J52" s="23"/>
      <c r="K52" s="23">
        <v>0</v>
      </c>
      <c r="L52" s="23"/>
      <c r="M52" s="25">
        <v>0</v>
      </c>
      <c r="N52" s="23"/>
      <c r="O52" s="31">
        <v>1207191584</v>
      </c>
      <c r="P52" s="23"/>
      <c r="Q52" s="25">
        <v>0</v>
      </c>
      <c r="R52" s="23"/>
      <c r="S52" s="25">
        <v>1207191584</v>
      </c>
    </row>
    <row r="53" spans="1:19" s="26" customFormat="1">
      <c r="A53" s="26" t="s">
        <v>239</v>
      </c>
      <c r="C53" s="27" t="s">
        <v>433</v>
      </c>
      <c r="E53" s="27" t="s">
        <v>433</v>
      </c>
      <c r="G53" s="28">
        <v>0</v>
      </c>
      <c r="H53" s="27"/>
      <c r="I53" s="29">
        <v>12216</v>
      </c>
      <c r="J53" s="27"/>
      <c r="K53" s="29">
        <v>0</v>
      </c>
      <c r="L53" s="27"/>
      <c r="M53" s="29">
        <v>12216</v>
      </c>
      <c r="N53" s="27"/>
      <c r="O53" s="29">
        <v>3750078</v>
      </c>
      <c r="P53" s="27"/>
      <c r="Q53" s="14">
        <v>0</v>
      </c>
      <c r="R53" s="27"/>
      <c r="S53" s="29">
        <v>3750078</v>
      </c>
    </row>
    <row r="54" spans="1:19">
      <c r="A54" s="1" t="s">
        <v>244</v>
      </c>
      <c r="C54" s="7" t="s">
        <v>433</v>
      </c>
      <c r="E54" s="7" t="s">
        <v>433</v>
      </c>
      <c r="G54" s="17">
        <v>0</v>
      </c>
      <c r="H54" s="7"/>
      <c r="I54" s="14">
        <v>405361125</v>
      </c>
      <c r="J54" s="7"/>
      <c r="K54" s="14">
        <v>0</v>
      </c>
      <c r="L54" s="7"/>
      <c r="M54" s="14">
        <v>405361125</v>
      </c>
      <c r="N54" s="7"/>
      <c r="O54" s="14">
        <v>9521182630</v>
      </c>
      <c r="P54" s="7"/>
      <c r="Q54" s="14">
        <v>0</v>
      </c>
      <c r="R54" s="7"/>
      <c r="S54" s="14">
        <v>9521182630</v>
      </c>
    </row>
    <row r="55" spans="1:19">
      <c r="A55" s="1" t="s">
        <v>247</v>
      </c>
      <c r="C55" s="7" t="s">
        <v>433</v>
      </c>
      <c r="E55" s="7" t="s">
        <v>433</v>
      </c>
      <c r="G55" s="17">
        <v>18</v>
      </c>
      <c r="H55" s="7"/>
      <c r="I55" s="14">
        <v>3945205500</v>
      </c>
      <c r="J55" s="7"/>
      <c r="K55" s="14">
        <v>-32817128</v>
      </c>
      <c r="L55" s="7"/>
      <c r="M55" s="14">
        <v>3978022628</v>
      </c>
      <c r="N55" s="7"/>
      <c r="O55" s="14">
        <v>92315999245</v>
      </c>
      <c r="P55" s="7"/>
      <c r="Q55" s="14">
        <v>2359786</v>
      </c>
      <c r="R55" s="7"/>
      <c r="S55" s="14">
        <v>92313639459</v>
      </c>
    </row>
    <row r="56" spans="1:19">
      <c r="A56" s="1" t="s">
        <v>247</v>
      </c>
      <c r="C56" s="7" t="s">
        <v>433</v>
      </c>
      <c r="E56" s="7" t="s">
        <v>433</v>
      </c>
      <c r="G56" s="17">
        <v>18</v>
      </c>
      <c r="H56" s="7"/>
      <c r="I56" s="14">
        <v>1972602754</v>
      </c>
      <c r="J56" s="7"/>
      <c r="K56" s="14">
        <v>-17588457</v>
      </c>
      <c r="L56" s="7"/>
      <c r="M56" s="14">
        <v>1990191211</v>
      </c>
      <c r="N56" s="7"/>
      <c r="O56" s="14">
        <v>44313299466</v>
      </c>
      <c r="P56" s="7"/>
      <c r="Q56" s="14">
        <v>0</v>
      </c>
      <c r="R56" s="7"/>
      <c r="S56" s="14">
        <v>44313299466</v>
      </c>
    </row>
    <row r="57" spans="1:19">
      <c r="A57" s="1" t="s">
        <v>247</v>
      </c>
      <c r="C57" s="7" t="s">
        <v>433</v>
      </c>
      <c r="E57" s="7" t="s">
        <v>433</v>
      </c>
      <c r="G57" s="17">
        <v>22.5</v>
      </c>
      <c r="H57" s="7"/>
      <c r="I57" s="14">
        <v>9259794038</v>
      </c>
      <c r="J57" s="7"/>
      <c r="K57" s="14">
        <v>-35176914</v>
      </c>
      <c r="L57" s="7"/>
      <c r="M57" s="14">
        <v>9294970952</v>
      </c>
      <c r="N57" s="7"/>
      <c r="O57" s="14">
        <v>82754797863</v>
      </c>
      <c r="P57" s="7"/>
      <c r="Q57" s="14">
        <v>0</v>
      </c>
      <c r="R57" s="7"/>
      <c r="S57" s="14">
        <v>82754797863</v>
      </c>
    </row>
    <row r="58" spans="1:19">
      <c r="A58" s="1" t="s">
        <v>268</v>
      </c>
      <c r="C58" s="7" t="s">
        <v>433</v>
      </c>
      <c r="E58" s="7" t="s">
        <v>433</v>
      </c>
      <c r="G58" s="17">
        <v>22.5</v>
      </c>
      <c r="H58" s="7"/>
      <c r="I58" s="14">
        <v>0</v>
      </c>
      <c r="J58" s="7"/>
      <c r="K58" s="14">
        <v>0</v>
      </c>
      <c r="L58" s="7"/>
      <c r="M58" s="14">
        <v>0</v>
      </c>
      <c r="N58" s="7"/>
      <c r="O58" s="14">
        <v>87260273972</v>
      </c>
      <c r="P58" s="7"/>
      <c r="Q58" s="14">
        <v>0</v>
      </c>
      <c r="R58" s="7"/>
      <c r="S58" s="14">
        <v>87260273972</v>
      </c>
    </row>
    <row r="59" spans="1:19">
      <c r="A59" s="1" t="s">
        <v>259</v>
      </c>
      <c r="C59" s="7" t="s">
        <v>433</v>
      </c>
      <c r="E59" s="7" t="s">
        <v>433</v>
      </c>
      <c r="G59" s="17">
        <v>0</v>
      </c>
      <c r="H59" s="7"/>
      <c r="I59" s="14">
        <v>117302</v>
      </c>
      <c r="J59" s="7"/>
      <c r="K59" s="14">
        <v>0</v>
      </c>
      <c r="L59" s="7"/>
      <c r="M59" s="14">
        <v>117302</v>
      </c>
      <c r="N59" s="7"/>
      <c r="O59" s="14">
        <v>2364015</v>
      </c>
      <c r="P59" s="7"/>
      <c r="Q59" s="14">
        <v>0</v>
      </c>
      <c r="R59" s="7"/>
      <c r="S59" s="14">
        <v>2364015</v>
      </c>
    </row>
    <row r="60" spans="1:19">
      <c r="A60" s="1" t="s">
        <v>259</v>
      </c>
      <c r="C60" s="7" t="s">
        <v>433</v>
      </c>
      <c r="E60" s="7" t="s">
        <v>433</v>
      </c>
      <c r="G60" s="17">
        <v>22.5</v>
      </c>
      <c r="H60" s="7"/>
      <c r="I60" s="14">
        <v>219178082</v>
      </c>
      <c r="J60" s="7"/>
      <c r="K60" s="14">
        <v>0</v>
      </c>
      <c r="L60" s="7"/>
      <c r="M60" s="14">
        <v>219178082</v>
      </c>
      <c r="N60" s="7"/>
      <c r="O60" s="14">
        <v>51430136983</v>
      </c>
      <c r="P60" s="7"/>
      <c r="Q60" s="14">
        <v>0</v>
      </c>
      <c r="R60" s="7"/>
      <c r="S60" s="14">
        <v>51430136983</v>
      </c>
    </row>
    <row r="61" spans="1:19">
      <c r="A61" s="1" t="s">
        <v>239</v>
      </c>
      <c r="C61" s="7" t="s">
        <v>433</v>
      </c>
      <c r="E61" s="7" t="s">
        <v>433</v>
      </c>
      <c r="G61" s="17">
        <v>22.5</v>
      </c>
      <c r="H61" s="7"/>
      <c r="I61" s="14">
        <v>90575342459</v>
      </c>
      <c r="J61" s="7"/>
      <c r="K61" s="14">
        <v>1277558</v>
      </c>
      <c r="L61" s="7"/>
      <c r="M61" s="14">
        <v>90574064901</v>
      </c>
      <c r="N61" s="7"/>
      <c r="O61" s="14">
        <v>340931506826</v>
      </c>
      <c r="P61" s="7"/>
      <c r="Q61" s="14">
        <v>349539762</v>
      </c>
      <c r="R61" s="7"/>
      <c r="S61" s="14">
        <v>340581967064</v>
      </c>
    </row>
    <row r="62" spans="1:19">
      <c r="A62" s="1" t="s">
        <v>265</v>
      </c>
      <c r="C62" s="7" t="s">
        <v>433</v>
      </c>
      <c r="E62" s="7" t="s">
        <v>433</v>
      </c>
      <c r="G62" s="17">
        <v>22.5</v>
      </c>
      <c r="H62" s="7"/>
      <c r="I62" s="14">
        <v>0</v>
      </c>
      <c r="J62" s="7"/>
      <c r="K62" s="14">
        <v>0</v>
      </c>
      <c r="L62" s="7"/>
      <c r="M62" s="14">
        <v>0</v>
      </c>
      <c r="N62" s="7"/>
      <c r="O62" s="14">
        <v>18787671230</v>
      </c>
      <c r="P62" s="7"/>
      <c r="Q62" s="14">
        <v>0</v>
      </c>
      <c r="R62" s="7"/>
      <c r="S62" s="14">
        <v>18787671230</v>
      </c>
    </row>
    <row r="63" spans="1:19">
      <c r="A63" s="1" t="s">
        <v>265</v>
      </c>
      <c r="C63" s="7" t="s">
        <v>433</v>
      </c>
      <c r="E63" s="7" t="s">
        <v>433</v>
      </c>
      <c r="G63" s="17">
        <v>0</v>
      </c>
      <c r="H63" s="7"/>
      <c r="I63" s="14">
        <v>3262287</v>
      </c>
      <c r="J63" s="7"/>
      <c r="K63" s="14">
        <v>0</v>
      </c>
      <c r="L63" s="7"/>
      <c r="M63" s="14">
        <v>3262287</v>
      </c>
      <c r="N63" s="7"/>
      <c r="O63" s="14">
        <v>3262287</v>
      </c>
      <c r="P63" s="7"/>
      <c r="Q63" s="14">
        <v>0</v>
      </c>
      <c r="R63" s="7"/>
      <c r="S63" s="14">
        <v>3262287</v>
      </c>
    </row>
    <row r="64" spans="1:19">
      <c r="A64" s="1" t="s">
        <v>265</v>
      </c>
      <c r="C64" s="7" t="s">
        <v>433</v>
      </c>
      <c r="E64" s="7" t="s">
        <v>433</v>
      </c>
      <c r="G64" s="17">
        <v>22.5</v>
      </c>
      <c r="H64" s="7"/>
      <c r="I64" s="14">
        <v>0</v>
      </c>
      <c r="J64" s="7"/>
      <c r="K64" s="14">
        <v>0</v>
      </c>
      <c r="L64" s="7"/>
      <c r="M64" s="14">
        <v>0</v>
      </c>
      <c r="N64" s="7"/>
      <c r="O64" s="14">
        <v>11050684929</v>
      </c>
      <c r="P64" s="7"/>
      <c r="Q64" s="14">
        <v>0</v>
      </c>
      <c r="R64" s="7"/>
      <c r="S64" s="14">
        <v>11050684929</v>
      </c>
    </row>
    <row r="65" spans="1:19">
      <c r="A65" s="1" t="s">
        <v>265</v>
      </c>
      <c r="C65" s="7" t="s">
        <v>433</v>
      </c>
      <c r="E65" s="7" t="s">
        <v>433</v>
      </c>
      <c r="G65" s="17">
        <v>22.5</v>
      </c>
      <c r="H65" s="7"/>
      <c r="I65" s="14">
        <v>0</v>
      </c>
      <c r="J65" s="7"/>
      <c r="K65" s="14">
        <v>0</v>
      </c>
      <c r="L65" s="7"/>
      <c r="M65" s="14">
        <v>0</v>
      </c>
      <c r="N65" s="7"/>
      <c r="O65" s="14">
        <v>16243150683</v>
      </c>
      <c r="P65" s="7"/>
      <c r="Q65" s="14">
        <v>0</v>
      </c>
      <c r="R65" s="7"/>
      <c r="S65" s="14">
        <v>16243150683</v>
      </c>
    </row>
    <row r="66" spans="1:19">
      <c r="A66" s="1" t="s">
        <v>265</v>
      </c>
      <c r="C66" s="7" t="s">
        <v>433</v>
      </c>
      <c r="E66" s="7" t="s">
        <v>433</v>
      </c>
      <c r="G66" s="17">
        <v>22.5</v>
      </c>
      <c r="H66" s="7"/>
      <c r="I66" s="14">
        <v>0</v>
      </c>
      <c r="J66" s="7"/>
      <c r="K66" s="14">
        <v>0</v>
      </c>
      <c r="L66" s="7"/>
      <c r="M66" s="14">
        <v>0</v>
      </c>
      <c r="N66" s="7"/>
      <c r="O66" s="14">
        <v>9719178079</v>
      </c>
      <c r="P66" s="7"/>
      <c r="Q66" s="14">
        <v>0</v>
      </c>
      <c r="R66" s="7"/>
      <c r="S66" s="14">
        <v>9719178079</v>
      </c>
    </row>
    <row r="67" spans="1:19">
      <c r="A67" s="1" t="s">
        <v>268</v>
      </c>
      <c r="C67" s="7" t="s">
        <v>433</v>
      </c>
      <c r="E67" s="7" t="s">
        <v>433</v>
      </c>
      <c r="G67" s="17">
        <v>22.5</v>
      </c>
      <c r="H67" s="7"/>
      <c r="I67" s="14">
        <v>31582191781</v>
      </c>
      <c r="J67" s="7"/>
      <c r="K67" s="14">
        <v>0</v>
      </c>
      <c r="L67" s="7"/>
      <c r="M67" s="14">
        <v>31582191781</v>
      </c>
      <c r="N67" s="7"/>
      <c r="O67" s="14">
        <v>124372602740</v>
      </c>
      <c r="P67" s="7"/>
      <c r="Q67" s="14">
        <v>0</v>
      </c>
      <c r="R67" s="7"/>
      <c r="S67" s="14">
        <v>124372602740</v>
      </c>
    </row>
    <row r="68" spans="1:19">
      <c r="A68" s="1" t="s">
        <v>265</v>
      </c>
      <c r="C68" s="7" t="s">
        <v>433</v>
      </c>
      <c r="E68" s="7" t="s">
        <v>433</v>
      </c>
      <c r="G68" s="17">
        <v>22.5</v>
      </c>
      <c r="H68" s="7"/>
      <c r="I68" s="14">
        <v>0</v>
      </c>
      <c r="J68" s="7"/>
      <c r="K68" s="14">
        <v>0</v>
      </c>
      <c r="L68" s="7"/>
      <c r="M68" s="14">
        <v>0</v>
      </c>
      <c r="N68" s="7"/>
      <c r="O68" s="14">
        <v>26898260273</v>
      </c>
      <c r="P68" s="7"/>
      <c r="Q68" s="14">
        <v>0</v>
      </c>
      <c r="R68" s="7"/>
      <c r="S68" s="14">
        <v>26898260273</v>
      </c>
    </row>
    <row r="69" spans="1:19">
      <c r="A69" s="1" t="s">
        <v>268</v>
      </c>
      <c r="C69" s="7" t="s">
        <v>433</v>
      </c>
      <c r="E69" s="7" t="s">
        <v>433</v>
      </c>
      <c r="G69" s="17">
        <v>22.5</v>
      </c>
      <c r="H69" s="7"/>
      <c r="I69" s="14">
        <v>3158219178</v>
      </c>
      <c r="J69" s="7"/>
      <c r="K69" s="14">
        <v>0</v>
      </c>
      <c r="L69" s="7"/>
      <c r="M69" s="14">
        <v>3158219178</v>
      </c>
      <c r="N69" s="7"/>
      <c r="O69" s="14">
        <v>8385616438</v>
      </c>
      <c r="P69" s="7"/>
      <c r="Q69" s="14">
        <v>0</v>
      </c>
      <c r="R69" s="7"/>
      <c r="S69" s="14">
        <v>8385616438</v>
      </c>
    </row>
    <row r="70" spans="1:19">
      <c r="A70" s="1" t="s">
        <v>265</v>
      </c>
      <c r="C70" s="7" t="s">
        <v>433</v>
      </c>
      <c r="E70" s="7" t="s">
        <v>433</v>
      </c>
      <c r="G70" s="17">
        <v>22.5</v>
      </c>
      <c r="H70" s="7"/>
      <c r="I70" s="14">
        <v>0</v>
      </c>
      <c r="J70" s="7"/>
      <c r="K70" s="14">
        <v>0</v>
      </c>
      <c r="L70" s="7"/>
      <c r="M70" s="14">
        <v>0</v>
      </c>
      <c r="N70" s="7"/>
      <c r="O70" s="14">
        <v>4445205478</v>
      </c>
      <c r="P70" s="7"/>
      <c r="Q70" s="14">
        <v>0</v>
      </c>
      <c r="R70" s="7"/>
      <c r="S70" s="14">
        <v>4445205478</v>
      </c>
    </row>
    <row r="71" spans="1:19">
      <c r="A71" s="1" t="s">
        <v>265</v>
      </c>
      <c r="C71" s="7" t="s">
        <v>433</v>
      </c>
      <c r="E71" s="7" t="s">
        <v>433</v>
      </c>
      <c r="G71" s="17">
        <v>22.5</v>
      </c>
      <c r="H71" s="7"/>
      <c r="I71" s="14">
        <v>0</v>
      </c>
      <c r="J71" s="7"/>
      <c r="K71" s="14">
        <v>0</v>
      </c>
      <c r="L71" s="7"/>
      <c r="M71" s="14">
        <v>0</v>
      </c>
      <c r="N71" s="7"/>
      <c r="O71" s="14">
        <v>5424657532</v>
      </c>
      <c r="P71" s="7"/>
      <c r="Q71" s="14">
        <v>0</v>
      </c>
      <c r="R71" s="7"/>
      <c r="S71" s="14">
        <v>5424657532</v>
      </c>
    </row>
    <row r="72" spans="1:19">
      <c r="A72" s="1" t="s">
        <v>265</v>
      </c>
      <c r="C72" s="7" t="s">
        <v>433</v>
      </c>
      <c r="E72" s="7" t="s">
        <v>433</v>
      </c>
      <c r="G72" s="17">
        <v>22.5</v>
      </c>
      <c r="H72" s="7"/>
      <c r="I72" s="14">
        <v>0</v>
      </c>
      <c r="J72" s="7"/>
      <c r="K72" s="14">
        <v>0</v>
      </c>
      <c r="L72" s="7"/>
      <c r="M72" s="14">
        <v>0</v>
      </c>
      <c r="N72" s="7"/>
      <c r="O72" s="14">
        <v>14917808217</v>
      </c>
      <c r="P72" s="7"/>
      <c r="Q72" s="14">
        <v>0</v>
      </c>
      <c r="R72" s="7"/>
      <c r="S72" s="14">
        <v>14917808217</v>
      </c>
    </row>
    <row r="73" spans="1:19">
      <c r="A73" s="1" t="s">
        <v>265</v>
      </c>
      <c r="C73" s="7" t="s">
        <v>433</v>
      </c>
      <c r="E73" s="7" t="s">
        <v>433</v>
      </c>
      <c r="G73" s="17">
        <v>22.5</v>
      </c>
      <c r="H73" s="7"/>
      <c r="I73" s="14">
        <v>0</v>
      </c>
      <c r="J73" s="7"/>
      <c r="K73" s="14">
        <v>0</v>
      </c>
      <c r="L73" s="7"/>
      <c r="M73" s="14">
        <v>0</v>
      </c>
      <c r="N73" s="7"/>
      <c r="O73" s="14">
        <v>3955479450</v>
      </c>
      <c r="P73" s="7"/>
      <c r="Q73" s="14">
        <v>0</v>
      </c>
      <c r="R73" s="7"/>
      <c r="S73" s="14">
        <v>3955479450</v>
      </c>
    </row>
    <row r="74" spans="1:19">
      <c r="A74" s="1" t="s">
        <v>274</v>
      </c>
      <c r="C74" s="7" t="s">
        <v>433</v>
      </c>
      <c r="E74" s="7" t="s">
        <v>433</v>
      </c>
      <c r="G74" s="17">
        <v>22.5</v>
      </c>
      <c r="H74" s="7"/>
      <c r="I74" s="14">
        <v>23835616432</v>
      </c>
      <c r="J74" s="7"/>
      <c r="K74" s="14">
        <v>120793519</v>
      </c>
      <c r="L74" s="7"/>
      <c r="M74" s="14">
        <v>23714822913</v>
      </c>
      <c r="N74" s="7"/>
      <c r="O74" s="14">
        <v>37808219166</v>
      </c>
      <c r="P74" s="7"/>
      <c r="Q74" s="14">
        <v>279745121</v>
      </c>
      <c r="R74" s="7"/>
      <c r="S74" s="14">
        <v>37528474045</v>
      </c>
    </row>
    <row r="75" spans="1:19">
      <c r="A75" s="1" t="s">
        <v>274</v>
      </c>
      <c r="C75" s="7" t="s">
        <v>433</v>
      </c>
      <c r="E75" s="7" t="s">
        <v>433</v>
      </c>
      <c r="G75" s="17">
        <v>22.5</v>
      </c>
      <c r="H75" s="7"/>
      <c r="I75" s="14">
        <v>23835616432</v>
      </c>
      <c r="J75" s="7"/>
      <c r="K75" s="14">
        <v>159164118</v>
      </c>
      <c r="L75" s="7"/>
      <c r="M75" s="14">
        <v>23676452314</v>
      </c>
      <c r="N75" s="7"/>
      <c r="O75" s="14">
        <v>36164383550</v>
      </c>
      <c r="P75" s="7"/>
      <c r="Q75" s="14">
        <v>319191382</v>
      </c>
      <c r="R75" s="7"/>
      <c r="S75" s="14">
        <v>35845192168</v>
      </c>
    </row>
    <row r="76" spans="1:19">
      <c r="A76" s="1" t="s">
        <v>265</v>
      </c>
      <c r="C76" s="7" t="s">
        <v>433</v>
      </c>
      <c r="E76" s="7" t="s">
        <v>433</v>
      </c>
      <c r="G76" s="17">
        <v>22.5</v>
      </c>
      <c r="H76" s="7"/>
      <c r="I76" s="14">
        <v>79491780810</v>
      </c>
      <c r="J76" s="7"/>
      <c r="K76" s="14">
        <v>0</v>
      </c>
      <c r="L76" s="7"/>
      <c r="M76" s="14">
        <v>79491780810</v>
      </c>
      <c r="N76" s="7"/>
      <c r="O76" s="14">
        <v>98395890396</v>
      </c>
      <c r="P76" s="7"/>
      <c r="Q76" s="14">
        <v>0</v>
      </c>
      <c r="R76" s="7"/>
      <c r="S76" s="14">
        <v>98395890396</v>
      </c>
    </row>
    <row r="77" spans="1:19">
      <c r="A77" s="1" t="s">
        <v>247</v>
      </c>
      <c r="C77" s="7" t="s">
        <v>433</v>
      </c>
      <c r="E77" s="7" t="s">
        <v>433</v>
      </c>
      <c r="G77" s="17">
        <v>22.5</v>
      </c>
      <c r="H77" s="7"/>
      <c r="I77" s="14">
        <v>22602739720</v>
      </c>
      <c r="J77" s="7"/>
      <c r="K77" s="14">
        <v>0</v>
      </c>
      <c r="L77" s="7"/>
      <c r="M77" s="14">
        <v>22602739720</v>
      </c>
      <c r="N77" s="7"/>
      <c r="O77" s="14">
        <v>22602739720</v>
      </c>
      <c r="P77" s="7"/>
      <c r="Q77" s="14">
        <v>0</v>
      </c>
      <c r="R77" s="7"/>
      <c r="S77" s="14">
        <v>22602739720</v>
      </c>
    </row>
    <row r="78" spans="1:19">
      <c r="A78" s="1" t="s">
        <v>247</v>
      </c>
      <c r="C78" s="7" t="s">
        <v>433</v>
      </c>
      <c r="E78" s="7" t="s">
        <v>433</v>
      </c>
      <c r="G78" s="17">
        <v>22.5</v>
      </c>
      <c r="H78" s="7"/>
      <c r="I78" s="14">
        <v>9589041084</v>
      </c>
      <c r="J78" s="7"/>
      <c r="K78" s="14">
        <v>0</v>
      </c>
      <c r="L78" s="7"/>
      <c r="M78" s="14">
        <v>9589041084</v>
      </c>
      <c r="N78" s="7"/>
      <c r="O78" s="14">
        <v>9589041084</v>
      </c>
      <c r="P78" s="7"/>
      <c r="Q78" s="14">
        <v>0</v>
      </c>
      <c r="R78" s="7"/>
      <c r="S78" s="14">
        <v>9589041084</v>
      </c>
    </row>
    <row r="79" spans="1:19">
      <c r="A79" s="1" t="s">
        <v>291</v>
      </c>
      <c r="C79" s="7" t="s">
        <v>433</v>
      </c>
      <c r="E79" s="7" t="s">
        <v>433</v>
      </c>
      <c r="G79" s="17">
        <v>22.5</v>
      </c>
      <c r="H79" s="7"/>
      <c r="I79" s="14">
        <v>11917808210</v>
      </c>
      <c r="J79" s="7"/>
      <c r="K79" s="14">
        <v>185915244</v>
      </c>
      <c r="L79" s="7"/>
      <c r="M79" s="14">
        <v>11731892966</v>
      </c>
      <c r="N79" s="7"/>
      <c r="O79" s="14">
        <v>11917808210</v>
      </c>
      <c r="P79" s="7"/>
      <c r="Q79" s="14">
        <v>185915244</v>
      </c>
      <c r="R79" s="7"/>
      <c r="S79" s="14">
        <v>11731892966</v>
      </c>
    </row>
    <row r="80" spans="1:19">
      <c r="A80" s="1" t="s">
        <v>291</v>
      </c>
      <c r="C80" s="7" t="s">
        <v>433</v>
      </c>
      <c r="E80" s="7" t="s">
        <v>433</v>
      </c>
      <c r="G80" s="17">
        <v>22.5</v>
      </c>
      <c r="H80" s="7"/>
      <c r="I80" s="14">
        <v>9534246568</v>
      </c>
      <c r="J80" s="7"/>
      <c r="K80" s="14">
        <v>156467600</v>
      </c>
      <c r="L80" s="7"/>
      <c r="M80" s="14">
        <v>9377778968</v>
      </c>
      <c r="N80" s="7"/>
      <c r="O80" s="14">
        <v>9534246568</v>
      </c>
      <c r="P80" s="7"/>
      <c r="Q80" s="14">
        <v>156467600</v>
      </c>
      <c r="R80" s="7"/>
      <c r="S80" s="14">
        <v>9377778968</v>
      </c>
    </row>
    <row r="81" spans="1:21">
      <c r="A81" s="1" t="s">
        <v>291</v>
      </c>
      <c r="C81" s="7" t="s">
        <v>433</v>
      </c>
      <c r="E81" s="7" t="s">
        <v>433</v>
      </c>
      <c r="G81" s="17">
        <v>22.5</v>
      </c>
      <c r="H81" s="7"/>
      <c r="I81" s="14">
        <v>1697095890</v>
      </c>
      <c r="J81" s="7"/>
      <c r="K81" s="14">
        <v>30456129</v>
      </c>
      <c r="L81" s="7"/>
      <c r="M81" s="14">
        <v>1666639761</v>
      </c>
      <c r="N81" s="7"/>
      <c r="O81" s="14">
        <v>1697095890</v>
      </c>
      <c r="P81" s="7"/>
      <c r="Q81" s="14">
        <v>30456129</v>
      </c>
      <c r="R81" s="7"/>
      <c r="S81" s="14">
        <v>1666639761</v>
      </c>
    </row>
    <row r="82" spans="1:21">
      <c r="A82" s="1" t="s">
        <v>291</v>
      </c>
      <c r="C82" s="7" t="s">
        <v>433</v>
      </c>
      <c r="E82" s="7" t="s">
        <v>433</v>
      </c>
      <c r="G82" s="17">
        <v>22.5</v>
      </c>
      <c r="H82" s="7"/>
      <c r="I82" s="14">
        <v>556164378</v>
      </c>
      <c r="J82" s="7"/>
      <c r="K82" s="14">
        <v>10378872</v>
      </c>
      <c r="L82" s="7"/>
      <c r="M82" s="14">
        <v>545785506</v>
      </c>
      <c r="N82" s="7"/>
      <c r="O82" s="14">
        <v>556164378</v>
      </c>
      <c r="P82" s="7"/>
      <c r="Q82" s="14">
        <v>10378872</v>
      </c>
      <c r="R82" s="7"/>
      <c r="S82" s="14">
        <v>545785506</v>
      </c>
    </row>
    <row r="83" spans="1:21">
      <c r="A83" s="1" t="s">
        <v>265</v>
      </c>
      <c r="C83" s="7" t="s">
        <v>433</v>
      </c>
      <c r="E83" s="7" t="s">
        <v>433</v>
      </c>
      <c r="G83" s="17">
        <v>22.5</v>
      </c>
      <c r="H83" s="7"/>
      <c r="I83" s="14">
        <v>1232876712</v>
      </c>
      <c r="J83" s="7"/>
      <c r="K83" s="14">
        <v>0</v>
      </c>
      <c r="L83" s="7"/>
      <c r="M83" s="14">
        <v>1232876712</v>
      </c>
      <c r="N83" s="7"/>
      <c r="O83" s="14">
        <v>1232876712</v>
      </c>
      <c r="P83" s="7"/>
      <c r="Q83" s="14">
        <v>0</v>
      </c>
      <c r="R83" s="7"/>
      <c r="S83" s="14">
        <v>1232876712</v>
      </c>
    </row>
    <row r="84" spans="1:21">
      <c r="A84" s="1" t="s">
        <v>265</v>
      </c>
      <c r="C84" s="7" t="s">
        <v>433</v>
      </c>
      <c r="E84" s="7" t="s">
        <v>433</v>
      </c>
      <c r="G84" s="17">
        <v>22.5</v>
      </c>
      <c r="H84" s="7"/>
      <c r="I84" s="14">
        <v>1561643834</v>
      </c>
      <c r="J84" s="7"/>
      <c r="K84" s="14">
        <v>0</v>
      </c>
      <c r="L84" s="7"/>
      <c r="M84" s="14">
        <v>1561643834</v>
      </c>
      <c r="N84" s="7"/>
      <c r="O84" s="14">
        <v>1561643834</v>
      </c>
      <c r="P84" s="7"/>
      <c r="Q84" s="14">
        <v>0</v>
      </c>
      <c r="R84" s="7"/>
      <c r="S84" s="14">
        <v>1561643834</v>
      </c>
    </row>
    <row r="85" spans="1:21">
      <c r="A85" s="1" t="s">
        <v>22</v>
      </c>
      <c r="C85" s="1" t="s">
        <v>22</v>
      </c>
      <c r="E85" s="7" t="s">
        <v>22</v>
      </c>
      <c r="G85" s="20"/>
      <c r="H85" s="7"/>
      <c r="I85" s="8">
        <f>SUM(I8:I84)</f>
        <v>572135701357</v>
      </c>
      <c r="J85" s="7"/>
      <c r="K85" s="8">
        <f>SUM(K8:K84)</f>
        <v>578870541</v>
      </c>
      <c r="L85" s="7"/>
      <c r="M85" s="8">
        <f>SUM(M8:M84)</f>
        <v>571556830816</v>
      </c>
      <c r="N85" s="7"/>
      <c r="O85" s="8">
        <f>SUM(O8:O84)</f>
        <v>3168927192291</v>
      </c>
      <c r="P85" s="7"/>
      <c r="Q85" s="8">
        <f>SUM(Q8:Q84)</f>
        <v>1334053896</v>
      </c>
      <c r="R85" s="7"/>
      <c r="S85" s="8">
        <f>SUM(S8:S84)</f>
        <v>3167593138395</v>
      </c>
    </row>
    <row r="86" spans="1:21">
      <c r="G86" s="17"/>
      <c r="H86" s="7"/>
      <c r="I86" s="7"/>
      <c r="J86" s="7"/>
      <c r="K86" s="14"/>
      <c r="L86" s="7"/>
      <c r="M86" s="14"/>
      <c r="N86" s="14"/>
      <c r="O86" s="14"/>
      <c r="P86" s="14"/>
      <c r="Q86" s="14"/>
      <c r="R86" s="14"/>
      <c r="S86" s="14"/>
      <c r="U86" s="3"/>
    </row>
    <row r="87" spans="1:21">
      <c r="K87" s="3"/>
      <c r="U87" s="3"/>
    </row>
    <row r="89" spans="1:21">
      <c r="M89" s="3"/>
      <c r="N89" s="3"/>
      <c r="O89" s="3"/>
      <c r="P89" s="3"/>
      <c r="Q89" s="3"/>
      <c r="R89" s="3"/>
      <c r="S89" s="3"/>
    </row>
    <row r="90" spans="1:21">
      <c r="S90" s="3"/>
    </row>
    <row r="91" spans="1:21">
      <c r="S91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workbookViewId="0">
      <selection activeCell="Q15" sqref="Q15"/>
    </sheetView>
  </sheetViews>
  <sheetFormatPr defaultRowHeight="24"/>
  <cols>
    <col min="1" max="1" width="31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.75">
      <c r="A3" s="12" t="s">
        <v>307</v>
      </c>
      <c r="B3" s="12" t="s">
        <v>307</v>
      </c>
      <c r="C3" s="12" t="s">
        <v>307</v>
      </c>
      <c r="D3" s="12" t="s">
        <v>307</v>
      </c>
      <c r="E3" s="12" t="s">
        <v>307</v>
      </c>
      <c r="F3" s="12" t="s">
        <v>307</v>
      </c>
      <c r="G3" s="12" t="s">
        <v>307</v>
      </c>
      <c r="H3" s="12" t="s">
        <v>307</v>
      </c>
      <c r="I3" s="12" t="s">
        <v>307</v>
      </c>
      <c r="J3" s="12" t="s">
        <v>307</v>
      </c>
      <c r="K3" s="12" t="s">
        <v>307</v>
      </c>
      <c r="L3" s="12" t="s">
        <v>307</v>
      </c>
      <c r="M3" s="12" t="s">
        <v>307</v>
      </c>
      <c r="N3" s="12" t="s">
        <v>307</v>
      </c>
      <c r="O3" s="12" t="s">
        <v>307</v>
      </c>
      <c r="P3" s="12" t="s">
        <v>307</v>
      </c>
      <c r="Q3" s="12" t="s">
        <v>307</v>
      </c>
      <c r="R3" s="12" t="s">
        <v>307</v>
      </c>
      <c r="S3" s="12" t="s">
        <v>307</v>
      </c>
    </row>
    <row r="4" spans="1:19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6" spans="1:19" ht="24.75">
      <c r="A6" s="11" t="s">
        <v>3</v>
      </c>
      <c r="C6" s="11" t="s">
        <v>343</v>
      </c>
      <c r="D6" s="11" t="s">
        <v>343</v>
      </c>
      <c r="E6" s="11" t="s">
        <v>343</v>
      </c>
      <c r="F6" s="11" t="s">
        <v>343</v>
      </c>
      <c r="G6" s="11" t="s">
        <v>343</v>
      </c>
      <c r="I6" s="11" t="s">
        <v>309</v>
      </c>
      <c r="J6" s="11" t="s">
        <v>309</v>
      </c>
      <c r="K6" s="11" t="s">
        <v>309</v>
      </c>
      <c r="L6" s="11" t="s">
        <v>309</v>
      </c>
      <c r="M6" s="11" t="s">
        <v>309</v>
      </c>
      <c r="O6" s="11" t="s">
        <v>310</v>
      </c>
      <c r="P6" s="11" t="s">
        <v>310</v>
      </c>
      <c r="Q6" s="11" t="s">
        <v>310</v>
      </c>
      <c r="R6" s="11" t="s">
        <v>310</v>
      </c>
      <c r="S6" s="11" t="s">
        <v>310</v>
      </c>
    </row>
    <row r="7" spans="1:19" ht="24.75">
      <c r="A7" s="11" t="s">
        <v>3</v>
      </c>
      <c r="C7" s="11" t="s">
        <v>344</v>
      </c>
      <c r="E7" s="11" t="s">
        <v>345</v>
      </c>
      <c r="G7" s="11" t="s">
        <v>346</v>
      </c>
      <c r="I7" s="11" t="s">
        <v>347</v>
      </c>
      <c r="K7" s="11" t="s">
        <v>314</v>
      </c>
      <c r="M7" s="11" t="s">
        <v>348</v>
      </c>
      <c r="O7" s="11" t="s">
        <v>347</v>
      </c>
      <c r="Q7" s="11" t="s">
        <v>314</v>
      </c>
      <c r="S7" s="11" t="s">
        <v>348</v>
      </c>
    </row>
    <row r="8" spans="1:19">
      <c r="A8" s="1" t="s">
        <v>349</v>
      </c>
      <c r="C8" s="7" t="s">
        <v>350</v>
      </c>
      <c r="D8" s="7"/>
      <c r="E8" s="14">
        <v>15090</v>
      </c>
      <c r="F8" s="7"/>
      <c r="G8" s="14">
        <v>500</v>
      </c>
      <c r="H8" s="7"/>
      <c r="I8" s="14">
        <v>0</v>
      </c>
      <c r="J8" s="7"/>
      <c r="K8" s="14">
        <v>0</v>
      </c>
      <c r="L8" s="7"/>
      <c r="M8" s="14">
        <v>0</v>
      </c>
      <c r="N8" s="7"/>
      <c r="O8" s="14">
        <v>7545000</v>
      </c>
      <c r="P8" s="7"/>
      <c r="Q8" s="14">
        <v>0</v>
      </c>
      <c r="R8" s="7"/>
      <c r="S8" s="14">
        <v>7545000</v>
      </c>
    </row>
    <row r="9" spans="1:19">
      <c r="A9" s="1" t="s">
        <v>351</v>
      </c>
      <c r="C9" s="7" t="s">
        <v>352</v>
      </c>
      <c r="D9" s="7"/>
      <c r="E9" s="14">
        <v>250000</v>
      </c>
      <c r="F9" s="7"/>
      <c r="G9" s="14">
        <v>130</v>
      </c>
      <c r="H9" s="7"/>
      <c r="I9" s="14">
        <v>0</v>
      </c>
      <c r="J9" s="7"/>
      <c r="K9" s="14">
        <v>0</v>
      </c>
      <c r="L9" s="7"/>
      <c r="M9" s="14">
        <v>0</v>
      </c>
      <c r="N9" s="7"/>
      <c r="O9" s="14">
        <v>32500000</v>
      </c>
      <c r="P9" s="7"/>
      <c r="Q9" s="14">
        <v>0</v>
      </c>
      <c r="R9" s="7"/>
      <c r="S9" s="14">
        <v>32500000</v>
      </c>
    </row>
    <row r="10" spans="1:19">
      <c r="A10" s="1" t="s">
        <v>353</v>
      </c>
      <c r="C10" s="7" t="s">
        <v>352</v>
      </c>
      <c r="D10" s="7"/>
      <c r="E10" s="14">
        <v>3742000</v>
      </c>
      <c r="F10" s="7"/>
      <c r="G10" s="14">
        <v>3</v>
      </c>
      <c r="H10" s="7"/>
      <c r="I10" s="14">
        <v>0</v>
      </c>
      <c r="J10" s="7"/>
      <c r="K10" s="14">
        <v>0</v>
      </c>
      <c r="L10" s="7"/>
      <c r="M10" s="14">
        <v>0</v>
      </c>
      <c r="N10" s="7"/>
      <c r="O10" s="14">
        <v>11226000</v>
      </c>
      <c r="P10" s="7"/>
      <c r="Q10" s="14">
        <v>0</v>
      </c>
      <c r="R10" s="7"/>
      <c r="S10" s="14">
        <v>11226000</v>
      </c>
    </row>
    <row r="11" spans="1:19">
      <c r="A11" s="1" t="s">
        <v>354</v>
      </c>
      <c r="C11" s="7" t="s">
        <v>355</v>
      </c>
      <c r="D11" s="7"/>
      <c r="E11" s="14">
        <v>1401000</v>
      </c>
      <c r="F11" s="7"/>
      <c r="G11" s="14">
        <v>2000</v>
      </c>
      <c r="H11" s="7"/>
      <c r="I11" s="14">
        <v>0</v>
      </c>
      <c r="J11" s="7"/>
      <c r="K11" s="14">
        <v>0</v>
      </c>
      <c r="L11" s="7"/>
      <c r="M11" s="14">
        <v>0</v>
      </c>
      <c r="N11" s="7"/>
      <c r="O11" s="14">
        <v>2802000000</v>
      </c>
      <c r="P11" s="7"/>
      <c r="Q11" s="14">
        <v>0</v>
      </c>
      <c r="R11" s="7"/>
      <c r="S11" s="14">
        <v>2802000000</v>
      </c>
    </row>
    <row r="12" spans="1:19">
      <c r="A12" s="1" t="s">
        <v>19</v>
      </c>
      <c r="C12" s="7" t="s">
        <v>356</v>
      </c>
      <c r="D12" s="7"/>
      <c r="E12" s="14">
        <v>17240000</v>
      </c>
      <c r="F12" s="7"/>
      <c r="G12" s="14">
        <v>3500</v>
      </c>
      <c r="H12" s="7"/>
      <c r="I12" s="14">
        <v>60340000000</v>
      </c>
      <c r="J12" s="7"/>
      <c r="K12" s="14">
        <v>8457550059</v>
      </c>
      <c r="L12" s="7"/>
      <c r="M12" s="14">
        <v>51882449941</v>
      </c>
      <c r="N12" s="7"/>
      <c r="O12" s="14">
        <v>60340000000</v>
      </c>
      <c r="P12" s="7"/>
      <c r="Q12" s="14">
        <v>8457550059</v>
      </c>
      <c r="R12" s="7"/>
      <c r="S12" s="14">
        <v>51882449941</v>
      </c>
    </row>
    <row r="13" spans="1:19">
      <c r="A13" s="1" t="s">
        <v>357</v>
      </c>
      <c r="C13" s="7" t="s">
        <v>358</v>
      </c>
      <c r="D13" s="7"/>
      <c r="E13" s="14">
        <v>10000</v>
      </c>
      <c r="F13" s="7"/>
      <c r="G13" s="14">
        <v>4332</v>
      </c>
      <c r="H13" s="7"/>
      <c r="I13" s="14">
        <v>0</v>
      </c>
      <c r="J13" s="7"/>
      <c r="K13" s="14">
        <v>0</v>
      </c>
      <c r="L13" s="7"/>
      <c r="M13" s="14">
        <v>0</v>
      </c>
      <c r="N13" s="7"/>
      <c r="O13" s="14">
        <v>43320000</v>
      </c>
      <c r="P13" s="7"/>
      <c r="Q13" s="14">
        <v>0</v>
      </c>
      <c r="R13" s="7"/>
      <c r="S13" s="14">
        <v>43320000</v>
      </c>
    </row>
    <row r="14" spans="1:19">
      <c r="A14" s="1" t="s">
        <v>22</v>
      </c>
      <c r="C14" s="7" t="s">
        <v>22</v>
      </c>
      <c r="D14" s="7"/>
      <c r="E14" s="7" t="s">
        <v>22</v>
      </c>
      <c r="F14" s="7"/>
      <c r="G14" s="7" t="s">
        <v>22</v>
      </c>
      <c r="H14" s="7"/>
      <c r="I14" s="8">
        <f>SUM(I8:I13)</f>
        <v>60340000000</v>
      </c>
      <c r="J14" s="7"/>
      <c r="K14" s="8">
        <f>SUM(K8:K13)</f>
        <v>8457550059</v>
      </c>
      <c r="L14" s="7"/>
      <c r="M14" s="8">
        <f>SUM(M8:M13)</f>
        <v>51882449941</v>
      </c>
      <c r="N14" s="7"/>
      <c r="O14" s="8">
        <f>SUM(O8:O13)</f>
        <v>63236591000</v>
      </c>
      <c r="P14" s="7"/>
      <c r="Q14" s="8">
        <f>SUM(Q8:Q13)</f>
        <v>8457550059</v>
      </c>
      <c r="R14" s="7"/>
      <c r="S14" s="8">
        <f>SUM(S8:S13)</f>
        <v>54779040941</v>
      </c>
    </row>
    <row r="15" spans="1:19">
      <c r="O15" s="3"/>
      <c r="Q15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7"/>
  <sheetViews>
    <sheetView rightToLeft="1" topLeftCell="A40" workbookViewId="0">
      <selection activeCell="E62" sqref="E61:E62"/>
    </sheetView>
  </sheetViews>
  <sheetFormatPr defaultRowHeight="24"/>
  <cols>
    <col min="1" max="1" width="35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20" width="12.42578125" style="1" bestFit="1" customWidth="1"/>
    <col min="21" max="16384" width="9.140625" style="1"/>
  </cols>
  <sheetData>
    <row r="2" spans="1:17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.75">
      <c r="A3" s="12" t="s">
        <v>307</v>
      </c>
      <c r="B3" s="12" t="s">
        <v>307</v>
      </c>
      <c r="C3" s="12" t="s">
        <v>307</v>
      </c>
      <c r="D3" s="12" t="s">
        <v>307</v>
      </c>
      <c r="E3" s="12" t="s">
        <v>307</v>
      </c>
      <c r="F3" s="12" t="s">
        <v>307</v>
      </c>
      <c r="G3" s="12" t="s">
        <v>307</v>
      </c>
      <c r="H3" s="12" t="s">
        <v>307</v>
      </c>
      <c r="I3" s="12" t="s">
        <v>307</v>
      </c>
      <c r="J3" s="12" t="s">
        <v>307</v>
      </c>
      <c r="K3" s="12" t="s">
        <v>307</v>
      </c>
      <c r="L3" s="12" t="s">
        <v>307</v>
      </c>
      <c r="M3" s="12" t="s">
        <v>307</v>
      </c>
      <c r="N3" s="12" t="s">
        <v>307</v>
      </c>
      <c r="O3" s="12" t="s">
        <v>307</v>
      </c>
      <c r="P3" s="12" t="s">
        <v>307</v>
      </c>
      <c r="Q3" s="12" t="s">
        <v>307</v>
      </c>
    </row>
    <row r="4" spans="1:17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.75">
      <c r="A6" s="11" t="s">
        <v>3</v>
      </c>
      <c r="C6" s="11" t="s">
        <v>309</v>
      </c>
      <c r="D6" s="11" t="s">
        <v>309</v>
      </c>
      <c r="E6" s="11" t="s">
        <v>309</v>
      </c>
      <c r="F6" s="11" t="s">
        <v>309</v>
      </c>
      <c r="G6" s="11" t="s">
        <v>309</v>
      </c>
      <c r="H6" s="11" t="s">
        <v>309</v>
      </c>
      <c r="I6" s="11" t="s">
        <v>309</v>
      </c>
      <c r="K6" s="11" t="s">
        <v>310</v>
      </c>
      <c r="L6" s="11" t="s">
        <v>310</v>
      </c>
      <c r="M6" s="11" t="s">
        <v>310</v>
      </c>
      <c r="N6" s="11" t="s">
        <v>310</v>
      </c>
      <c r="O6" s="11" t="s">
        <v>310</v>
      </c>
      <c r="P6" s="11" t="s">
        <v>310</v>
      </c>
      <c r="Q6" s="11" t="s">
        <v>310</v>
      </c>
    </row>
    <row r="7" spans="1:17" ht="24.75">
      <c r="A7" s="11" t="s">
        <v>3</v>
      </c>
      <c r="C7" s="11" t="s">
        <v>7</v>
      </c>
      <c r="E7" s="11" t="s">
        <v>359</v>
      </c>
      <c r="G7" s="11" t="s">
        <v>360</v>
      </c>
      <c r="I7" s="11" t="s">
        <v>361</v>
      </c>
      <c r="K7" s="11" t="s">
        <v>7</v>
      </c>
      <c r="M7" s="11" t="s">
        <v>359</v>
      </c>
      <c r="O7" s="11" t="s">
        <v>360</v>
      </c>
      <c r="Q7" s="11" t="s">
        <v>361</v>
      </c>
    </row>
    <row r="8" spans="1:17">
      <c r="A8" s="1" t="s">
        <v>17</v>
      </c>
      <c r="C8" s="10">
        <v>119000000</v>
      </c>
      <c r="D8" s="10"/>
      <c r="E8" s="10">
        <v>560175436114</v>
      </c>
      <c r="F8" s="10"/>
      <c r="G8" s="10">
        <v>550351949700</v>
      </c>
      <c r="H8" s="10"/>
      <c r="I8" s="10">
        <f>E8-G8</f>
        <v>9823486414</v>
      </c>
      <c r="J8" s="10"/>
      <c r="K8" s="10">
        <v>119000000</v>
      </c>
      <c r="L8" s="10"/>
      <c r="M8" s="10">
        <v>560175436114</v>
      </c>
      <c r="N8" s="10"/>
      <c r="O8" s="10">
        <v>511803013500</v>
      </c>
      <c r="P8" s="10"/>
      <c r="Q8" s="33">
        <f>M8-O8</f>
        <v>48372422614</v>
      </c>
    </row>
    <row r="9" spans="1:17">
      <c r="A9" s="1" t="s">
        <v>15</v>
      </c>
      <c r="C9" s="10">
        <v>356555</v>
      </c>
      <c r="D9" s="10"/>
      <c r="E9" s="10">
        <v>851804890</v>
      </c>
      <c r="F9" s="10"/>
      <c r="G9" s="10">
        <v>906062237</v>
      </c>
      <c r="H9" s="10"/>
      <c r="I9" s="10">
        <f t="shared" ref="I9:I52" si="0">E9-G9</f>
        <v>-54257347</v>
      </c>
      <c r="J9" s="10"/>
      <c r="K9" s="10">
        <v>356555</v>
      </c>
      <c r="L9" s="10"/>
      <c r="M9" s="10">
        <v>851804890</v>
      </c>
      <c r="N9" s="10"/>
      <c r="O9" s="10">
        <v>1103045999</v>
      </c>
      <c r="P9" s="10"/>
      <c r="Q9" s="33">
        <v>-251241108</v>
      </c>
    </row>
    <row r="10" spans="1:17">
      <c r="A10" s="1" t="s">
        <v>19</v>
      </c>
      <c r="C10" s="10">
        <v>17240000</v>
      </c>
      <c r="D10" s="10"/>
      <c r="E10" s="10">
        <v>515135113928</v>
      </c>
      <c r="F10" s="10"/>
      <c r="G10" s="10">
        <v>554829478297</v>
      </c>
      <c r="H10" s="10"/>
      <c r="I10" s="10">
        <f t="shared" si="0"/>
        <v>-39694364369</v>
      </c>
      <c r="J10" s="10"/>
      <c r="K10" s="10">
        <v>17240000</v>
      </c>
      <c r="L10" s="10"/>
      <c r="M10" s="10">
        <v>515135113928</v>
      </c>
      <c r="N10" s="10"/>
      <c r="O10" s="10">
        <v>500073736060</v>
      </c>
      <c r="P10" s="10"/>
      <c r="Q10" s="33">
        <v>15061377868</v>
      </c>
    </row>
    <row r="11" spans="1:17">
      <c r="A11" s="1" t="s">
        <v>195</v>
      </c>
      <c r="C11" s="10">
        <v>362205</v>
      </c>
      <c r="D11" s="10"/>
      <c r="E11" s="10">
        <v>1376978492067</v>
      </c>
      <c r="F11" s="10"/>
      <c r="G11" s="10">
        <v>1349985121650</v>
      </c>
      <c r="H11" s="10"/>
      <c r="I11" s="10">
        <f t="shared" si="0"/>
        <v>26993370417</v>
      </c>
      <c r="J11" s="10"/>
      <c r="K11" s="10">
        <v>362205</v>
      </c>
      <c r="L11" s="10"/>
      <c r="M11" s="10">
        <v>1376978492067</v>
      </c>
      <c r="N11" s="10"/>
      <c r="O11" s="10">
        <v>1349985121650</v>
      </c>
      <c r="P11" s="10"/>
      <c r="Q11" s="10">
        <v>26993370417</v>
      </c>
    </row>
    <row r="12" spans="1:17">
      <c r="A12" s="1" t="s">
        <v>140</v>
      </c>
      <c r="C12" s="10">
        <v>1000000</v>
      </c>
      <c r="D12" s="10"/>
      <c r="E12" s="10">
        <v>964087706106</v>
      </c>
      <c r="F12" s="10"/>
      <c r="G12" s="10">
        <v>959926800000</v>
      </c>
      <c r="H12" s="10"/>
      <c r="I12" s="10">
        <f t="shared" si="0"/>
        <v>4160906106</v>
      </c>
      <c r="J12" s="10"/>
      <c r="K12" s="10">
        <v>1000000</v>
      </c>
      <c r="L12" s="10"/>
      <c r="M12" s="10">
        <v>964087706106</v>
      </c>
      <c r="N12" s="10"/>
      <c r="O12" s="10">
        <v>1000000000000</v>
      </c>
      <c r="P12" s="10"/>
      <c r="Q12" s="10">
        <v>-35912293893</v>
      </c>
    </row>
    <row r="13" spans="1:17">
      <c r="A13" s="1" t="s">
        <v>68</v>
      </c>
      <c r="C13" s="10">
        <v>978934</v>
      </c>
      <c r="D13" s="10"/>
      <c r="E13" s="10">
        <v>456148460027</v>
      </c>
      <c r="F13" s="10"/>
      <c r="G13" s="10">
        <v>456148460027</v>
      </c>
      <c r="H13" s="10"/>
      <c r="I13" s="10">
        <f t="shared" si="0"/>
        <v>0</v>
      </c>
      <c r="J13" s="10"/>
      <c r="K13" s="10">
        <v>978934</v>
      </c>
      <c r="L13" s="10"/>
      <c r="M13" s="10">
        <v>456148460027</v>
      </c>
      <c r="N13" s="10"/>
      <c r="O13" s="10">
        <v>455368531465</v>
      </c>
      <c r="P13" s="10"/>
      <c r="Q13" s="10">
        <v>779928562</v>
      </c>
    </row>
    <row r="14" spans="1:17">
      <c r="A14" s="1" t="s">
        <v>61</v>
      </c>
      <c r="C14" s="10">
        <v>741800</v>
      </c>
      <c r="D14" s="10"/>
      <c r="E14" s="10">
        <v>396832739196</v>
      </c>
      <c r="F14" s="10"/>
      <c r="G14" s="10">
        <v>396090995758</v>
      </c>
      <c r="H14" s="10"/>
      <c r="I14" s="10">
        <f t="shared" si="0"/>
        <v>741743438</v>
      </c>
      <c r="J14" s="10"/>
      <c r="K14" s="10">
        <v>741800</v>
      </c>
      <c r="L14" s="10"/>
      <c r="M14" s="10">
        <v>396832739196</v>
      </c>
      <c r="N14" s="10"/>
      <c r="O14" s="10">
        <v>394707521010</v>
      </c>
      <c r="P14" s="10"/>
      <c r="Q14" s="10">
        <v>2125218186</v>
      </c>
    </row>
    <row r="15" spans="1:17">
      <c r="A15" s="1" t="s">
        <v>124</v>
      </c>
      <c r="C15" s="10">
        <v>2000000</v>
      </c>
      <c r="D15" s="10"/>
      <c r="E15" s="10">
        <v>1914822796628</v>
      </c>
      <c r="F15" s="10"/>
      <c r="G15" s="10">
        <v>1904028208778</v>
      </c>
      <c r="H15" s="10"/>
      <c r="I15" s="10">
        <f t="shared" si="0"/>
        <v>10794587850</v>
      </c>
      <c r="J15" s="10"/>
      <c r="K15" s="10">
        <v>2000000</v>
      </c>
      <c r="L15" s="10"/>
      <c r="M15" s="10">
        <v>1914822796628</v>
      </c>
      <c r="N15" s="10"/>
      <c r="O15" s="10">
        <v>2000000000000</v>
      </c>
      <c r="P15" s="10"/>
      <c r="Q15" s="10">
        <v>-85177203371</v>
      </c>
    </row>
    <row r="16" spans="1:17">
      <c r="A16" s="1" t="s">
        <v>162</v>
      </c>
      <c r="C16" s="10">
        <v>480000</v>
      </c>
      <c r="D16" s="10"/>
      <c r="E16" s="10">
        <v>455965230000</v>
      </c>
      <c r="F16" s="10"/>
      <c r="G16" s="10">
        <v>475163766000</v>
      </c>
      <c r="H16" s="10"/>
      <c r="I16" s="10">
        <f t="shared" si="0"/>
        <v>-19198536000</v>
      </c>
      <c r="J16" s="10"/>
      <c r="K16" s="10">
        <v>480000</v>
      </c>
      <c r="L16" s="10"/>
      <c r="M16" s="10">
        <v>455965230000</v>
      </c>
      <c r="N16" s="10"/>
      <c r="O16" s="10">
        <v>456203250000</v>
      </c>
      <c r="P16" s="10"/>
      <c r="Q16" s="10">
        <v>-238020000</v>
      </c>
    </row>
    <row r="17" spans="1:17">
      <c r="A17" s="1" t="s">
        <v>159</v>
      </c>
      <c r="C17" s="10">
        <v>125571</v>
      </c>
      <c r="D17" s="10"/>
      <c r="E17" s="10">
        <v>117132612298</v>
      </c>
      <c r="F17" s="10"/>
      <c r="G17" s="10">
        <v>115779290413</v>
      </c>
      <c r="H17" s="10"/>
      <c r="I17" s="10">
        <f t="shared" si="0"/>
        <v>1353321885</v>
      </c>
      <c r="J17" s="10"/>
      <c r="K17" s="10">
        <v>125571</v>
      </c>
      <c r="L17" s="10"/>
      <c r="M17" s="10">
        <v>117132612298</v>
      </c>
      <c r="N17" s="10"/>
      <c r="O17" s="10">
        <v>115786456840</v>
      </c>
      <c r="P17" s="10"/>
      <c r="Q17" s="10">
        <v>1346155458</v>
      </c>
    </row>
    <row r="18" spans="1:17">
      <c r="A18" s="1" t="s">
        <v>155</v>
      </c>
      <c r="C18" s="10">
        <v>2409952</v>
      </c>
      <c r="D18" s="10"/>
      <c r="E18" s="10">
        <v>2296272976537</v>
      </c>
      <c r="F18" s="10"/>
      <c r="G18" s="10">
        <v>2227012015225</v>
      </c>
      <c r="H18" s="10"/>
      <c r="I18" s="10">
        <f t="shared" si="0"/>
        <v>69260961312</v>
      </c>
      <c r="J18" s="10"/>
      <c r="K18" s="10">
        <v>2409952</v>
      </c>
      <c r="L18" s="10"/>
      <c r="M18" s="10">
        <v>2296272976537</v>
      </c>
      <c r="N18" s="10"/>
      <c r="O18" s="10">
        <v>2281046843553</v>
      </c>
      <c r="P18" s="10"/>
      <c r="Q18" s="10">
        <v>15226132984</v>
      </c>
    </row>
    <row r="19" spans="1:17">
      <c r="A19" s="1" t="s">
        <v>101</v>
      </c>
      <c r="C19" s="10">
        <v>5900</v>
      </c>
      <c r="D19" s="10"/>
      <c r="E19" s="10">
        <v>3787511180</v>
      </c>
      <c r="F19" s="10"/>
      <c r="G19" s="10">
        <v>3805209830</v>
      </c>
      <c r="H19" s="10"/>
      <c r="I19" s="10">
        <f t="shared" si="0"/>
        <v>-17698650</v>
      </c>
      <c r="J19" s="10"/>
      <c r="K19" s="10">
        <v>5900</v>
      </c>
      <c r="L19" s="10"/>
      <c r="M19" s="10">
        <v>3787511180</v>
      </c>
      <c r="N19" s="10"/>
      <c r="O19" s="10">
        <v>3782326363</v>
      </c>
      <c r="P19" s="10"/>
      <c r="Q19" s="10">
        <v>5184817</v>
      </c>
    </row>
    <row r="20" spans="1:17">
      <c r="A20" s="1" t="s">
        <v>202</v>
      </c>
      <c r="C20" s="10">
        <v>75000</v>
      </c>
      <c r="D20" s="10"/>
      <c r="E20" s="10">
        <v>45379039584</v>
      </c>
      <c r="F20" s="10"/>
      <c r="G20" s="10">
        <v>47478619967</v>
      </c>
      <c r="H20" s="10"/>
      <c r="I20" s="10">
        <f t="shared" si="0"/>
        <v>-2099580383</v>
      </c>
      <c r="J20" s="10"/>
      <c r="K20" s="10">
        <v>75000</v>
      </c>
      <c r="L20" s="10"/>
      <c r="M20" s="10">
        <v>45379039584</v>
      </c>
      <c r="N20" s="10"/>
      <c r="O20" s="10">
        <v>47478619967</v>
      </c>
      <c r="P20" s="10"/>
      <c r="Q20" s="10">
        <v>-2099580382</v>
      </c>
    </row>
    <row r="21" spans="1:17">
      <c r="A21" s="1" t="s">
        <v>94</v>
      </c>
      <c r="C21" s="10">
        <v>587880</v>
      </c>
      <c r="D21" s="10"/>
      <c r="E21" s="10">
        <v>380917192849</v>
      </c>
      <c r="F21" s="10"/>
      <c r="G21" s="10">
        <v>378314771349</v>
      </c>
      <c r="H21" s="10"/>
      <c r="I21" s="10">
        <f t="shared" si="0"/>
        <v>2602421500</v>
      </c>
      <c r="J21" s="10"/>
      <c r="K21" s="10">
        <v>587880</v>
      </c>
      <c r="L21" s="10"/>
      <c r="M21" s="10">
        <v>380917192849</v>
      </c>
      <c r="N21" s="10"/>
      <c r="O21" s="10">
        <v>377658088119</v>
      </c>
      <c r="P21" s="10"/>
      <c r="Q21" s="10">
        <v>3259104730</v>
      </c>
    </row>
    <row r="22" spans="1:17">
      <c r="A22" s="1" t="s">
        <v>86</v>
      </c>
      <c r="C22" s="10">
        <v>1165187</v>
      </c>
      <c r="D22" s="10"/>
      <c r="E22" s="10">
        <v>967066421172</v>
      </c>
      <c r="F22" s="10"/>
      <c r="G22" s="10">
        <v>967122900389</v>
      </c>
      <c r="H22" s="10"/>
      <c r="I22" s="10">
        <f t="shared" si="0"/>
        <v>-56479217</v>
      </c>
      <c r="J22" s="10"/>
      <c r="K22" s="10">
        <v>1165187</v>
      </c>
      <c r="L22" s="10"/>
      <c r="M22" s="10">
        <v>967066421172</v>
      </c>
      <c r="N22" s="10"/>
      <c r="O22" s="10">
        <v>921710788172</v>
      </c>
      <c r="P22" s="10"/>
      <c r="Q22" s="10">
        <v>45355633000</v>
      </c>
    </row>
    <row r="23" spans="1:17">
      <c r="A23" s="1" t="s">
        <v>199</v>
      </c>
      <c r="C23" s="10">
        <v>190500</v>
      </c>
      <c r="D23" s="10"/>
      <c r="E23" s="10">
        <v>116196139368</v>
      </c>
      <c r="F23" s="10"/>
      <c r="G23" s="10">
        <v>115113591793</v>
      </c>
      <c r="H23" s="10"/>
      <c r="I23" s="10">
        <f t="shared" si="0"/>
        <v>1082547575</v>
      </c>
      <c r="J23" s="10"/>
      <c r="K23" s="10">
        <v>190500</v>
      </c>
      <c r="L23" s="10"/>
      <c r="M23" s="10">
        <v>116196139368</v>
      </c>
      <c r="N23" s="10"/>
      <c r="O23" s="10">
        <v>115113591793</v>
      </c>
      <c r="P23" s="10"/>
      <c r="Q23" s="10">
        <v>1082547575</v>
      </c>
    </row>
    <row r="24" spans="1:17">
      <c r="A24" s="1" t="s">
        <v>77</v>
      </c>
      <c r="C24" s="10">
        <v>570436</v>
      </c>
      <c r="D24" s="10"/>
      <c r="E24" s="10">
        <v>354213745142</v>
      </c>
      <c r="F24" s="10"/>
      <c r="G24" s="10">
        <v>355157822038</v>
      </c>
      <c r="H24" s="10"/>
      <c r="I24" s="10">
        <f t="shared" si="0"/>
        <v>-944076896</v>
      </c>
      <c r="J24" s="10"/>
      <c r="K24" s="10">
        <v>570436</v>
      </c>
      <c r="L24" s="10"/>
      <c r="M24" s="10">
        <v>354213745142</v>
      </c>
      <c r="N24" s="10"/>
      <c r="O24" s="10">
        <v>353330717093</v>
      </c>
      <c r="P24" s="10"/>
      <c r="Q24" s="10">
        <v>883028049</v>
      </c>
    </row>
    <row r="25" spans="1:17">
      <c r="A25" s="1" t="s">
        <v>151</v>
      </c>
      <c r="C25" s="10">
        <v>550000</v>
      </c>
      <c r="D25" s="10"/>
      <c r="E25" s="10">
        <v>500505833520</v>
      </c>
      <c r="F25" s="10"/>
      <c r="G25" s="10">
        <v>499231131968</v>
      </c>
      <c r="H25" s="10"/>
      <c r="I25" s="10">
        <f t="shared" si="0"/>
        <v>1274701552</v>
      </c>
      <c r="J25" s="10"/>
      <c r="K25" s="10">
        <v>550000</v>
      </c>
      <c r="L25" s="10"/>
      <c r="M25" s="10">
        <v>500505833520</v>
      </c>
      <c r="N25" s="10"/>
      <c r="O25" s="10">
        <v>499070396969</v>
      </c>
      <c r="P25" s="10"/>
      <c r="Q25" s="10">
        <v>1435436551</v>
      </c>
    </row>
    <row r="26" spans="1:17">
      <c r="A26" s="1" t="s">
        <v>128</v>
      </c>
      <c r="C26" s="10">
        <v>1000000</v>
      </c>
      <c r="D26" s="10"/>
      <c r="E26" s="10">
        <v>860987548893</v>
      </c>
      <c r="F26" s="10"/>
      <c r="G26" s="10">
        <v>856015281257</v>
      </c>
      <c r="H26" s="10"/>
      <c r="I26" s="10">
        <f t="shared" si="0"/>
        <v>4972267636</v>
      </c>
      <c r="J26" s="10"/>
      <c r="K26" s="10">
        <v>1000000</v>
      </c>
      <c r="L26" s="10"/>
      <c r="M26" s="10">
        <v>860987548893</v>
      </c>
      <c r="N26" s="10"/>
      <c r="O26" s="10">
        <v>857386250000</v>
      </c>
      <c r="P26" s="10"/>
      <c r="Q26" s="10">
        <v>3601298893</v>
      </c>
    </row>
    <row r="27" spans="1:17">
      <c r="A27" s="1" t="s">
        <v>49</v>
      </c>
      <c r="C27" s="10">
        <v>121200</v>
      </c>
      <c r="D27" s="10"/>
      <c r="E27" s="10">
        <v>82227929642</v>
      </c>
      <c r="F27" s="10"/>
      <c r="G27" s="10">
        <v>82213611772</v>
      </c>
      <c r="H27" s="10"/>
      <c r="I27" s="10">
        <f t="shared" si="0"/>
        <v>14317870</v>
      </c>
      <c r="J27" s="10"/>
      <c r="K27" s="10">
        <v>121200</v>
      </c>
      <c r="L27" s="10"/>
      <c r="M27" s="10">
        <v>82227929642</v>
      </c>
      <c r="N27" s="10"/>
      <c r="O27" s="10">
        <v>81952746365</v>
      </c>
      <c r="P27" s="10"/>
      <c r="Q27" s="10">
        <v>275183277</v>
      </c>
    </row>
    <row r="28" spans="1:17">
      <c r="A28" s="1" t="s">
        <v>147</v>
      </c>
      <c r="C28" s="10">
        <v>73400</v>
      </c>
      <c r="D28" s="10"/>
      <c r="E28" s="10">
        <v>69874554458</v>
      </c>
      <c r="F28" s="10"/>
      <c r="G28" s="10">
        <v>69874554458</v>
      </c>
      <c r="H28" s="10"/>
      <c r="I28" s="10">
        <f t="shared" si="0"/>
        <v>0</v>
      </c>
      <c r="J28" s="10"/>
      <c r="K28" s="10">
        <v>73400</v>
      </c>
      <c r="L28" s="10"/>
      <c r="M28" s="10">
        <v>69874554458</v>
      </c>
      <c r="N28" s="10"/>
      <c r="O28" s="10">
        <v>69874554459</v>
      </c>
      <c r="P28" s="10"/>
      <c r="Q28" s="10">
        <v>0</v>
      </c>
    </row>
    <row r="29" spans="1:17">
      <c r="A29" s="1" t="s">
        <v>131</v>
      </c>
      <c r="C29" s="10">
        <v>950000</v>
      </c>
      <c r="D29" s="10"/>
      <c r="E29" s="10">
        <v>896680322911</v>
      </c>
      <c r="F29" s="10"/>
      <c r="G29" s="10">
        <v>871194716337</v>
      </c>
      <c r="H29" s="10"/>
      <c r="I29" s="10">
        <f t="shared" si="0"/>
        <v>25485606574</v>
      </c>
      <c r="J29" s="10"/>
      <c r="K29" s="10">
        <v>950000</v>
      </c>
      <c r="L29" s="10"/>
      <c r="M29" s="10">
        <v>896680322911</v>
      </c>
      <c r="N29" s="10"/>
      <c r="O29" s="10">
        <v>915104167986</v>
      </c>
      <c r="P29" s="10"/>
      <c r="Q29" s="10">
        <v>-18423845074</v>
      </c>
    </row>
    <row r="30" spans="1:17">
      <c r="A30" s="1" t="s">
        <v>46</v>
      </c>
      <c r="C30" s="10">
        <v>74000</v>
      </c>
      <c r="D30" s="10"/>
      <c r="E30" s="10">
        <v>52793494189</v>
      </c>
      <c r="F30" s="10"/>
      <c r="G30" s="10">
        <v>52153506412</v>
      </c>
      <c r="H30" s="10"/>
      <c r="I30" s="10">
        <f t="shared" si="0"/>
        <v>639987777</v>
      </c>
      <c r="J30" s="10"/>
      <c r="K30" s="10">
        <v>74000</v>
      </c>
      <c r="L30" s="10"/>
      <c r="M30" s="10">
        <v>52793494189</v>
      </c>
      <c r="N30" s="10"/>
      <c r="O30" s="10">
        <v>52116669529</v>
      </c>
      <c r="P30" s="10"/>
      <c r="Q30" s="10">
        <v>676824660</v>
      </c>
    </row>
    <row r="31" spans="1:17">
      <c r="A31" s="1" t="s">
        <v>120</v>
      </c>
      <c r="C31" s="10">
        <v>1000000</v>
      </c>
      <c r="D31" s="10"/>
      <c r="E31" s="10">
        <v>906971838123</v>
      </c>
      <c r="F31" s="10"/>
      <c r="G31" s="10">
        <v>906971838123</v>
      </c>
      <c r="H31" s="10"/>
      <c r="I31" s="10">
        <f t="shared" si="0"/>
        <v>0</v>
      </c>
      <c r="J31" s="10"/>
      <c r="K31" s="10">
        <v>1000000</v>
      </c>
      <c r="L31" s="10"/>
      <c r="M31" s="10">
        <v>906971838123</v>
      </c>
      <c r="N31" s="10"/>
      <c r="O31" s="10">
        <v>907041250000</v>
      </c>
      <c r="P31" s="10"/>
      <c r="Q31" s="10">
        <v>-69411876</v>
      </c>
    </row>
    <row r="32" spans="1:17">
      <c r="A32" s="1" t="s">
        <v>109</v>
      </c>
      <c r="C32" s="10">
        <v>1000000</v>
      </c>
      <c r="D32" s="10"/>
      <c r="E32" s="10">
        <v>857162636365</v>
      </c>
      <c r="F32" s="10"/>
      <c r="G32" s="10">
        <v>857162636365</v>
      </c>
      <c r="H32" s="10"/>
      <c r="I32" s="10">
        <f t="shared" si="0"/>
        <v>0</v>
      </c>
      <c r="J32" s="10"/>
      <c r="K32" s="10">
        <v>1000000</v>
      </c>
      <c r="L32" s="10"/>
      <c r="M32" s="10">
        <v>857162636365</v>
      </c>
      <c r="N32" s="10"/>
      <c r="O32" s="10">
        <v>857228250000</v>
      </c>
      <c r="P32" s="10"/>
      <c r="Q32" s="10">
        <v>-65613635</v>
      </c>
    </row>
    <row r="33" spans="1:17">
      <c r="A33" s="1" t="s">
        <v>191</v>
      </c>
      <c r="C33" s="10">
        <v>600000</v>
      </c>
      <c r="D33" s="10"/>
      <c r="E33" s="10">
        <v>562664203562</v>
      </c>
      <c r="F33" s="10"/>
      <c r="G33" s="10">
        <v>558327467744</v>
      </c>
      <c r="H33" s="10"/>
      <c r="I33" s="10">
        <f t="shared" si="0"/>
        <v>4336735818</v>
      </c>
      <c r="J33" s="10"/>
      <c r="K33" s="10">
        <v>600000</v>
      </c>
      <c r="L33" s="10"/>
      <c r="M33" s="10">
        <v>562664203562</v>
      </c>
      <c r="N33" s="10"/>
      <c r="O33" s="10">
        <v>554843250000</v>
      </c>
      <c r="P33" s="10"/>
      <c r="Q33" s="10">
        <v>7820953562</v>
      </c>
    </row>
    <row r="34" spans="1:17">
      <c r="A34" s="1" t="s">
        <v>179</v>
      </c>
      <c r="C34" s="10">
        <v>207017</v>
      </c>
      <c r="D34" s="10"/>
      <c r="E34" s="10">
        <v>192925132336</v>
      </c>
      <c r="F34" s="10"/>
      <c r="G34" s="10">
        <v>194995144486</v>
      </c>
      <c r="H34" s="10"/>
      <c r="I34" s="10">
        <f t="shared" si="0"/>
        <v>-2070012150</v>
      </c>
      <c r="J34" s="10"/>
      <c r="K34" s="10">
        <v>207017</v>
      </c>
      <c r="L34" s="10"/>
      <c r="M34" s="10">
        <v>192925132336</v>
      </c>
      <c r="N34" s="10"/>
      <c r="O34" s="10">
        <v>193119789856</v>
      </c>
      <c r="P34" s="10"/>
      <c r="Q34" s="10">
        <v>-194657519</v>
      </c>
    </row>
    <row r="35" spans="1:17">
      <c r="A35" s="1" t="s">
        <v>42</v>
      </c>
      <c r="C35" s="10">
        <v>66400</v>
      </c>
      <c r="D35" s="10"/>
      <c r="E35" s="10">
        <v>52783974915</v>
      </c>
      <c r="F35" s="10"/>
      <c r="G35" s="10">
        <v>51587275490</v>
      </c>
      <c r="H35" s="10"/>
      <c r="I35" s="10">
        <f t="shared" si="0"/>
        <v>1196699425</v>
      </c>
      <c r="J35" s="10"/>
      <c r="K35" s="10">
        <v>66400</v>
      </c>
      <c r="L35" s="10"/>
      <c r="M35" s="10">
        <v>52783974915</v>
      </c>
      <c r="N35" s="10"/>
      <c r="O35" s="10">
        <v>51585963114</v>
      </c>
      <c r="P35" s="10"/>
      <c r="Q35" s="10">
        <v>1198011801</v>
      </c>
    </row>
    <row r="36" spans="1:17">
      <c r="A36" s="1" t="s">
        <v>53</v>
      </c>
      <c r="C36" s="10">
        <v>798634</v>
      </c>
      <c r="D36" s="10"/>
      <c r="E36" s="10">
        <v>631272038836</v>
      </c>
      <c r="F36" s="10"/>
      <c r="G36" s="10">
        <v>628077746419</v>
      </c>
      <c r="H36" s="10"/>
      <c r="I36" s="10">
        <f t="shared" si="0"/>
        <v>3194292417</v>
      </c>
      <c r="J36" s="10"/>
      <c r="K36" s="10">
        <v>798634</v>
      </c>
      <c r="L36" s="10"/>
      <c r="M36" s="10">
        <v>631272038836</v>
      </c>
      <c r="N36" s="10"/>
      <c r="O36" s="10">
        <v>622917392107</v>
      </c>
      <c r="P36" s="10"/>
      <c r="Q36" s="10">
        <v>8354646729</v>
      </c>
    </row>
    <row r="37" spans="1:17">
      <c r="A37" s="1" t="s">
        <v>97</v>
      </c>
      <c r="C37" s="10">
        <v>338000</v>
      </c>
      <c r="D37" s="10"/>
      <c r="E37" s="10">
        <v>278828737687</v>
      </c>
      <c r="F37" s="10"/>
      <c r="G37" s="10">
        <v>273497531605</v>
      </c>
      <c r="H37" s="10"/>
      <c r="I37" s="10">
        <f t="shared" si="0"/>
        <v>5331206082</v>
      </c>
      <c r="J37" s="10"/>
      <c r="K37" s="10">
        <v>338000</v>
      </c>
      <c r="L37" s="10"/>
      <c r="M37" s="10">
        <v>278828737687</v>
      </c>
      <c r="N37" s="10"/>
      <c r="O37" s="10">
        <v>252706087233</v>
      </c>
      <c r="P37" s="10"/>
      <c r="Q37" s="10">
        <v>26122650454</v>
      </c>
    </row>
    <row r="38" spans="1:17">
      <c r="A38" s="1" t="s">
        <v>90</v>
      </c>
      <c r="C38" s="10">
        <v>339500</v>
      </c>
      <c r="D38" s="10"/>
      <c r="E38" s="10">
        <v>283457489718</v>
      </c>
      <c r="F38" s="10"/>
      <c r="G38" s="10">
        <v>276331978733</v>
      </c>
      <c r="H38" s="10"/>
      <c r="I38" s="10">
        <f t="shared" si="0"/>
        <v>7125510985</v>
      </c>
      <c r="J38" s="10"/>
      <c r="K38" s="10">
        <v>339500</v>
      </c>
      <c r="L38" s="10"/>
      <c r="M38" s="10">
        <v>283457489718</v>
      </c>
      <c r="N38" s="10"/>
      <c r="O38" s="10">
        <v>238090221583</v>
      </c>
      <c r="P38" s="10"/>
      <c r="Q38" s="10">
        <v>45367268135</v>
      </c>
    </row>
    <row r="39" spans="1:17">
      <c r="A39" s="1" t="s">
        <v>105</v>
      </c>
      <c r="C39" s="10">
        <v>335030</v>
      </c>
      <c r="D39" s="10"/>
      <c r="E39" s="10">
        <v>302750342755</v>
      </c>
      <c r="F39" s="10"/>
      <c r="G39" s="10">
        <v>300851156509</v>
      </c>
      <c r="H39" s="10"/>
      <c r="I39" s="10">
        <f t="shared" si="0"/>
        <v>1899186246</v>
      </c>
      <c r="J39" s="10"/>
      <c r="K39" s="10">
        <v>335030</v>
      </c>
      <c r="L39" s="10"/>
      <c r="M39" s="10">
        <v>302750342755</v>
      </c>
      <c r="N39" s="10"/>
      <c r="O39" s="10">
        <v>293365362742</v>
      </c>
      <c r="P39" s="10"/>
      <c r="Q39" s="10">
        <v>9384980013</v>
      </c>
    </row>
    <row r="40" spans="1:17">
      <c r="A40" s="1" t="s">
        <v>65</v>
      </c>
      <c r="C40" s="10">
        <v>1270373</v>
      </c>
      <c r="D40" s="10"/>
      <c r="E40" s="10">
        <v>1022572287917</v>
      </c>
      <c r="F40" s="10"/>
      <c r="G40" s="10">
        <v>1007306320541</v>
      </c>
      <c r="H40" s="10"/>
      <c r="I40" s="10">
        <f t="shared" si="0"/>
        <v>15265967376</v>
      </c>
      <c r="J40" s="10"/>
      <c r="K40" s="10">
        <v>1270373</v>
      </c>
      <c r="L40" s="10"/>
      <c r="M40" s="10">
        <v>1022572287917</v>
      </c>
      <c r="N40" s="10"/>
      <c r="O40" s="10">
        <v>937098596840</v>
      </c>
      <c r="P40" s="10"/>
      <c r="Q40" s="10">
        <v>85473691077</v>
      </c>
    </row>
    <row r="41" spans="1:17">
      <c r="A41" s="1" t="s">
        <v>71</v>
      </c>
      <c r="C41" s="10">
        <v>536</v>
      </c>
      <c r="D41" s="10"/>
      <c r="E41" s="10">
        <v>493618358</v>
      </c>
      <c r="F41" s="10"/>
      <c r="G41" s="10">
        <v>482904535</v>
      </c>
      <c r="H41" s="10"/>
      <c r="I41" s="10">
        <f t="shared" si="0"/>
        <v>10713823</v>
      </c>
      <c r="J41" s="10"/>
      <c r="K41" s="10">
        <v>536</v>
      </c>
      <c r="L41" s="10"/>
      <c r="M41" s="10">
        <v>493618358</v>
      </c>
      <c r="N41" s="10"/>
      <c r="O41" s="10">
        <v>411348633</v>
      </c>
      <c r="P41" s="10"/>
      <c r="Q41" s="10">
        <v>82269725</v>
      </c>
    </row>
    <row r="42" spans="1:17">
      <c r="A42" s="1" t="s">
        <v>81</v>
      </c>
      <c r="C42" s="10">
        <v>109793</v>
      </c>
      <c r="D42" s="10"/>
      <c r="E42" s="10">
        <v>97598534544</v>
      </c>
      <c r="F42" s="10"/>
      <c r="G42" s="10">
        <v>94414780324</v>
      </c>
      <c r="H42" s="10"/>
      <c r="I42" s="10">
        <f t="shared" si="0"/>
        <v>3183754220</v>
      </c>
      <c r="J42" s="10"/>
      <c r="K42" s="10">
        <v>109793</v>
      </c>
      <c r="L42" s="10"/>
      <c r="M42" s="10">
        <v>97598534544</v>
      </c>
      <c r="N42" s="10"/>
      <c r="O42" s="10">
        <v>93261692942</v>
      </c>
      <c r="P42" s="10"/>
      <c r="Q42" s="10">
        <v>4336841602</v>
      </c>
    </row>
    <row r="43" spans="1:17">
      <c r="A43" s="1" t="s">
        <v>57</v>
      </c>
      <c r="C43" s="10">
        <v>890943</v>
      </c>
      <c r="D43" s="10"/>
      <c r="E43" s="10">
        <v>757199262003</v>
      </c>
      <c r="F43" s="10"/>
      <c r="G43" s="10">
        <v>735842559935</v>
      </c>
      <c r="H43" s="10"/>
      <c r="I43" s="10">
        <f t="shared" si="0"/>
        <v>21356702068</v>
      </c>
      <c r="J43" s="10"/>
      <c r="K43" s="10">
        <v>890943</v>
      </c>
      <c r="L43" s="10"/>
      <c r="M43" s="10">
        <v>757199262003</v>
      </c>
      <c r="N43" s="10"/>
      <c r="O43" s="10">
        <v>692612264638</v>
      </c>
      <c r="P43" s="10"/>
      <c r="Q43" s="10">
        <v>64586997365</v>
      </c>
    </row>
    <row r="44" spans="1:17">
      <c r="A44" s="1" t="s">
        <v>83</v>
      </c>
      <c r="C44" s="10">
        <v>347453</v>
      </c>
      <c r="D44" s="10"/>
      <c r="E44" s="10">
        <v>298783321504</v>
      </c>
      <c r="F44" s="10"/>
      <c r="G44" s="10">
        <v>293571923903</v>
      </c>
      <c r="H44" s="10"/>
      <c r="I44" s="10">
        <f t="shared" si="0"/>
        <v>5211397601</v>
      </c>
      <c r="J44" s="10"/>
      <c r="K44" s="10">
        <v>347453</v>
      </c>
      <c r="L44" s="10"/>
      <c r="M44" s="10">
        <v>298783321504</v>
      </c>
      <c r="N44" s="10"/>
      <c r="O44" s="10">
        <v>290657429285</v>
      </c>
      <c r="P44" s="10"/>
      <c r="Q44" s="10">
        <v>8125892219</v>
      </c>
    </row>
    <row r="45" spans="1:17">
      <c r="A45" s="1" t="s">
        <v>73</v>
      </c>
      <c r="C45" s="10">
        <v>16164</v>
      </c>
      <c r="D45" s="10"/>
      <c r="E45" s="10">
        <v>14544874468</v>
      </c>
      <c r="F45" s="10"/>
      <c r="G45" s="10">
        <v>14225821438</v>
      </c>
      <c r="H45" s="10"/>
      <c r="I45" s="10">
        <f t="shared" si="0"/>
        <v>319053030</v>
      </c>
      <c r="J45" s="10"/>
      <c r="K45" s="10">
        <v>16164</v>
      </c>
      <c r="L45" s="10"/>
      <c r="M45" s="10">
        <v>14544874468</v>
      </c>
      <c r="N45" s="10"/>
      <c r="O45" s="10">
        <v>14120492240</v>
      </c>
      <c r="P45" s="10"/>
      <c r="Q45" s="10">
        <v>424382228</v>
      </c>
    </row>
    <row r="46" spans="1:17">
      <c r="A46" s="1" t="s">
        <v>176</v>
      </c>
      <c r="C46" s="10">
        <v>5000</v>
      </c>
      <c r="D46" s="10"/>
      <c r="E46" s="10">
        <v>4892426924</v>
      </c>
      <c r="F46" s="10"/>
      <c r="G46" s="10">
        <v>4892426924</v>
      </c>
      <c r="H46" s="10"/>
      <c r="I46" s="10">
        <f t="shared" si="0"/>
        <v>0</v>
      </c>
      <c r="J46" s="10"/>
      <c r="K46" s="10">
        <v>5000</v>
      </c>
      <c r="L46" s="10"/>
      <c r="M46" s="10">
        <v>4892426924</v>
      </c>
      <c r="N46" s="10"/>
      <c r="O46" s="10">
        <v>4775364093</v>
      </c>
      <c r="P46" s="10"/>
      <c r="Q46" s="10">
        <v>117062831</v>
      </c>
    </row>
    <row r="47" spans="1:17">
      <c r="A47" s="1" t="s">
        <v>139</v>
      </c>
      <c r="C47" s="10">
        <v>5000</v>
      </c>
      <c r="D47" s="10"/>
      <c r="E47" s="10">
        <v>4750637736</v>
      </c>
      <c r="F47" s="10"/>
      <c r="G47" s="10">
        <v>4750637736</v>
      </c>
      <c r="H47" s="10"/>
      <c r="I47" s="10">
        <f t="shared" si="0"/>
        <v>0</v>
      </c>
      <c r="J47" s="10"/>
      <c r="K47" s="10">
        <v>5000</v>
      </c>
      <c r="L47" s="10"/>
      <c r="M47" s="10">
        <v>4750637736</v>
      </c>
      <c r="N47" s="10"/>
      <c r="O47" s="10">
        <v>4526945152</v>
      </c>
      <c r="P47" s="10"/>
      <c r="Q47" s="10">
        <v>223692584</v>
      </c>
    </row>
    <row r="48" spans="1:17">
      <c r="A48" s="1" t="s">
        <v>135</v>
      </c>
      <c r="C48" s="10">
        <v>329000</v>
      </c>
      <c r="D48" s="10"/>
      <c r="E48" s="10">
        <v>308608252051</v>
      </c>
      <c r="F48" s="10"/>
      <c r="G48" s="10">
        <v>306899733733</v>
      </c>
      <c r="H48" s="10"/>
      <c r="I48" s="10">
        <f t="shared" si="0"/>
        <v>1708518318</v>
      </c>
      <c r="J48" s="10"/>
      <c r="K48" s="10">
        <v>329000</v>
      </c>
      <c r="L48" s="10"/>
      <c r="M48" s="10">
        <v>308608252051</v>
      </c>
      <c r="N48" s="10"/>
      <c r="O48" s="10">
        <v>294360269746</v>
      </c>
      <c r="P48" s="10"/>
      <c r="Q48" s="10">
        <v>14247982305</v>
      </c>
    </row>
    <row r="49" spans="1:17">
      <c r="A49" s="1" t="s">
        <v>173</v>
      </c>
      <c r="C49" s="10">
        <v>10000</v>
      </c>
      <c r="D49" s="10"/>
      <c r="E49" s="10">
        <v>9077907756</v>
      </c>
      <c r="F49" s="10"/>
      <c r="G49" s="10">
        <v>9077907756</v>
      </c>
      <c r="H49" s="10"/>
      <c r="I49" s="10">
        <f t="shared" si="0"/>
        <v>0</v>
      </c>
      <c r="J49" s="10"/>
      <c r="K49" s="10">
        <v>10000</v>
      </c>
      <c r="L49" s="10"/>
      <c r="M49" s="10">
        <v>9077907756</v>
      </c>
      <c r="N49" s="10"/>
      <c r="O49" s="10">
        <v>9077907756</v>
      </c>
      <c r="P49" s="10"/>
      <c r="Q49" s="10">
        <v>0</v>
      </c>
    </row>
    <row r="50" spans="1:17">
      <c r="A50" s="1" t="s">
        <v>169</v>
      </c>
      <c r="C50" s="10">
        <v>20000</v>
      </c>
      <c r="D50" s="10"/>
      <c r="E50" s="10">
        <v>18167554618</v>
      </c>
      <c r="F50" s="10"/>
      <c r="G50" s="10">
        <v>18167554618</v>
      </c>
      <c r="H50" s="10"/>
      <c r="I50" s="10">
        <f t="shared" si="0"/>
        <v>0</v>
      </c>
      <c r="J50" s="10"/>
      <c r="K50" s="10">
        <v>20000</v>
      </c>
      <c r="L50" s="10"/>
      <c r="M50" s="10">
        <v>18167554618</v>
      </c>
      <c r="N50" s="10"/>
      <c r="O50" s="10">
        <v>18167554618</v>
      </c>
      <c r="P50" s="10"/>
      <c r="Q50" s="10">
        <v>0</v>
      </c>
    </row>
    <row r="51" spans="1:17">
      <c r="A51" s="1" t="s">
        <v>165</v>
      </c>
      <c r="C51" s="10">
        <v>10000</v>
      </c>
      <c r="D51" s="10"/>
      <c r="E51" s="10">
        <v>9103465807</v>
      </c>
      <c r="F51" s="10"/>
      <c r="G51" s="10">
        <v>9103465807</v>
      </c>
      <c r="H51" s="10"/>
      <c r="I51" s="10">
        <f t="shared" si="0"/>
        <v>0</v>
      </c>
      <c r="J51" s="10"/>
      <c r="K51" s="10">
        <v>10000</v>
      </c>
      <c r="L51" s="10"/>
      <c r="M51" s="10">
        <v>9103465807</v>
      </c>
      <c r="N51" s="10"/>
      <c r="O51" s="10">
        <v>9103465807</v>
      </c>
      <c r="P51" s="10"/>
      <c r="Q51" s="10">
        <v>0</v>
      </c>
    </row>
    <row r="52" spans="1:17">
      <c r="A52" s="1" t="s">
        <v>113</v>
      </c>
      <c r="C52" s="10">
        <v>494534</v>
      </c>
      <c r="D52" s="10"/>
      <c r="E52" s="10">
        <v>476604915911</v>
      </c>
      <c r="F52" s="10"/>
      <c r="G52" s="10">
        <v>487573036294</v>
      </c>
      <c r="H52" s="10"/>
      <c r="I52" s="10">
        <f t="shared" si="0"/>
        <v>-10968120383</v>
      </c>
      <c r="J52" s="10"/>
      <c r="K52" s="10">
        <v>494534</v>
      </c>
      <c r="L52" s="10"/>
      <c r="M52" s="10">
        <v>476604915911</v>
      </c>
      <c r="N52" s="10"/>
      <c r="O52" s="10">
        <v>460416717507</v>
      </c>
      <c r="P52" s="10"/>
      <c r="Q52" s="10">
        <v>16188198404</v>
      </c>
    </row>
    <row r="53" spans="1:17">
      <c r="A53" s="1" t="s">
        <v>22</v>
      </c>
      <c r="C53" s="10" t="s">
        <v>22</v>
      </c>
      <c r="D53" s="10"/>
      <c r="E53" s="32">
        <f>SUM(E8:E52)</f>
        <v>20476246554593</v>
      </c>
      <c r="F53" s="10"/>
      <c r="G53" s="32">
        <f>SUM(G8:G52)</f>
        <v>20322009714673</v>
      </c>
      <c r="H53" s="10"/>
      <c r="I53" s="32">
        <f>SUM(I8:I52)</f>
        <v>154236839920</v>
      </c>
      <c r="J53" s="10"/>
      <c r="K53" s="10" t="s">
        <v>22</v>
      </c>
      <c r="L53" s="10"/>
      <c r="M53" s="32">
        <f>SUM(M8:M52)</f>
        <v>20476246554593</v>
      </c>
      <c r="N53" s="10"/>
      <c r="O53" s="32">
        <f>SUM(O8:O52)</f>
        <v>20160144052784</v>
      </c>
      <c r="P53" s="10"/>
      <c r="Q53" s="32">
        <f>SUM(Q8:Q52)</f>
        <v>316102501817</v>
      </c>
    </row>
    <row r="54" spans="1:17">
      <c r="I54" s="34"/>
      <c r="J54" s="34"/>
      <c r="K54" s="34"/>
      <c r="L54" s="34"/>
      <c r="M54" s="34"/>
      <c r="N54" s="34"/>
      <c r="O54" s="34"/>
      <c r="P54" s="34"/>
      <c r="Q54" s="34"/>
    </row>
    <row r="55" spans="1:17">
      <c r="Q55" s="3"/>
    </row>
    <row r="57" spans="1:17">
      <c r="I57" s="34"/>
      <c r="J57" s="34"/>
      <c r="K57" s="34"/>
      <c r="L57" s="34"/>
      <c r="M57" s="34"/>
      <c r="N57" s="34"/>
      <c r="O57" s="34"/>
      <c r="P57" s="34"/>
      <c r="Q57" s="3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98"/>
  <sheetViews>
    <sheetView rightToLeft="1" topLeftCell="A78" workbookViewId="0">
      <selection activeCell="Q94" sqref="I94:Q99"/>
    </sheetView>
  </sheetViews>
  <sheetFormatPr defaultRowHeight="24"/>
  <cols>
    <col min="1" max="1" width="35.140625" style="1" bestFit="1" customWidth="1"/>
    <col min="2" max="2" width="1" style="1" customWidth="1"/>
    <col min="3" max="3" width="17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8.42578125" style="1" bestFit="1" customWidth="1"/>
    <col min="21" max="16384" width="9.140625" style="1"/>
  </cols>
  <sheetData>
    <row r="2" spans="1:17" ht="24.7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.75">
      <c r="A3" s="12" t="s">
        <v>307</v>
      </c>
      <c r="B3" s="12" t="s">
        <v>307</v>
      </c>
      <c r="C3" s="12" t="s">
        <v>307</v>
      </c>
      <c r="D3" s="12" t="s">
        <v>307</v>
      </c>
      <c r="E3" s="12" t="s">
        <v>307</v>
      </c>
      <c r="F3" s="12" t="s">
        <v>307</v>
      </c>
      <c r="G3" s="12" t="s">
        <v>307</v>
      </c>
      <c r="H3" s="12" t="s">
        <v>307</v>
      </c>
      <c r="I3" s="12" t="s">
        <v>307</v>
      </c>
      <c r="J3" s="12" t="s">
        <v>307</v>
      </c>
      <c r="K3" s="12" t="s">
        <v>307</v>
      </c>
      <c r="L3" s="12" t="s">
        <v>307</v>
      </c>
      <c r="M3" s="12" t="s">
        <v>307</v>
      </c>
      <c r="N3" s="12" t="s">
        <v>307</v>
      </c>
      <c r="O3" s="12" t="s">
        <v>307</v>
      </c>
      <c r="P3" s="12" t="s">
        <v>307</v>
      </c>
      <c r="Q3" s="12" t="s">
        <v>307</v>
      </c>
    </row>
    <row r="4" spans="1:17" ht="24.7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4.75">
      <c r="A6" s="11" t="s">
        <v>3</v>
      </c>
      <c r="C6" s="11" t="s">
        <v>309</v>
      </c>
      <c r="D6" s="11" t="s">
        <v>309</v>
      </c>
      <c r="E6" s="11" t="s">
        <v>309</v>
      </c>
      <c r="F6" s="11" t="s">
        <v>309</v>
      </c>
      <c r="G6" s="11" t="s">
        <v>309</v>
      </c>
      <c r="H6" s="11" t="s">
        <v>309</v>
      </c>
      <c r="I6" s="11" t="s">
        <v>309</v>
      </c>
      <c r="K6" s="11" t="s">
        <v>310</v>
      </c>
      <c r="L6" s="11" t="s">
        <v>310</v>
      </c>
      <c r="M6" s="11" t="s">
        <v>310</v>
      </c>
      <c r="N6" s="11" t="s">
        <v>310</v>
      </c>
      <c r="O6" s="11" t="s">
        <v>310</v>
      </c>
      <c r="P6" s="11" t="s">
        <v>310</v>
      </c>
      <c r="Q6" s="11" t="s">
        <v>310</v>
      </c>
    </row>
    <row r="7" spans="1:17" ht="24.75">
      <c r="A7" s="11" t="s">
        <v>3</v>
      </c>
      <c r="C7" s="11" t="s">
        <v>7</v>
      </c>
      <c r="E7" s="11" t="s">
        <v>359</v>
      </c>
      <c r="G7" s="11" t="s">
        <v>360</v>
      </c>
      <c r="I7" s="11" t="s">
        <v>362</v>
      </c>
      <c r="K7" s="11" t="s">
        <v>7</v>
      </c>
      <c r="M7" s="11" t="s">
        <v>359</v>
      </c>
      <c r="O7" s="11" t="s">
        <v>360</v>
      </c>
      <c r="Q7" s="11" t="s">
        <v>362</v>
      </c>
    </row>
    <row r="8" spans="1:17">
      <c r="A8" s="1" t="s">
        <v>21</v>
      </c>
      <c r="C8" s="10">
        <v>9781</v>
      </c>
      <c r="D8" s="10"/>
      <c r="E8" s="10">
        <v>12520304411</v>
      </c>
      <c r="F8" s="10"/>
      <c r="G8" s="10">
        <v>9781</v>
      </c>
      <c r="H8" s="10"/>
      <c r="I8" s="10">
        <f>E8-G8</f>
        <v>12520294630</v>
      </c>
      <c r="J8" s="10"/>
      <c r="K8" s="10">
        <v>80452</v>
      </c>
      <c r="L8" s="10"/>
      <c r="M8" s="10">
        <v>97328306797</v>
      </c>
      <c r="N8" s="10"/>
      <c r="O8" s="10">
        <v>80452</v>
      </c>
      <c r="P8" s="10"/>
      <c r="Q8" s="10">
        <f>M8-O8</f>
        <v>97328226345</v>
      </c>
    </row>
    <row r="9" spans="1:17">
      <c r="A9" s="1" t="s">
        <v>363</v>
      </c>
      <c r="C9" s="10">
        <v>0</v>
      </c>
      <c r="D9" s="10"/>
      <c r="E9" s="10">
        <v>0</v>
      </c>
      <c r="F9" s="10"/>
      <c r="G9" s="10">
        <v>0</v>
      </c>
      <c r="H9" s="10"/>
      <c r="I9" s="10">
        <f t="shared" ref="I9:I72" si="0">E9-G9</f>
        <v>0</v>
      </c>
      <c r="J9" s="10"/>
      <c r="K9" s="10">
        <v>130000</v>
      </c>
      <c r="L9" s="10"/>
      <c r="M9" s="10">
        <v>2134053655</v>
      </c>
      <c r="N9" s="10"/>
      <c r="O9" s="10">
        <v>2344648183</v>
      </c>
      <c r="P9" s="10"/>
      <c r="Q9" s="10">
        <f t="shared" ref="Q9:Q72" si="1">M9-O9</f>
        <v>-210594528</v>
      </c>
    </row>
    <row r="10" spans="1:17">
      <c r="A10" s="1" t="s">
        <v>357</v>
      </c>
      <c r="C10" s="10">
        <v>0</v>
      </c>
      <c r="D10" s="10"/>
      <c r="E10" s="10">
        <v>0</v>
      </c>
      <c r="F10" s="10"/>
      <c r="G10" s="10">
        <v>0</v>
      </c>
      <c r="H10" s="10"/>
      <c r="I10" s="10">
        <f t="shared" si="0"/>
        <v>0</v>
      </c>
      <c r="J10" s="10"/>
      <c r="K10" s="10">
        <v>10000</v>
      </c>
      <c r="L10" s="10"/>
      <c r="M10" s="10">
        <v>1010793754</v>
      </c>
      <c r="N10" s="10"/>
      <c r="O10" s="10">
        <v>1015380588</v>
      </c>
      <c r="P10" s="10"/>
      <c r="Q10" s="10">
        <f t="shared" si="1"/>
        <v>-4586834</v>
      </c>
    </row>
    <row r="11" spans="1:17">
      <c r="A11" s="1" t="s">
        <v>15</v>
      </c>
      <c r="C11" s="10">
        <v>0</v>
      </c>
      <c r="D11" s="10"/>
      <c r="E11" s="10">
        <v>0</v>
      </c>
      <c r="F11" s="10"/>
      <c r="G11" s="10">
        <v>0</v>
      </c>
      <c r="H11" s="10"/>
      <c r="I11" s="10">
        <f t="shared" si="0"/>
        <v>0</v>
      </c>
      <c r="J11" s="10"/>
      <c r="K11" s="10">
        <v>199001</v>
      </c>
      <c r="L11" s="10"/>
      <c r="M11" s="10">
        <v>535465276</v>
      </c>
      <c r="N11" s="10"/>
      <c r="O11" s="10">
        <v>615633652</v>
      </c>
      <c r="P11" s="10"/>
      <c r="Q11" s="10">
        <f t="shared" si="1"/>
        <v>-80168376</v>
      </c>
    </row>
    <row r="12" spans="1:17">
      <c r="A12" s="1" t="s">
        <v>351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f t="shared" si="0"/>
        <v>0</v>
      </c>
      <c r="J12" s="10"/>
      <c r="K12" s="10">
        <v>8000</v>
      </c>
      <c r="L12" s="10"/>
      <c r="M12" s="10">
        <v>35104770</v>
      </c>
      <c r="N12" s="10"/>
      <c r="O12" s="10">
        <v>41500588</v>
      </c>
      <c r="P12" s="10"/>
      <c r="Q12" s="10">
        <f t="shared" si="1"/>
        <v>-6395818</v>
      </c>
    </row>
    <row r="13" spans="1:17">
      <c r="A13" s="1" t="s">
        <v>353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f t="shared" si="0"/>
        <v>0</v>
      </c>
      <c r="J13" s="10"/>
      <c r="K13" s="10">
        <v>3803000</v>
      </c>
      <c r="L13" s="10"/>
      <c r="M13" s="10">
        <v>7516986542</v>
      </c>
      <c r="N13" s="10"/>
      <c r="O13" s="10">
        <v>9505886002</v>
      </c>
      <c r="P13" s="10"/>
      <c r="Q13" s="10">
        <f t="shared" si="1"/>
        <v>-1988899460</v>
      </c>
    </row>
    <row r="14" spans="1:17">
      <c r="A14" s="1" t="s">
        <v>349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f t="shared" si="0"/>
        <v>0</v>
      </c>
      <c r="J14" s="10"/>
      <c r="K14" s="10">
        <v>15090</v>
      </c>
      <c r="L14" s="10"/>
      <c r="M14" s="10">
        <v>83250730</v>
      </c>
      <c r="N14" s="10"/>
      <c r="O14" s="10">
        <v>85563978</v>
      </c>
      <c r="P14" s="10"/>
      <c r="Q14" s="10">
        <f t="shared" si="1"/>
        <v>-2313248</v>
      </c>
    </row>
    <row r="15" spans="1:17">
      <c r="A15" s="1" t="s">
        <v>364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f t="shared" si="0"/>
        <v>0</v>
      </c>
      <c r="J15" s="10"/>
      <c r="K15" s="10">
        <v>5097000</v>
      </c>
      <c r="L15" s="10"/>
      <c r="M15" s="10">
        <v>5726666114</v>
      </c>
      <c r="N15" s="10"/>
      <c r="O15" s="10">
        <v>7412416925</v>
      </c>
      <c r="P15" s="10"/>
      <c r="Q15" s="10">
        <f t="shared" si="1"/>
        <v>-1685750811</v>
      </c>
    </row>
    <row r="16" spans="1:17">
      <c r="A16" s="1" t="s">
        <v>365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f t="shared" si="0"/>
        <v>0</v>
      </c>
      <c r="J16" s="10"/>
      <c r="K16" s="10">
        <v>96000000</v>
      </c>
      <c r="L16" s="10"/>
      <c r="M16" s="10">
        <v>116218723787</v>
      </c>
      <c r="N16" s="10"/>
      <c r="O16" s="10">
        <v>122594601059</v>
      </c>
      <c r="P16" s="10"/>
      <c r="Q16" s="10">
        <f t="shared" si="1"/>
        <v>-6375877272</v>
      </c>
    </row>
    <row r="17" spans="1:17">
      <c r="A17" s="1" t="s">
        <v>366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f t="shared" si="0"/>
        <v>0</v>
      </c>
      <c r="J17" s="10"/>
      <c r="K17" s="10">
        <v>21942000</v>
      </c>
      <c r="L17" s="10"/>
      <c r="M17" s="10">
        <v>50516075123</v>
      </c>
      <c r="N17" s="10"/>
      <c r="O17" s="10">
        <v>63426861631</v>
      </c>
      <c r="P17" s="10"/>
      <c r="Q17" s="10">
        <f t="shared" si="1"/>
        <v>-12910786508</v>
      </c>
    </row>
    <row r="18" spans="1:17">
      <c r="A18" s="1" t="s">
        <v>354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f t="shared" si="0"/>
        <v>0</v>
      </c>
      <c r="J18" s="10"/>
      <c r="K18" s="10">
        <v>586000</v>
      </c>
      <c r="L18" s="10"/>
      <c r="M18" s="10">
        <v>5322429739</v>
      </c>
      <c r="N18" s="10"/>
      <c r="O18" s="10">
        <v>7731577280</v>
      </c>
      <c r="P18" s="10"/>
      <c r="Q18" s="10">
        <f t="shared" si="1"/>
        <v>-2409147541</v>
      </c>
    </row>
    <row r="19" spans="1:17">
      <c r="A19" s="1" t="s">
        <v>144</v>
      </c>
      <c r="C19" s="10">
        <v>1975000</v>
      </c>
      <c r="D19" s="10"/>
      <c r="E19" s="10">
        <v>1598404250000</v>
      </c>
      <c r="F19" s="10"/>
      <c r="G19" s="10">
        <v>1591306305620</v>
      </c>
      <c r="H19" s="10"/>
      <c r="I19" s="10">
        <f t="shared" si="0"/>
        <v>7097944380</v>
      </c>
      <c r="J19" s="10"/>
      <c r="K19" s="10">
        <v>1975000</v>
      </c>
      <c r="L19" s="10"/>
      <c r="M19" s="10">
        <v>1598404250000</v>
      </c>
      <c r="N19" s="10"/>
      <c r="O19" s="10">
        <v>1591306305620</v>
      </c>
      <c r="P19" s="10"/>
      <c r="Q19" s="10">
        <f t="shared" si="1"/>
        <v>7097944380</v>
      </c>
    </row>
    <row r="20" spans="1:17">
      <c r="A20" s="1" t="s">
        <v>188</v>
      </c>
      <c r="C20" s="10">
        <v>450000</v>
      </c>
      <c r="D20" s="10"/>
      <c r="E20" s="10">
        <v>449988750000</v>
      </c>
      <c r="F20" s="10"/>
      <c r="G20" s="10">
        <v>435944250000</v>
      </c>
      <c r="H20" s="10"/>
      <c r="I20" s="10">
        <f t="shared" si="0"/>
        <v>14044500000</v>
      </c>
      <c r="J20" s="10"/>
      <c r="K20" s="10">
        <v>450000</v>
      </c>
      <c r="L20" s="10"/>
      <c r="M20" s="10">
        <v>449988750000</v>
      </c>
      <c r="N20" s="10"/>
      <c r="O20" s="10">
        <v>435944250000</v>
      </c>
      <c r="P20" s="10"/>
      <c r="Q20" s="10">
        <f t="shared" si="1"/>
        <v>14044500000</v>
      </c>
    </row>
    <row r="21" spans="1:17">
      <c r="A21" s="1" t="s">
        <v>367</v>
      </c>
      <c r="C21" s="10">
        <v>450000</v>
      </c>
      <c r="D21" s="10"/>
      <c r="E21" s="10">
        <v>449968687500</v>
      </c>
      <c r="F21" s="10"/>
      <c r="G21" s="10">
        <v>446208750000</v>
      </c>
      <c r="H21" s="10"/>
      <c r="I21" s="10">
        <f t="shared" si="0"/>
        <v>3759937500</v>
      </c>
      <c r="J21" s="10"/>
      <c r="K21" s="10">
        <v>450000</v>
      </c>
      <c r="L21" s="10"/>
      <c r="M21" s="10">
        <v>449968687500</v>
      </c>
      <c r="N21" s="10"/>
      <c r="O21" s="10">
        <v>446208750000</v>
      </c>
      <c r="P21" s="10"/>
      <c r="Q21" s="10">
        <f t="shared" si="1"/>
        <v>3759937500</v>
      </c>
    </row>
    <row r="22" spans="1:17">
      <c r="A22" s="1" t="s">
        <v>151</v>
      </c>
      <c r="C22" s="10">
        <v>5000</v>
      </c>
      <c r="D22" s="10"/>
      <c r="E22" s="10">
        <v>4507406286</v>
      </c>
      <c r="F22" s="10"/>
      <c r="G22" s="10">
        <v>4537003609</v>
      </c>
      <c r="H22" s="10"/>
      <c r="I22" s="10">
        <f t="shared" si="0"/>
        <v>-29597323</v>
      </c>
      <c r="J22" s="10"/>
      <c r="K22" s="10">
        <v>5000</v>
      </c>
      <c r="L22" s="10"/>
      <c r="M22" s="10">
        <v>4507406286</v>
      </c>
      <c r="N22" s="10"/>
      <c r="O22" s="10">
        <v>4537003609</v>
      </c>
      <c r="P22" s="10"/>
      <c r="Q22" s="10">
        <f t="shared" si="1"/>
        <v>-29597323</v>
      </c>
    </row>
    <row r="23" spans="1:17">
      <c r="A23" s="1" t="s">
        <v>186</v>
      </c>
      <c r="C23" s="10">
        <v>450000</v>
      </c>
      <c r="D23" s="10"/>
      <c r="E23" s="10">
        <v>440705250000</v>
      </c>
      <c r="F23" s="10"/>
      <c r="G23" s="10">
        <v>427511250000</v>
      </c>
      <c r="H23" s="10"/>
      <c r="I23" s="10">
        <f t="shared" si="0"/>
        <v>13194000000</v>
      </c>
      <c r="J23" s="10"/>
      <c r="K23" s="10">
        <v>450000</v>
      </c>
      <c r="L23" s="10"/>
      <c r="M23" s="10">
        <v>440705250000</v>
      </c>
      <c r="N23" s="10"/>
      <c r="O23" s="10">
        <v>427511250000</v>
      </c>
      <c r="P23" s="10"/>
      <c r="Q23" s="10">
        <f t="shared" si="1"/>
        <v>13194000000</v>
      </c>
    </row>
    <row r="24" spans="1:17">
      <c r="A24" s="1" t="s">
        <v>183</v>
      </c>
      <c r="C24" s="10">
        <v>250000</v>
      </c>
      <c r="D24" s="10"/>
      <c r="E24" s="10">
        <v>249989687500</v>
      </c>
      <c r="F24" s="10"/>
      <c r="G24" s="10">
        <v>243602772452</v>
      </c>
      <c r="H24" s="10"/>
      <c r="I24" s="10">
        <f t="shared" si="0"/>
        <v>6386915048</v>
      </c>
      <c r="J24" s="10"/>
      <c r="K24" s="10">
        <v>250000</v>
      </c>
      <c r="L24" s="10"/>
      <c r="M24" s="10">
        <v>249989687500</v>
      </c>
      <c r="N24" s="10"/>
      <c r="O24" s="10">
        <v>243602772452</v>
      </c>
      <c r="P24" s="10"/>
      <c r="Q24" s="10">
        <f t="shared" si="1"/>
        <v>6386915048</v>
      </c>
    </row>
    <row r="25" spans="1:17">
      <c r="A25" s="1" t="s">
        <v>113</v>
      </c>
      <c r="C25" s="10">
        <v>505266</v>
      </c>
      <c r="D25" s="10"/>
      <c r="E25" s="10">
        <v>479972699918</v>
      </c>
      <c r="F25" s="10"/>
      <c r="G25" s="10">
        <v>470408330243</v>
      </c>
      <c r="H25" s="10"/>
      <c r="I25" s="10">
        <f t="shared" si="0"/>
        <v>9564369675</v>
      </c>
      <c r="J25" s="10"/>
      <c r="K25" s="10">
        <v>505466</v>
      </c>
      <c r="L25" s="10"/>
      <c r="M25" s="10">
        <v>480162685431</v>
      </c>
      <c r="N25" s="10"/>
      <c r="O25" s="10">
        <v>470594532493</v>
      </c>
      <c r="P25" s="10"/>
      <c r="Q25" s="10">
        <f t="shared" si="1"/>
        <v>9568152938</v>
      </c>
    </row>
    <row r="26" spans="1:17">
      <c r="A26" s="1" t="s">
        <v>117</v>
      </c>
      <c r="C26" s="10">
        <v>700000</v>
      </c>
      <c r="D26" s="10"/>
      <c r="E26" s="10">
        <v>700000000000</v>
      </c>
      <c r="F26" s="10"/>
      <c r="G26" s="10">
        <v>687061091250</v>
      </c>
      <c r="H26" s="10"/>
      <c r="I26" s="10">
        <f t="shared" si="0"/>
        <v>12938908750</v>
      </c>
      <c r="J26" s="10"/>
      <c r="K26" s="10">
        <v>700000</v>
      </c>
      <c r="L26" s="10"/>
      <c r="M26" s="10">
        <v>700000000000</v>
      </c>
      <c r="N26" s="10"/>
      <c r="O26" s="10">
        <v>687061091250</v>
      </c>
      <c r="P26" s="10"/>
      <c r="Q26" s="10">
        <f t="shared" si="1"/>
        <v>12938908750</v>
      </c>
    </row>
    <row r="27" spans="1:17">
      <c r="A27" s="1" t="s">
        <v>38</v>
      </c>
      <c r="C27" s="10">
        <v>150000</v>
      </c>
      <c r="D27" s="10"/>
      <c r="E27" s="10">
        <v>150000000000</v>
      </c>
      <c r="F27" s="10"/>
      <c r="G27" s="10">
        <v>141289225875</v>
      </c>
      <c r="H27" s="10"/>
      <c r="I27" s="10">
        <f t="shared" si="0"/>
        <v>8710774125</v>
      </c>
      <c r="J27" s="10"/>
      <c r="K27" s="10">
        <v>155000</v>
      </c>
      <c r="L27" s="10"/>
      <c r="M27" s="10">
        <v>154999618750</v>
      </c>
      <c r="N27" s="10"/>
      <c r="O27" s="10">
        <v>145998866737</v>
      </c>
      <c r="P27" s="10"/>
      <c r="Q27" s="10">
        <f t="shared" si="1"/>
        <v>9000752013</v>
      </c>
    </row>
    <row r="28" spans="1:17">
      <c r="A28" s="1" t="s">
        <v>368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10">
        <v>100000</v>
      </c>
      <c r="L28" s="10"/>
      <c r="M28" s="10">
        <v>100000000000</v>
      </c>
      <c r="N28" s="10"/>
      <c r="O28" s="10">
        <v>97506796875</v>
      </c>
      <c r="P28" s="10"/>
      <c r="Q28" s="10">
        <f t="shared" si="1"/>
        <v>2493203125</v>
      </c>
    </row>
    <row r="29" spans="1:17">
      <c r="A29" s="1" t="s">
        <v>155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J29" s="10"/>
      <c r="K29" s="10">
        <v>388000</v>
      </c>
      <c r="L29" s="10"/>
      <c r="M29" s="10">
        <v>374497946622</v>
      </c>
      <c r="N29" s="10"/>
      <c r="O29" s="10">
        <v>374226000000</v>
      </c>
      <c r="P29" s="10"/>
      <c r="Q29" s="10">
        <f t="shared" si="1"/>
        <v>271946622</v>
      </c>
    </row>
    <row r="30" spans="1:17">
      <c r="A30" s="1" t="s">
        <v>369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f t="shared" si="0"/>
        <v>0</v>
      </c>
      <c r="J30" s="10"/>
      <c r="K30" s="10">
        <v>2277939</v>
      </c>
      <c r="L30" s="10"/>
      <c r="M30" s="10">
        <v>2202394071261</v>
      </c>
      <c r="N30" s="10"/>
      <c r="O30" s="10">
        <v>1983552513649</v>
      </c>
      <c r="P30" s="10"/>
      <c r="Q30" s="10">
        <f t="shared" si="1"/>
        <v>218841557612</v>
      </c>
    </row>
    <row r="31" spans="1:17">
      <c r="A31" s="1" t="s">
        <v>370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J31" s="10"/>
      <c r="K31" s="10">
        <v>1241010</v>
      </c>
      <c r="L31" s="10"/>
      <c r="M31" s="10">
        <v>1232758443600</v>
      </c>
      <c r="N31" s="10"/>
      <c r="O31" s="10">
        <v>1094774380659</v>
      </c>
      <c r="P31" s="10"/>
      <c r="Q31" s="10">
        <f t="shared" si="1"/>
        <v>137984062941</v>
      </c>
    </row>
    <row r="32" spans="1:17">
      <c r="A32" s="1" t="s">
        <v>86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568952</v>
      </c>
      <c r="L32" s="10"/>
      <c r="M32" s="10">
        <v>446234371733</v>
      </c>
      <c r="N32" s="10"/>
      <c r="O32" s="10">
        <v>431090482950</v>
      </c>
      <c r="P32" s="10"/>
      <c r="Q32" s="10">
        <f t="shared" si="1"/>
        <v>15143888783</v>
      </c>
    </row>
    <row r="33" spans="1:17">
      <c r="A33" s="1" t="s">
        <v>337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J33" s="10"/>
      <c r="K33" s="10">
        <v>5000</v>
      </c>
      <c r="L33" s="10"/>
      <c r="M33" s="10">
        <v>4799683997</v>
      </c>
      <c r="N33" s="10"/>
      <c r="O33" s="10">
        <v>4412513520</v>
      </c>
      <c r="P33" s="10"/>
      <c r="Q33" s="10">
        <f t="shared" si="1"/>
        <v>387170477</v>
      </c>
    </row>
    <row r="34" spans="1:17">
      <c r="A34" s="1" t="s">
        <v>371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0">
        <v>782195</v>
      </c>
      <c r="L34" s="10"/>
      <c r="M34" s="10">
        <v>772229214106</v>
      </c>
      <c r="N34" s="10"/>
      <c r="O34" s="10">
        <v>709727262397</v>
      </c>
      <c r="P34" s="10"/>
      <c r="Q34" s="10">
        <f t="shared" si="1"/>
        <v>62501951709</v>
      </c>
    </row>
    <row r="35" spans="1:17">
      <c r="A35" s="1" t="s">
        <v>372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10">
        <v>366329</v>
      </c>
      <c r="L35" s="10"/>
      <c r="M35" s="10">
        <v>366329000000</v>
      </c>
      <c r="N35" s="10"/>
      <c r="O35" s="10">
        <v>333795872214</v>
      </c>
      <c r="P35" s="10"/>
      <c r="Q35" s="10">
        <f t="shared" si="1"/>
        <v>32533127786</v>
      </c>
    </row>
    <row r="36" spans="1:17">
      <c r="A36" s="1" t="s">
        <v>373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J36" s="10"/>
      <c r="K36" s="10">
        <v>2791969</v>
      </c>
      <c r="L36" s="10"/>
      <c r="M36" s="10">
        <v>2736383864849</v>
      </c>
      <c r="N36" s="10"/>
      <c r="O36" s="10">
        <v>2532328367311</v>
      </c>
      <c r="P36" s="10"/>
      <c r="Q36" s="10">
        <f t="shared" si="1"/>
        <v>204055497538</v>
      </c>
    </row>
    <row r="37" spans="1:17">
      <c r="A37" s="1" t="s">
        <v>374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J37" s="10"/>
      <c r="K37" s="10">
        <v>19100</v>
      </c>
      <c r="L37" s="10"/>
      <c r="M37" s="10">
        <v>19100000000</v>
      </c>
      <c r="N37" s="10"/>
      <c r="O37" s="10">
        <v>18008145010</v>
      </c>
      <c r="P37" s="10"/>
      <c r="Q37" s="10">
        <f t="shared" si="1"/>
        <v>1091854990</v>
      </c>
    </row>
    <row r="38" spans="1:17">
      <c r="A38" s="1" t="s">
        <v>375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f t="shared" si="0"/>
        <v>0</v>
      </c>
      <c r="J38" s="10"/>
      <c r="K38" s="10">
        <v>33708</v>
      </c>
      <c r="L38" s="10"/>
      <c r="M38" s="10">
        <v>33708000000</v>
      </c>
      <c r="N38" s="10"/>
      <c r="O38" s="10">
        <v>30677621799</v>
      </c>
      <c r="P38" s="10"/>
      <c r="Q38" s="10">
        <f t="shared" si="1"/>
        <v>3030378201</v>
      </c>
    </row>
    <row r="39" spans="1:17">
      <c r="A39" s="1" t="s">
        <v>376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J39" s="10"/>
      <c r="K39" s="10">
        <v>2768095</v>
      </c>
      <c r="L39" s="10"/>
      <c r="M39" s="10">
        <v>2706200079313</v>
      </c>
      <c r="N39" s="10"/>
      <c r="O39" s="10">
        <v>2508143438551</v>
      </c>
      <c r="P39" s="10"/>
      <c r="Q39" s="10">
        <f t="shared" si="1"/>
        <v>198056640762</v>
      </c>
    </row>
    <row r="40" spans="1:17">
      <c r="A40" s="1" t="s">
        <v>377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f t="shared" si="0"/>
        <v>0</v>
      </c>
      <c r="J40" s="10"/>
      <c r="K40" s="10">
        <v>1546615</v>
      </c>
      <c r="L40" s="10"/>
      <c r="M40" s="10">
        <v>1533310182346</v>
      </c>
      <c r="N40" s="10"/>
      <c r="O40" s="10">
        <v>1387882836093</v>
      </c>
      <c r="P40" s="10"/>
      <c r="Q40" s="10">
        <f t="shared" si="1"/>
        <v>145427346253</v>
      </c>
    </row>
    <row r="41" spans="1:17">
      <c r="A41" s="1" t="s">
        <v>378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f t="shared" si="0"/>
        <v>0</v>
      </c>
      <c r="J41" s="10"/>
      <c r="K41" s="10">
        <v>273022</v>
      </c>
      <c r="L41" s="10"/>
      <c r="M41" s="10">
        <v>273022000000</v>
      </c>
      <c r="N41" s="10"/>
      <c r="O41" s="10">
        <v>246415605684</v>
      </c>
      <c r="P41" s="10"/>
      <c r="Q41" s="10">
        <f t="shared" si="1"/>
        <v>26606394316</v>
      </c>
    </row>
    <row r="42" spans="1:17">
      <c r="A42" s="1" t="s">
        <v>379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f t="shared" si="0"/>
        <v>0</v>
      </c>
      <c r="J42" s="10"/>
      <c r="K42" s="10">
        <v>216696</v>
      </c>
      <c r="L42" s="10"/>
      <c r="M42" s="10">
        <v>208013383617</v>
      </c>
      <c r="N42" s="10"/>
      <c r="O42" s="10">
        <v>199236779037</v>
      </c>
      <c r="P42" s="10"/>
      <c r="Q42" s="10">
        <f t="shared" si="1"/>
        <v>8776604580</v>
      </c>
    </row>
    <row r="43" spans="1:17">
      <c r="A43" s="1" t="s">
        <v>380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f t="shared" si="0"/>
        <v>0</v>
      </c>
      <c r="J43" s="10"/>
      <c r="K43" s="10">
        <v>886845</v>
      </c>
      <c r="L43" s="10"/>
      <c r="M43" s="10">
        <v>886845000000</v>
      </c>
      <c r="N43" s="10"/>
      <c r="O43" s="10">
        <v>786361666522</v>
      </c>
      <c r="P43" s="10"/>
      <c r="Q43" s="10">
        <f t="shared" si="1"/>
        <v>100483333478</v>
      </c>
    </row>
    <row r="44" spans="1:17">
      <c r="A44" s="1" t="s">
        <v>381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J44" s="10"/>
      <c r="K44" s="10">
        <v>83081</v>
      </c>
      <c r="L44" s="10"/>
      <c r="M44" s="10">
        <v>83081000000</v>
      </c>
      <c r="N44" s="10"/>
      <c r="O44" s="10">
        <v>76682882019</v>
      </c>
      <c r="P44" s="10"/>
      <c r="Q44" s="10">
        <f t="shared" si="1"/>
        <v>6398117981</v>
      </c>
    </row>
    <row r="45" spans="1:17">
      <c r="A45" s="1" t="s">
        <v>382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f t="shared" si="0"/>
        <v>0</v>
      </c>
      <c r="J45" s="10"/>
      <c r="K45" s="10">
        <v>150000</v>
      </c>
      <c r="L45" s="10"/>
      <c r="M45" s="10">
        <v>150000000000</v>
      </c>
      <c r="N45" s="10"/>
      <c r="O45" s="10">
        <v>143464060031</v>
      </c>
      <c r="P45" s="10"/>
      <c r="Q45" s="10">
        <f t="shared" si="1"/>
        <v>6535939969</v>
      </c>
    </row>
    <row r="46" spans="1:17">
      <c r="A46" s="1" t="s">
        <v>383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f t="shared" si="0"/>
        <v>0</v>
      </c>
      <c r="J46" s="10"/>
      <c r="K46" s="10">
        <v>870155</v>
      </c>
      <c r="L46" s="10"/>
      <c r="M46" s="10">
        <v>870155000000</v>
      </c>
      <c r="N46" s="10"/>
      <c r="O46" s="10">
        <v>824256671579</v>
      </c>
      <c r="P46" s="10"/>
      <c r="Q46" s="10">
        <f t="shared" si="1"/>
        <v>45898328421</v>
      </c>
    </row>
    <row r="47" spans="1:17">
      <c r="A47" s="1" t="s">
        <v>384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f t="shared" si="0"/>
        <v>0</v>
      </c>
      <c r="J47" s="10"/>
      <c r="K47" s="10">
        <v>40000</v>
      </c>
      <c r="L47" s="10"/>
      <c r="M47" s="10">
        <v>40000000000</v>
      </c>
      <c r="N47" s="10"/>
      <c r="O47" s="10">
        <v>35917261100</v>
      </c>
      <c r="P47" s="10"/>
      <c r="Q47" s="10">
        <f t="shared" si="1"/>
        <v>4082738900</v>
      </c>
    </row>
    <row r="48" spans="1:17">
      <c r="A48" s="1" t="s">
        <v>385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f t="shared" si="0"/>
        <v>0</v>
      </c>
      <c r="J48" s="10"/>
      <c r="K48" s="10">
        <v>822700</v>
      </c>
      <c r="L48" s="10"/>
      <c r="M48" s="10">
        <v>822700000000</v>
      </c>
      <c r="N48" s="10"/>
      <c r="O48" s="10">
        <v>790724572636</v>
      </c>
      <c r="P48" s="10"/>
      <c r="Q48" s="10">
        <f t="shared" si="1"/>
        <v>31975427364</v>
      </c>
    </row>
    <row r="49" spans="1:17">
      <c r="A49" s="1" t="s">
        <v>147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f t="shared" si="0"/>
        <v>0</v>
      </c>
      <c r="J49" s="10"/>
      <c r="K49" s="10">
        <v>5000</v>
      </c>
      <c r="L49" s="10"/>
      <c r="M49" s="10">
        <v>4775535840</v>
      </c>
      <c r="N49" s="10"/>
      <c r="O49" s="10">
        <v>4759847033</v>
      </c>
      <c r="P49" s="10"/>
      <c r="Q49" s="10">
        <f t="shared" si="1"/>
        <v>15688807</v>
      </c>
    </row>
    <row r="50" spans="1:17">
      <c r="A50" s="1" t="s">
        <v>386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J50" s="10"/>
      <c r="K50" s="10">
        <v>1439583</v>
      </c>
      <c r="L50" s="10"/>
      <c r="M50" s="10">
        <v>1434843850800</v>
      </c>
      <c r="N50" s="10"/>
      <c r="O50" s="10">
        <v>1383805535326</v>
      </c>
      <c r="P50" s="10"/>
      <c r="Q50" s="10">
        <f t="shared" si="1"/>
        <v>51038315474</v>
      </c>
    </row>
    <row r="51" spans="1:17">
      <c r="A51" s="1" t="s">
        <v>339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f t="shared" si="0"/>
        <v>0</v>
      </c>
      <c r="J51" s="10"/>
      <c r="K51" s="10">
        <v>30000</v>
      </c>
      <c r="L51" s="10"/>
      <c r="M51" s="10">
        <v>29484451641</v>
      </c>
      <c r="N51" s="10"/>
      <c r="O51" s="10">
        <v>29363260880</v>
      </c>
      <c r="P51" s="10"/>
      <c r="Q51" s="10">
        <f t="shared" si="1"/>
        <v>121190761</v>
      </c>
    </row>
    <row r="52" spans="1:17">
      <c r="A52" s="1" t="s">
        <v>387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f t="shared" si="0"/>
        <v>0</v>
      </c>
      <c r="J52" s="10"/>
      <c r="K52" s="10">
        <v>822479</v>
      </c>
      <c r="L52" s="10"/>
      <c r="M52" s="10">
        <v>822479000000</v>
      </c>
      <c r="N52" s="10"/>
      <c r="O52" s="10">
        <v>808245641009</v>
      </c>
      <c r="P52" s="10"/>
      <c r="Q52" s="10">
        <f t="shared" si="1"/>
        <v>14233358991</v>
      </c>
    </row>
    <row r="53" spans="1:17">
      <c r="A53" s="1" t="s">
        <v>341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J53" s="10"/>
      <c r="K53" s="10">
        <v>296420</v>
      </c>
      <c r="L53" s="10"/>
      <c r="M53" s="10">
        <v>296420000000</v>
      </c>
      <c r="N53" s="10"/>
      <c r="O53" s="10">
        <v>293211125946</v>
      </c>
      <c r="P53" s="10"/>
      <c r="Q53" s="10">
        <f t="shared" si="1"/>
        <v>3208874054</v>
      </c>
    </row>
    <row r="54" spans="1:17">
      <c r="A54" s="1" t="s">
        <v>316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J54" s="10"/>
      <c r="K54" s="10">
        <v>5000</v>
      </c>
      <c r="L54" s="10"/>
      <c r="M54" s="10">
        <v>4945672865</v>
      </c>
      <c r="N54" s="10"/>
      <c r="O54" s="10">
        <v>4842869239</v>
      </c>
      <c r="P54" s="10"/>
      <c r="Q54" s="10">
        <f t="shared" si="1"/>
        <v>102803626</v>
      </c>
    </row>
    <row r="55" spans="1:17">
      <c r="A55" s="1" t="s">
        <v>335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f t="shared" si="0"/>
        <v>0</v>
      </c>
      <c r="J55" s="10"/>
      <c r="K55" s="10">
        <v>1423100</v>
      </c>
      <c r="L55" s="10"/>
      <c r="M55" s="10">
        <v>1422661939574</v>
      </c>
      <c r="N55" s="10"/>
      <c r="O55" s="10">
        <v>1381413571714</v>
      </c>
      <c r="P55" s="10"/>
      <c r="Q55" s="10">
        <f t="shared" si="1"/>
        <v>41248367860</v>
      </c>
    </row>
    <row r="56" spans="1:17">
      <c r="A56" s="1" t="s">
        <v>179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J56" s="10"/>
      <c r="K56" s="10">
        <v>860000</v>
      </c>
      <c r="L56" s="10"/>
      <c r="M56" s="10">
        <v>803368843013</v>
      </c>
      <c r="N56" s="10"/>
      <c r="O56" s="10">
        <v>826797711865</v>
      </c>
      <c r="P56" s="10"/>
      <c r="Q56" s="10">
        <f t="shared" si="1"/>
        <v>-23428868852</v>
      </c>
    </row>
    <row r="57" spans="1:17">
      <c r="A57" s="1" t="s">
        <v>42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f t="shared" si="0"/>
        <v>0</v>
      </c>
      <c r="J57" s="10"/>
      <c r="K57" s="10">
        <v>689156</v>
      </c>
      <c r="L57" s="10"/>
      <c r="M57" s="10">
        <v>499006609600</v>
      </c>
      <c r="N57" s="10"/>
      <c r="O57" s="10">
        <v>480643133030</v>
      </c>
      <c r="P57" s="10"/>
      <c r="Q57" s="10">
        <f t="shared" si="1"/>
        <v>18363476570</v>
      </c>
    </row>
    <row r="58" spans="1:17">
      <c r="A58" s="1" t="s">
        <v>53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J58" s="10"/>
      <c r="K58" s="10">
        <v>398400</v>
      </c>
      <c r="L58" s="10"/>
      <c r="M58" s="10">
        <v>290829400252</v>
      </c>
      <c r="N58" s="10"/>
      <c r="O58" s="10">
        <v>270652321186</v>
      </c>
      <c r="P58" s="10"/>
      <c r="Q58" s="10">
        <f t="shared" si="1"/>
        <v>20177079066</v>
      </c>
    </row>
    <row r="59" spans="1:17">
      <c r="A59" s="1" t="s">
        <v>105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f t="shared" si="0"/>
        <v>0</v>
      </c>
      <c r="J59" s="10"/>
      <c r="K59" s="10">
        <v>1664970</v>
      </c>
      <c r="L59" s="10"/>
      <c r="M59" s="10">
        <v>1487647172986</v>
      </c>
      <c r="N59" s="10"/>
      <c r="O59" s="10">
        <v>1457912807825</v>
      </c>
      <c r="P59" s="10"/>
      <c r="Q59" s="10">
        <f t="shared" si="1"/>
        <v>29734365161</v>
      </c>
    </row>
    <row r="60" spans="1:17">
      <c r="A60" s="1" t="s">
        <v>71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f t="shared" si="0"/>
        <v>0</v>
      </c>
      <c r="J60" s="10"/>
      <c r="K60" s="10">
        <v>145064</v>
      </c>
      <c r="L60" s="10"/>
      <c r="M60" s="10">
        <v>114011611546</v>
      </c>
      <c r="N60" s="10"/>
      <c r="O60" s="10">
        <v>111328130582</v>
      </c>
      <c r="P60" s="10"/>
      <c r="Q60" s="10">
        <f t="shared" si="1"/>
        <v>2683480964</v>
      </c>
    </row>
    <row r="61" spans="1:17">
      <c r="A61" s="1" t="s">
        <v>81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f t="shared" si="0"/>
        <v>0</v>
      </c>
      <c r="J61" s="10"/>
      <c r="K61" s="10">
        <v>134234</v>
      </c>
      <c r="L61" s="10"/>
      <c r="M61" s="10">
        <v>99993427972</v>
      </c>
      <c r="N61" s="10"/>
      <c r="O61" s="10">
        <v>98681311776</v>
      </c>
      <c r="P61" s="10"/>
      <c r="Q61" s="10">
        <f t="shared" si="1"/>
        <v>1312116196</v>
      </c>
    </row>
    <row r="62" spans="1:17">
      <c r="A62" s="1" t="s">
        <v>83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f t="shared" si="0"/>
        <v>0</v>
      </c>
      <c r="J62" s="10"/>
      <c r="K62" s="10">
        <v>753026</v>
      </c>
      <c r="L62" s="10"/>
      <c r="M62" s="10">
        <v>575207047575</v>
      </c>
      <c r="N62" s="10"/>
      <c r="O62" s="10">
        <v>560328437873</v>
      </c>
      <c r="P62" s="10"/>
      <c r="Q62" s="10">
        <f t="shared" si="1"/>
        <v>14878609702</v>
      </c>
    </row>
    <row r="63" spans="1:17">
      <c r="A63" s="1" t="s">
        <v>176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f t="shared" si="0"/>
        <v>0</v>
      </c>
      <c r="J63" s="10"/>
      <c r="K63" s="10">
        <v>5000</v>
      </c>
      <c r="L63" s="10"/>
      <c r="M63" s="10">
        <v>4843430661</v>
      </c>
      <c r="N63" s="10"/>
      <c r="O63" s="10">
        <v>4657034874</v>
      </c>
      <c r="P63" s="10"/>
      <c r="Q63" s="10">
        <f t="shared" si="1"/>
        <v>186395787</v>
      </c>
    </row>
    <row r="64" spans="1:17">
      <c r="A64" s="1" t="s">
        <v>322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f t="shared" si="0"/>
        <v>0</v>
      </c>
      <c r="J64" s="10"/>
      <c r="K64" s="10">
        <v>1700000</v>
      </c>
      <c r="L64" s="10"/>
      <c r="M64" s="10">
        <v>1525551678971</v>
      </c>
      <c r="N64" s="10"/>
      <c r="O64" s="10">
        <v>1537547945375</v>
      </c>
      <c r="P64" s="10"/>
      <c r="Q64" s="10">
        <f t="shared" si="1"/>
        <v>-11996266404</v>
      </c>
    </row>
    <row r="65" spans="1:17">
      <c r="A65" s="1" t="s">
        <v>388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f t="shared" si="0"/>
        <v>0</v>
      </c>
      <c r="J65" s="10"/>
      <c r="K65" s="10">
        <v>777993</v>
      </c>
      <c r="L65" s="10"/>
      <c r="M65" s="10">
        <v>777993000000</v>
      </c>
      <c r="N65" s="10"/>
      <c r="O65" s="10">
        <v>683131251830</v>
      </c>
      <c r="P65" s="10"/>
      <c r="Q65" s="10">
        <f t="shared" si="1"/>
        <v>94861748170</v>
      </c>
    </row>
    <row r="66" spans="1:17">
      <c r="A66" s="1" t="s">
        <v>135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f t="shared" si="0"/>
        <v>0</v>
      </c>
      <c r="J66" s="10"/>
      <c r="K66" s="10">
        <v>426000</v>
      </c>
      <c r="L66" s="10"/>
      <c r="M66" s="10">
        <v>395101224548</v>
      </c>
      <c r="N66" s="10"/>
      <c r="O66" s="10">
        <v>381147340161</v>
      </c>
      <c r="P66" s="10"/>
      <c r="Q66" s="10">
        <f t="shared" si="1"/>
        <v>13953884387</v>
      </c>
    </row>
    <row r="67" spans="1:17">
      <c r="A67" s="1" t="s">
        <v>389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f t="shared" si="0"/>
        <v>0</v>
      </c>
      <c r="J67" s="10"/>
      <c r="K67" s="10">
        <v>1139689</v>
      </c>
      <c r="L67" s="10"/>
      <c r="M67" s="10">
        <v>1127427542742</v>
      </c>
      <c r="N67" s="10"/>
      <c r="O67" s="10">
        <v>1020603548305</v>
      </c>
      <c r="P67" s="10"/>
      <c r="Q67" s="10">
        <f t="shared" si="1"/>
        <v>106823994437</v>
      </c>
    </row>
    <row r="68" spans="1:17">
      <c r="A68" s="1" t="s">
        <v>324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f t="shared" si="0"/>
        <v>0</v>
      </c>
      <c r="J68" s="10"/>
      <c r="K68" s="10">
        <v>5000</v>
      </c>
      <c r="L68" s="10"/>
      <c r="M68" s="10">
        <v>5000000000</v>
      </c>
      <c r="N68" s="10"/>
      <c r="O68" s="10">
        <v>4762463108</v>
      </c>
      <c r="P68" s="10"/>
      <c r="Q68" s="10">
        <f t="shared" si="1"/>
        <v>237536892</v>
      </c>
    </row>
    <row r="69" spans="1:17">
      <c r="A69" s="1" t="s">
        <v>390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f t="shared" si="0"/>
        <v>0</v>
      </c>
      <c r="J69" s="10"/>
      <c r="K69" s="10">
        <v>313425</v>
      </c>
      <c r="L69" s="10"/>
      <c r="M69" s="10">
        <v>313425000000</v>
      </c>
      <c r="N69" s="10"/>
      <c r="O69" s="10">
        <v>306123663891</v>
      </c>
      <c r="P69" s="10"/>
      <c r="Q69" s="10">
        <f t="shared" si="1"/>
        <v>7301336109</v>
      </c>
    </row>
    <row r="70" spans="1:17">
      <c r="A70" s="1" t="s">
        <v>391</v>
      </c>
      <c r="C70" s="10">
        <v>0</v>
      </c>
      <c r="D70" s="10"/>
      <c r="E70" s="10">
        <v>0</v>
      </c>
      <c r="F70" s="10"/>
      <c r="G70" s="10">
        <v>0</v>
      </c>
      <c r="H70" s="10"/>
      <c r="I70" s="10">
        <f t="shared" si="0"/>
        <v>0</v>
      </c>
      <c r="J70" s="10"/>
      <c r="K70" s="10">
        <v>11800</v>
      </c>
      <c r="L70" s="10"/>
      <c r="M70" s="10">
        <v>11800000000</v>
      </c>
      <c r="N70" s="10"/>
      <c r="O70" s="10">
        <v>11675091706</v>
      </c>
      <c r="P70" s="10"/>
      <c r="Q70" s="10">
        <f t="shared" si="1"/>
        <v>124908294</v>
      </c>
    </row>
    <row r="71" spans="1:17">
      <c r="A71" s="1" t="s">
        <v>326</v>
      </c>
      <c r="C71" s="10">
        <v>0</v>
      </c>
      <c r="D71" s="10"/>
      <c r="E71" s="10">
        <v>0</v>
      </c>
      <c r="F71" s="10"/>
      <c r="G71" s="10">
        <v>0</v>
      </c>
      <c r="H71" s="10"/>
      <c r="I71" s="10">
        <f t="shared" si="0"/>
        <v>0</v>
      </c>
      <c r="J71" s="10"/>
      <c r="K71" s="10">
        <v>132502</v>
      </c>
      <c r="L71" s="10"/>
      <c r="M71" s="10">
        <v>132502000000</v>
      </c>
      <c r="N71" s="10"/>
      <c r="O71" s="10">
        <v>129019051288</v>
      </c>
      <c r="P71" s="10"/>
      <c r="Q71" s="10">
        <f t="shared" si="1"/>
        <v>3482948712</v>
      </c>
    </row>
    <row r="72" spans="1:17">
      <c r="A72" s="1" t="s">
        <v>327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f t="shared" si="0"/>
        <v>0</v>
      </c>
      <c r="J72" s="10"/>
      <c r="K72" s="10">
        <v>10000</v>
      </c>
      <c r="L72" s="10"/>
      <c r="M72" s="10">
        <v>10000000000</v>
      </c>
      <c r="N72" s="10"/>
      <c r="O72" s="10">
        <v>9606067481</v>
      </c>
      <c r="P72" s="10"/>
      <c r="Q72" s="10">
        <f t="shared" si="1"/>
        <v>393932519</v>
      </c>
    </row>
    <row r="73" spans="1:17">
      <c r="A73" s="1" t="s">
        <v>392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f t="shared" ref="I73:I78" si="2">E73-G73</f>
        <v>0</v>
      </c>
      <c r="J73" s="10"/>
      <c r="K73" s="10">
        <v>11300</v>
      </c>
      <c r="L73" s="10"/>
      <c r="M73" s="10">
        <v>11300000000</v>
      </c>
      <c r="N73" s="10"/>
      <c r="O73" s="10">
        <v>10406506443</v>
      </c>
      <c r="P73" s="10"/>
      <c r="Q73" s="10">
        <f t="shared" ref="Q73:Q92" si="3">M73-O73</f>
        <v>893493557</v>
      </c>
    </row>
    <row r="74" spans="1:17">
      <c r="A74" s="1" t="s">
        <v>329</v>
      </c>
      <c r="C74" s="10">
        <v>0</v>
      </c>
      <c r="D74" s="10"/>
      <c r="E74" s="10">
        <v>0</v>
      </c>
      <c r="F74" s="10"/>
      <c r="G74" s="10">
        <v>0</v>
      </c>
      <c r="H74" s="10"/>
      <c r="I74" s="10">
        <f t="shared" si="2"/>
        <v>0</v>
      </c>
      <c r="J74" s="10"/>
      <c r="K74" s="10">
        <v>10000</v>
      </c>
      <c r="L74" s="10"/>
      <c r="M74" s="10">
        <v>9738657372</v>
      </c>
      <c r="N74" s="10"/>
      <c r="O74" s="10">
        <v>9703930018</v>
      </c>
      <c r="P74" s="10"/>
      <c r="Q74" s="10">
        <f t="shared" si="3"/>
        <v>34727354</v>
      </c>
    </row>
    <row r="75" spans="1:17">
      <c r="A75" s="1" t="s">
        <v>331</v>
      </c>
      <c r="C75" s="10">
        <v>0</v>
      </c>
      <c r="D75" s="10"/>
      <c r="E75" s="10">
        <v>0</v>
      </c>
      <c r="F75" s="10"/>
      <c r="G75" s="10">
        <v>0</v>
      </c>
      <c r="H75" s="10"/>
      <c r="I75" s="10">
        <f t="shared" si="2"/>
        <v>0</v>
      </c>
      <c r="J75" s="10"/>
      <c r="K75" s="10">
        <v>78000</v>
      </c>
      <c r="L75" s="10"/>
      <c r="M75" s="10">
        <v>75768102246</v>
      </c>
      <c r="N75" s="10"/>
      <c r="O75" s="10">
        <v>74885709600</v>
      </c>
      <c r="P75" s="10"/>
      <c r="Q75" s="10">
        <f t="shared" si="3"/>
        <v>882392646</v>
      </c>
    </row>
    <row r="76" spans="1:17">
      <c r="A76" s="1" t="s">
        <v>318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f t="shared" si="2"/>
        <v>0</v>
      </c>
      <c r="J76" s="10"/>
      <c r="K76" s="10">
        <v>2997793</v>
      </c>
      <c r="L76" s="10"/>
      <c r="M76" s="10">
        <v>2997793000000</v>
      </c>
      <c r="N76" s="10"/>
      <c r="O76" s="10">
        <v>2954362134898</v>
      </c>
      <c r="P76" s="10"/>
      <c r="Q76" s="10">
        <f t="shared" si="3"/>
        <v>43430865102</v>
      </c>
    </row>
    <row r="77" spans="1:17">
      <c r="A77" s="1" t="s">
        <v>320</v>
      </c>
      <c r="C77" s="10">
        <v>0</v>
      </c>
      <c r="D77" s="10"/>
      <c r="E77" s="10">
        <v>0</v>
      </c>
      <c r="F77" s="10"/>
      <c r="G77" s="10">
        <v>0</v>
      </c>
      <c r="H77" s="10"/>
      <c r="I77" s="10">
        <f t="shared" si="2"/>
        <v>0</v>
      </c>
      <c r="J77" s="10"/>
      <c r="K77" s="10">
        <v>1200</v>
      </c>
      <c r="L77" s="10"/>
      <c r="M77" s="10">
        <v>1200000000</v>
      </c>
      <c r="N77" s="10"/>
      <c r="O77" s="10">
        <v>1158364316</v>
      </c>
      <c r="P77" s="10"/>
      <c r="Q77" s="10">
        <f t="shared" si="3"/>
        <v>41635684</v>
      </c>
    </row>
    <row r="78" spans="1:17">
      <c r="A78" s="1" t="s">
        <v>393</v>
      </c>
      <c r="C78" s="10">
        <v>0</v>
      </c>
      <c r="D78" s="10"/>
      <c r="E78" s="10">
        <v>0</v>
      </c>
      <c r="F78" s="10"/>
      <c r="G78" s="10">
        <v>0</v>
      </c>
      <c r="H78" s="10"/>
      <c r="I78" s="10">
        <f t="shared" si="2"/>
        <v>0</v>
      </c>
      <c r="J78" s="10"/>
      <c r="K78" s="10">
        <v>206200</v>
      </c>
      <c r="L78" s="10"/>
      <c r="M78" s="10">
        <v>206200000000</v>
      </c>
      <c r="N78" s="10"/>
      <c r="O78" s="10">
        <v>182419477454</v>
      </c>
      <c r="P78" s="10"/>
      <c r="Q78" s="10">
        <f t="shared" si="3"/>
        <v>23780522546</v>
      </c>
    </row>
    <row r="79" spans="1:17">
      <c r="A79" s="1" t="s">
        <v>437</v>
      </c>
      <c r="C79" s="10">
        <v>0</v>
      </c>
      <c r="D79" s="10"/>
      <c r="E79" s="10">
        <v>0</v>
      </c>
      <c r="F79" s="10"/>
      <c r="G79" s="10">
        <v>0</v>
      </c>
      <c r="H79" s="10"/>
      <c r="I79" s="10">
        <f t="shared" ref="I79:I92" si="4">E79-G79</f>
        <v>0</v>
      </c>
      <c r="J79" s="10"/>
      <c r="K79" s="10"/>
      <c r="L79" s="10"/>
      <c r="M79" s="10">
        <v>31933300</v>
      </c>
      <c r="N79" s="10"/>
      <c r="O79" s="10">
        <v>0</v>
      </c>
      <c r="P79" s="10"/>
      <c r="Q79" s="10">
        <f t="shared" si="3"/>
        <v>31933300</v>
      </c>
    </row>
    <row r="80" spans="1:17">
      <c r="A80" s="1" t="s">
        <v>438</v>
      </c>
      <c r="C80" s="10">
        <v>0</v>
      </c>
      <c r="D80" s="10"/>
      <c r="E80" s="10">
        <v>0</v>
      </c>
      <c r="F80" s="10"/>
      <c r="G80" s="10">
        <v>0</v>
      </c>
      <c r="H80" s="10"/>
      <c r="I80" s="10">
        <f t="shared" si="4"/>
        <v>0</v>
      </c>
      <c r="J80" s="10"/>
      <c r="K80" s="10"/>
      <c r="L80" s="10"/>
      <c r="M80" s="10">
        <v>52107313</v>
      </c>
      <c r="N80" s="10"/>
      <c r="O80" s="10">
        <v>0</v>
      </c>
      <c r="P80" s="10"/>
      <c r="Q80" s="10">
        <f t="shared" si="3"/>
        <v>52107313</v>
      </c>
    </row>
    <row r="81" spans="1:20">
      <c r="A81" s="1" t="s">
        <v>439</v>
      </c>
      <c r="C81" s="10">
        <v>0</v>
      </c>
      <c r="D81" s="10"/>
      <c r="E81" s="10">
        <v>0</v>
      </c>
      <c r="F81" s="10"/>
      <c r="G81" s="10">
        <v>0</v>
      </c>
      <c r="H81" s="10"/>
      <c r="I81" s="10">
        <f t="shared" si="4"/>
        <v>0</v>
      </c>
      <c r="J81" s="10"/>
      <c r="K81" s="10"/>
      <c r="L81" s="10"/>
      <c r="M81" s="10">
        <v>-91110476</v>
      </c>
      <c r="N81" s="10"/>
      <c r="O81" s="10">
        <v>0</v>
      </c>
      <c r="P81" s="10"/>
      <c r="Q81" s="10">
        <f t="shared" si="3"/>
        <v>-91110476</v>
      </c>
    </row>
    <row r="82" spans="1:20">
      <c r="A82" s="1" t="s">
        <v>440</v>
      </c>
      <c r="C82" s="10">
        <v>0</v>
      </c>
      <c r="D82" s="10"/>
      <c r="E82" s="10">
        <v>0</v>
      </c>
      <c r="F82" s="10"/>
      <c r="G82" s="10">
        <v>0</v>
      </c>
      <c r="H82" s="10"/>
      <c r="I82" s="10">
        <f t="shared" si="4"/>
        <v>0</v>
      </c>
      <c r="J82" s="10"/>
      <c r="K82" s="10"/>
      <c r="L82" s="10"/>
      <c r="M82" s="10">
        <v>11953080022</v>
      </c>
      <c r="N82" s="10"/>
      <c r="O82" s="10">
        <v>0</v>
      </c>
      <c r="P82" s="10"/>
      <c r="Q82" s="10">
        <f t="shared" si="3"/>
        <v>11953080022</v>
      </c>
    </row>
    <row r="83" spans="1:20">
      <c r="A83" s="1" t="s">
        <v>441</v>
      </c>
      <c r="C83" s="10">
        <v>0</v>
      </c>
      <c r="D83" s="10"/>
      <c r="E83" s="10">
        <v>0</v>
      </c>
      <c r="F83" s="10"/>
      <c r="G83" s="10">
        <v>0</v>
      </c>
      <c r="H83" s="10"/>
      <c r="I83" s="10">
        <f t="shared" si="4"/>
        <v>0</v>
      </c>
      <c r="J83" s="10"/>
      <c r="K83" s="10"/>
      <c r="L83" s="10"/>
      <c r="M83" s="10">
        <v>9599808761</v>
      </c>
      <c r="N83" s="10"/>
      <c r="O83" s="10">
        <v>0</v>
      </c>
      <c r="P83" s="10"/>
      <c r="Q83" s="10">
        <f t="shared" si="3"/>
        <v>9599808761</v>
      </c>
    </row>
    <row r="84" spans="1:20">
      <c r="A84" s="1" t="s">
        <v>442</v>
      </c>
      <c r="C84" s="10">
        <v>0</v>
      </c>
      <c r="D84" s="10"/>
      <c r="E84" s="10">
        <v>0</v>
      </c>
      <c r="F84" s="10"/>
      <c r="G84" s="10">
        <v>0</v>
      </c>
      <c r="H84" s="10"/>
      <c r="I84" s="10">
        <f t="shared" si="4"/>
        <v>0</v>
      </c>
      <c r="J84" s="10"/>
      <c r="K84" s="10"/>
      <c r="L84" s="10"/>
      <c r="M84" s="10">
        <v>-239983</v>
      </c>
      <c r="N84" s="10"/>
      <c r="O84" s="10">
        <v>0</v>
      </c>
      <c r="P84" s="10"/>
      <c r="Q84" s="10">
        <f t="shared" si="3"/>
        <v>-239983</v>
      </c>
    </row>
    <row r="85" spans="1:20">
      <c r="A85" s="1" t="s">
        <v>443</v>
      </c>
      <c r="C85" s="10">
        <v>0</v>
      </c>
      <c r="D85" s="10"/>
      <c r="E85" s="10">
        <v>0</v>
      </c>
      <c r="F85" s="10"/>
      <c r="G85" s="10">
        <v>0</v>
      </c>
      <c r="H85" s="10"/>
      <c r="I85" s="10">
        <f t="shared" si="4"/>
        <v>0</v>
      </c>
      <c r="J85" s="10"/>
      <c r="K85" s="10"/>
      <c r="L85" s="10"/>
      <c r="M85" s="10">
        <v>935118</v>
      </c>
      <c r="N85" s="10"/>
      <c r="O85" s="10">
        <v>0</v>
      </c>
      <c r="P85" s="10"/>
      <c r="Q85" s="10">
        <f t="shared" si="3"/>
        <v>935118</v>
      </c>
    </row>
    <row r="86" spans="1:20">
      <c r="A86" s="1" t="s">
        <v>444</v>
      </c>
      <c r="C86" s="10">
        <v>0</v>
      </c>
      <c r="D86" s="10"/>
      <c r="E86" s="10">
        <v>0</v>
      </c>
      <c r="F86" s="10"/>
      <c r="G86" s="10">
        <v>0</v>
      </c>
      <c r="H86" s="10"/>
      <c r="I86" s="10">
        <f t="shared" si="4"/>
        <v>0</v>
      </c>
      <c r="J86" s="10"/>
      <c r="K86" s="10"/>
      <c r="L86" s="10"/>
      <c r="M86" s="10">
        <v>17243068473</v>
      </c>
      <c r="N86" s="10"/>
      <c r="O86" s="10">
        <v>0</v>
      </c>
      <c r="P86" s="10"/>
      <c r="Q86" s="10">
        <f>M86-O86</f>
        <v>17243068473</v>
      </c>
    </row>
    <row r="87" spans="1:20">
      <c r="A87" s="1" t="s">
        <v>445</v>
      </c>
      <c r="C87" s="10">
        <v>0</v>
      </c>
      <c r="D87" s="10"/>
      <c r="E87" s="10">
        <v>0</v>
      </c>
      <c r="F87" s="10"/>
      <c r="G87" s="10">
        <v>0</v>
      </c>
      <c r="H87" s="10"/>
      <c r="I87" s="10">
        <f t="shared" si="4"/>
        <v>0</v>
      </c>
      <c r="J87" s="10"/>
      <c r="K87" s="10"/>
      <c r="L87" s="10"/>
      <c r="M87" s="10">
        <v>2120865770</v>
      </c>
      <c r="N87" s="10"/>
      <c r="O87" s="10">
        <v>0</v>
      </c>
      <c r="P87" s="10"/>
      <c r="Q87" s="10">
        <f t="shared" si="3"/>
        <v>2120865770</v>
      </c>
    </row>
    <row r="88" spans="1:20">
      <c r="A88" s="1" t="s">
        <v>446</v>
      </c>
      <c r="C88" s="10">
        <v>0</v>
      </c>
      <c r="D88" s="10"/>
      <c r="E88" s="10">
        <v>0</v>
      </c>
      <c r="F88" s="10"/>
      <c r="G88" s="10">
        <v>0</v>
      </c>
      <c r="H88" s="10"/>
      <c r="I88" s="10">
        <f t="shared" si="4"/>
        <v>0</v>
      </c>
      <c r="J88" s="10"/>
      <c r="K88" s="10"/>
      <c r="L88" s="10"/>
      <c r="M88" s="10">
        <v>367264466</v>
      </c>
      <c r="N88" s="10"/>
      <c r="O88" s="10">
        <v>0</v>
      </c>
      <c r="P88" s="10"/>
      <c r="Q88" s="10">
        <f t="shared" si="3"/>
        <v>367264466</v>
      </c>
    </row>
    <row r="89" spans="1:20">
      <c r="A89" s="1" t="s">
        <v>447</v>
      </c>
      <c r="C89" s="10">
        <v>0</v>
      </c>
      <c r="D89" s="10"/>
      <c r="E89" s="10">
        <v>0</v>
      </c>
      <c r="F89" s="10"/>
      <c r="G89" s="10">
        <v>0</v>
      </c>
      <c r="H89" s="10"/>
      <c r="I89" s="10">
        <f t="shared" si="4"/>
        <v>0</v>
      </c>
      <c r="J89" s="10"/>
      <c r="K89" s="10"/>
      <c r="L89" s="10"/>
      <c r="M89" s="10">
        <v>71152812</v>
      </c>
      <c r="N89" s="10"/>
      <c r="O89" s="10">
        <v>0</v>
      </c>
      <c r="P89" s="10"/>
      <c r="Q89" s="10">
        <f t="shared" si="3"/>
        <v>71152812</v>
      </c>
    </row>
    <row r="90" spans="1:20">
      <c r="A90" s="1" t="s">
        <v>448</v>
      </c>
      <c r="C90" s="10">
        <v>0</v>
      </c>
      <c r="D90" s="10"/>
      <c r="E90" s="10">
        <v>0</v>
      </c>
      <c r="F90" s="10"/>
      <c r="G90" s="10">
        <v>0</v>
      </c>
      <c r="H90" s="10"/>
      <c r="I90" s="10">
        <f t="shared" si="4"/>
        <v>0</v>
      </c>
      <c r="M90" s="10">
        <v>2408136817</v>
      </c>
      <c r="O90" s="10">
        <v>0</v>
      </c>
      <c r="Q90" s="10">
        <f t="shared" si="3"/>
        <v>2408136817</v>
      </c>
      <c r="T90" s="3"/>
    </row>
    <row r="91" spans="1:20">
      <c r="A91" s="1" t="s">
        <v>449</v>
      </c>
      <c r="C91" s="10">
        <v>0</v>
      </c>
      <c r="D91" s="10"/>
      <c r="E91" s="10">
        <v>0</v>
      </c>
      <c r="F91" s="10"/>
      <c r="G91" s="10">
        <v>0</v>
      </c>
      <c r="H91" s="10"/>
      <c r="I91" s="10">
        <f t="shared" si="4"/>
        <v>0</v>
      </c>
      <c r="M91" s="10">
        <v>329528726</v>
      </c>
      <c r="O91" s="10">
        <v>0</v>
      </c>
      <c r="Q91" s="10">
        <f t="shared" si="3"/>
        <v>329528726</v>
      </c>
      <c r="T91" s="3"/>
    </row>
    <row r="92" spans="1:20" ht="24.75" thickBot="1">
      <c r="A92" s="1" t="s">
        <v>450</v>
      </c>
      <c r="C92" s="10">
        <v>0</v>
      </c>
      <c r="D92" s="10"/>
      <c r="E92" s="10">
        <v>0</v>
      </c>
      <c r="F92" s="10"/>
      <c r="G92" s="10">
        <v>0</v>
      </c>
      <c r="H92" s="10"/>
      <c r="I92" s="10">
        <f>E92-G92</f>
        <v>0</v>
      </c>
      <c r="M92" s="10">
        <v>115536707</v>
      </c>
      <c r="O92" s="10">
        <v>0</v>
      </c>
      <c r="Q92" s="10">
        <f t="shared" si="3"/>
        <v>115536707</v>
      </c>
      <c r="T92" s="3"/>
    </row>
    <row r="93" spans="1:20" ht="24.75" thickBot="1">
      <c r="E93" s="8">
        <f>SUM(E8:E92)</f>
        <v>4536057035615</v>
      </c>
      <c r="F93" s="7"/>
      <c r="G93" s="8">
        <f>SUM(G8:G92)</f>
        <v>4447868988830</v>
      </c>
      <c r="H93" s="7"/>
      <c r="I93" s="8">
        <f>SUM(I8:I92)</f>
        <v>88188046785</v>
      </c>
      <c r="J93" s="7"/>
      <c r="K93" s="7" t="s">
        <v>22</v>
      </c>
      <c r="L93" s="7"/>
      <c r="M93" s="8">
        <f>SUM(M8:M92)</f>
        <v>36212435701228</v>
      </c>
      <c r="N93" s="7"/>
      <c r="O93" s="8">
        <f>SUM(O8:O92)</f>
        <v>34309919988167</v>
      </c>
      <c r="P93" s="7"/>
      <c r="Q93" s="8">
        <f>SUM(Q8:Q92)</f>
        <v>1902515713061</v>
      </c>
      <c r="T93" s="3"/>
    </row>
    <row r="94" spans="1:20" ht="24.75" thickTop="1">
      <c r="I94" s="34"/>
      <c r="J94" s="34"/>
      <c r="K94" s="34"/>
      <c r="L94" s="34"/>
      <c r="M94" s="34"/>
      <c r="N94" s="34"/>
      <c r="O94" s="34"/>
      <c r="P94" s="34"/>
      <c r="Q94" s="34"/>
      <c r="T94" s="3"/>
    </row>
    <row r="95" spans="1:20">
      <c r="T95" s="3"/>
    </row>
    <row r="96" spans="1:20">
      <c r="M96" s="34"/>
      <c r="T96" s="3"/>
    </row>
    <row r="97" spans="9:17">
      <c r="I97" s="34"/>
      <c r="J97" s="34"/>
      <c r="K97" s="34"/>
      <c r="L97" s="34"/>
      <c r="M97" s="34"/>
      <c r="N97" s="34"/>
      <c r="O97" s="34"/>
      <c r="P97" s="34"/>
      <c r="Q97" s="34"/>
    </row>
    <row r="98" spans="9:17">
      <c r="Q98" s="3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2024-03-25T13:54:16Z</dcterms:modified>
</cp:coreProperties>
</file>