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1\"/>
    </mc:Choice>
  </mc:AlternateContent>
  <xr:revisionPtr revIDLastSave="0" documentId="13_ncr:1_{38BC68F0-9831-4B6B-9C8A-4C41DBDA92CC}" xr6:coauthVersionLast="47" xr6:coauthVersionMax="47" xr10:uidLastSave="{00000000-0000-0000-0000-000000000000}"/>
  <bookViews>
    <workbookView xWindow="28680" yWindow="-120" windowWidth="29040" windowHeight="15840" tabRatio="92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E9" i="14"/>
  <c r="C9" i="14"/>
  <c r="K47" i="13"/>
  <c r="G47" i="13"/>
  <c r="I47" i="13"/>
  <c r="E47" i="13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Q96" i="12"/>
  <c r="Q97" i="12"/>
  <c r="Q98" i="12"/>
  <c r="Q99" i="12"/>
  <c r="Q100" i="12"/>
  <c r="Q9" i="12"/>
  <c r="Q10" i="12"/>
  <c r="Q11" i="12"/>
  <c r="Q12" i="12"/>
  <c r="Q8" i="12"/>
  <c r="I17" i="12"/>
  <c r="I11" i="12"/>
  <c r="I12" i="12"/>
  <c r="I13" i="12"/>
  <c r="I14" i="12"/>
  <c r="I15" i="12"/>
  <c r="I16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101" i="12" s="1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9" i="12"/>
  <c r="I10" i="12"/>
  <c r="I8" i="12"/>
  <c r="O101" i="12"/>
  <c r="M101" i="12"/>
  <c r="K101" i="12"/>
  <c r="G101" i="12"/>
  <c r="E101" i="12"/>
  <c r="C101" i="12"/>
  <c r="Q36" i="11"/>
  <c r="O36" i="11"/>
  <c r="M36" i="11"/>
  <c r="S22" i="11"/>
  <c r="U22" i="11" s="1"/>
  <c r="S23" i="11"/>
  <c r="U23" i="11" s="1"/>
  <c r="S24" i="11"/>
  <c r="U24" i="11" s="1"/>
  <c r="S25" i="11"/>
  <c r="U25" i="11" s="1"/>
  <c r="S26" i="11"/>
  <c r="S27" i="11"/>
  <c r="S28" i="11"/>
  <c r="S29" i="11"/>
  <c r="U29" i="11" s="1"/>
  <c r="S30" i="11"/>
  <c r="U30" i="11" s="1"/>
  <c r="S31" i="11"/>
  <c r="U31" i="11" s="1"/>
  <c r="S32" i="11"/>
  <c r="U32" i="11" s="1"/>
  <c r="S33" i="11"/>
  <c r="U33" i="11" s="1"/>
  <c r="S34" i="11"/>
  <c r="S36" i="11" s="1"/>
  <c r="U26" i="11" s="1"/>
  <c r="S35" i="11"/>
  <c r="S9" i="11"/>
  <c r="S10" i="11"/>
  <c r="U10" i="11" s="1"/>
  <c r="S11" i="11"/>
  <c r="U11" i="11" s="1"/>
  <c r="S12" i="11"/>
  <c r="U12" i="11" s="1"/>
  <c r="S13" i="11"/>
  <c r="U13" i="11" s="1"/>
  <c r="S14" i="11"/>
  <c r="U14" i="11" s="1"/>
  <c r="S15" i="11"/>
  <c r="U15" i="11" s="1"/>
  <c r="S16" i="11"/>
  <c r="U16" i="11" s="1"/>
  <c r="S17" i="11"/>
  <c r="S18" i="11"/>
  <c r="U18" i="11" s="1"/>
  <c r="S19" i="11"/>
  <c r="U19" i="11" s="1"/>
  <c r="S20" i="11"/>
  <c r="U20" i="11" s="1"/>
  <c r="S21" i="11"/>
  <c r="U21" i="11" s="1"/>
  <c r="S8" i="11"/>
  <c r="U8" i="11" s="1"/>
  <c r="G36" i="11"/>
  <c r="C36" i="11"/>
  <c r="E36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9" i="11"/>
  <c r="I10" i="11"/>
  <c r="I11" i="11"/>
  <c r="I12" i="11"/>
  <c r="I13" i="11"/>
  <c r="I14" i="11"/>
  <c r="I15" i="11"/>
  <c r="I16" i="11"/>
  <c r="I36" i="11" s="1"/>
  <c r="K23" i="11" s="1"/>
  <c r="I17" i="11"/>
  <c r="I18" i="11"/>
  <c r="I19" i="11"/>
  <c r="I20" i="11"/>
  <c r="I21" i="11"/>
  <c r="I8" i="11"/>
  <c r="I93" i="10"/>
  <c r="M93" i="10"/>
  <c r="O93" i="10"/>
  <c r="Q93" i="10"/>
  <c r="Q15" i="10"/>
  <c r="Q9" i="10"/>
  <c r="Q10" i="10"/>
  <c r="Q11" i="10"/>
  <c r="Q12" i="10"/>
  <c r="Q13" i="10"/>
  <c r="Q14" i="10"/>
  <c r="Q16" i="10"/>
  <c r="Q17" i="10"/>
  <c r="Q18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8" i="10"/>
  <c r="O93" i="7"/>
  <c r="I93" i="7"/>
  <c r="Y13" i="1"/>
  <c r="AK51" i="3"/>
  <c r="S34" i="6"/>
  <c r="S51" i="3"/>
  <c r="K13" i="1"/>
  <c r="K10" i="1"/>
  <c r="G13" i="1"/>
  <c r="W13" i="1"/>
  <c r="G93" i="10"/>
  <c r="E93" i="10"/>
  <c r="Q54" i="9"/>
  <c r="O54" i="9"/>
  <c r="M54" i="9"/>
  <c r="G54" i="9"/>
  <c r="E54" i="9"/>
  <c r="S15" i="8"/>
  <c r="Q15" i="8"/>
  <c r="O15" i="8"/>
  <c r="M15" i="8"/>
  <c r="K15" i="8"/>
  <c r="I15" i="8"/>
  <c r="S93" i="7"/>
  <c r="Q93" i="7"/>
  <c r="K93" i="7"/>
  <c r="Q34" i="6"/>
  <c r="O34" i="6"/>
  <c r="M34" i="6"/>
  <c r="K34" i="6"/>
  <c r="AI51" i="3"/>
  <c r="AG51" i="3"/>
  <c r="AA51" i="3"/>
  <c r="W51" i="3"/>
  <c r="Q51" i="3"/>
  <c r="U13" i="1"/>
  <c r="O13" i="1"/>
  <c r="E13" i="1"/>
  <c r="Q101" i="12" l="1"/>
  <c r="U17" i="11"/>
  <c r="U9" i="11"/>
  <c r="U36" i="11" s="1"/>
  <c r="U28" i="11"/>
  <c r="U35" i="11"/>
  <c r="U27" i="11"/>
  <c r="U34" i="11"/>
  <c r="K10" i="11"/>
  <c r="K29" i="11"/>
  <c r="K17" i="11"/>
  <c r="K9" i="11"/>
  <c r="K28" i="11"/>
  <c r="K11" i="11"/>
  <c r="K16" i="11"/>
  <c r="K35" i="11"/>
  <c r="K27" i="11"/>
  <c r="K30" i="11"/>
  <c r="K18" i="11"/>
  <c r="K15" i="11"/>
  <c r="K34" i="11"/>
  <c r="K26" i="11"/>
  <c r="K22" i="11"/>
  <c r="K14" i="11"/>
  <c r="K25" i="11"/>
  <c r="K21" i="11"/>
  <c r="K13" i="11"/>
  <c r="K32" i="11"/>
  <c r="K24" i="11"/>
  <c r="K19" i="11"/>
  <c r="K8" i="11"/>
  <c r="K33" i="11"/>
  <c r="K20" i="11"/>
  <c r="K12" i="11"/>
  <c r="K31" i="11"/>
  <c r="I54" i="9"/>
  <c r="M93" i="7"/>
  <c r="K36" i="11" l="1"/>
</calcChain>
</file>

<file path=xl/sharedStrings.xml><?xml version="1.0" encoding="utf-8"?>
<sst xmlns="http://schemas.openxmlformats.org/spreadsheetml/2006/main" count="2088" uniqueCount="401">
  <si>
    <t>صندوق سرمایه‌گذاری ثابت آوند مفید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</si>
  <si>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</si>
  <si>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</si>
  <si>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</si>
  <si>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</si>
  <si>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</si>
  <si>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</si>
  <si>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</si>
  <si>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</si>
  <si>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</si>
  <si>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</si>
  <si>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</si>
  <si>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</si>
  <si>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</si>
  <si>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</si>
  <si>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</si>
  <si>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سرمایه‌گذاری‌بهمن‌</t>
  </si>
  <si>
    <t>گروه انتخاب الکترونیک آرمان</t>
  </si>
  <si>
    <t>گروه توسعه مالی مهرآیندگان</t>
  </si>
  <si>
    <t/>
  </si>
  <si>
    <t>تعداد اوراق تبعی</t>
  </si>
  <si>
    <t>قیمت اعمال</t>
  </si>
  <si>
    <t>تاریخ اعمال</t>
  </si>
  <si>
    <t>نرخ موثر</t>
  </si>
  <si>
    <t>اختیارف ت وبهمن-5375-03/07/22</t>
  </si>
  <si>
    <t>1403/07/22</t>
  </si>
  <si>
    <t>اختیار ف.ت.انتخاب-40032-031123</t>
  </si>
  <si>
    <t>1403/11/23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</si>
  <si>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</si>
  <si>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</si>
  <si>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</si>
  <si>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</si>
  <si>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</si>
  <si>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</si>
  <si>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</si>
  <si>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</si>
  <si>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</si>
  <si>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</si>
  <si>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</si>
  <si>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</si>
  <si>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اسناد خزانه-م10بودجه00-031115</t>
  </si>
  <si>
    <t>1400/07/06</t>
  </si>
  <si>
    <t>1403/11/15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</si>
  <si>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</si>
  <si>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</si>
  <si>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</si>
  <si>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</si>
  <si>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</si>
  <si>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</si>
  <si>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خزانه-م9بودجه00-031101</t>
  </si>
  <si>
    <t>1400/06/01</t>
  </si>
  <si>
    <t>1403/11/01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</si>
  <si>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</si>
  <si>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</si>
  <si>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</si>
  <si>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</si>
  <si>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</si>
  <si>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</si>
  <si>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اسنادخزانه-م2بودجه00-031024</t>
  </si>
  <si>
    <t>1403/10/24</t>
  </si>
  <si>
    <t>اسنادخزانه-م2بودجه02-050923</t>
  </si>
  <si>
    <t>1405/09/23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</si>
  <si>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</si>
  <si>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</si>
  <si>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</si>
  <si>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</si>
  <si>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</si>
  <si>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</si>
  <si>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</si>
  <si>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</si>
  <si>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اسنادخزانه-م5بودجه00-030626</t>
  </si>
  <si>
    <t>اسنادخزانه-م5بودجه01-041015</t>
  </si>
  <si>
    <t>1404/10/14</t>
  </si>
  <si>
    <t>اسنادخزانه-م6بودجه00-030723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</si>
  <si>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</si>
  <si>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</si>
  <si>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</si>
  <si>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</si>
  <si>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</si>
  <si>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</si>
  <si>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</si>
  <si>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</si>
  <si>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</si>
  <si>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0.95%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</si>
  <si>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</si>
  <si>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</si>
  <si>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</si>
  <si>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</si>
  <si>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</si>
  <si>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</si>
  <si>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</si>
  <si>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</si>
  <si>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</si>
  <si>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</si>
  <si>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</si>
  <si>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</si>
  <si>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</si>
  <si>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</si>
  <si>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فارس147- 3ماهه18%</t>
  </si>
  <si>
    <t>1399/07/13</t>
  </si>
  <si>
    <t>1403/07/13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</si>
  <si>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</si>
  <si>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</si>
  <si>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</si>
  <si>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</si>
  <si>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</si>
  <si>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</si>
  <si>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فخوز412-بدون ضامن</t>
  </si>
  <si>
    <t>1404/12/07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</si>
  <si>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</si>
  <si>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</si>
  <si>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</si>
  <si>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</si>
  <si>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</si>
  <si>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</si>
  <si>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</si>
  <si>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</si>
  <si>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</si>
  <si>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</si>
  <si>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</si>
  <si>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</si>
  <si>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</si>
  <si>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</si>
  <si>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</si>
  <si>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</si>
  <si>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</si>
  <si>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</si>
  <si>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</si>
  <si>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</si>
  <si>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</si>
  <si>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دولت138-ش.خ031004</t>
  </si>
  <si>
    <t>1402/07/04</t>
  </si>
  <si>
    <t>1403/10/04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</si>
  <si>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</si>
  <si>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</si>
  <si>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</si>
  <si>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</si>
  <si>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</si>
  <si>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</si>
  <si>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</si>
  <si>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</si>
  <si>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</si>
  <si>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</si>
  <si>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</si>
  <si>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</si>
  <si>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</si>
  <si>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</si>
  <si>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</si>
  <si>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کرمان موتور14030915</t>
  </si>
  <si>
    <t>1400/09/15</t>
  </si>
  <si>
    <t>1403/09/15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</si>
  <si>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</si>
  <si>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</si>
  <si>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</si>
  <si>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</si>
  <si>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</si>
  <si>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1.96%</t>
  </si>
  <si>
    <t>-8.96%</t>
  </si>
  <si>
    <t>-3.36%</t>
  </si>
  <si>
    <t>-2.37%</t>
  </si>
  <si>
    <t>-0.78%</t>
  </si>
  <si>
    <t>-2.14%</t>
  </si>
  <si>
    <t>2.81%</t>
  </si>
  <si>
    <t>2.06%</t>
  </si>
  <si>
    <t>-0.26%</t>
  </si>
  <si>
    <t>-9.30%</t>
  </si>
  <si>
    <t>-4.70%</t>
  </si>
  <si>
    <t>-3.83%</t>
  </si>
  <si>
    <t>-4.14%</t>
  </si>
  <si>
    <t>3.46%</t>
  </si>
  <si>
    <t>2.72%</t>
  </si>
  <si>
    <t>4.29%</t>
  </si>
  <si>
    <t>4.94%</t>
  </si>
  <si>
    <t>-3.81%</t>
  </si>
  <si>
    <t>-3.14%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</si>
  <si>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</si>
  <si>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</si>
  <si>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</si>
  <si>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</si>
  <si>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</si>
  <si>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</si>
  <si>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</si>
  <si>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</si>
  <si>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</si>
  <si>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</si>
  <si>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</si>
  <si>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</si>
  <si>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</si>
  <si>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</si>
  <si>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</si>
  <si>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</si>
  <si>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</si>
  <si>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</si>
  <si>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</si>
  <si>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</si>
  <si>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</si>
  <si>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</si>
  <si>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</si>
  <si>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</si>
  <si>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</si>
  <si>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207-307-16111111-1</t>
  </si>
  <si>
    <t>سپرده بلند مدت</t>
  </si>
  <si>
    <t>1402/09/06</t>
  </si>
  <si>
    <t>بانک تجارت کار</t>
  </si>
  <si>
    <t>11146821</t>
  </si>
  <si>
    <t>1402/10/04</t>
  </si>
  <si>
    <t>بانک خاورمیانه آفریقا</t>
  </si>
  <si>
    <t>100960935000000386</t>
  </si>
  <si>
    <t>1402/10/13</t>
  </si>
  <si>
    <t>بانک اقتصاد نوین اقدسیه</t>
  </si>
  <si>
    <t>216850538930001</t>
  </si>
  <si>
    <t>1402/10/25</t>
  </si>
  <si>
    <t>216283538930001</t>
  </si>
  <si>
    <t>1402/11/14</t>
  </si>
  <si>
    <t>216283538930002</t>
  </si>
  <si>
    <t>1402/11/16</t>
  </si>
  <si>
    <t>0479601947670</t>
  </si>
  <si>
    <t>1402/11/24</t>
  </si>
  <si>
    <t>5600877333825</t>
  </si>
  <si>
    <t>1402/12/08</t>
  </si>
  <si>
    <t>5600887334524</t>
  </si>
  <si>
    <t>1402/12/16</t>
  </si>
  <si>
    <t>بانک ملت چهار راه جهان کودک</t>
  </si>
  <si>
    <t>9102783576</t>
  </si>
  <si>
    <t>1402/12/19</t>
  </si>
  <si>
    <t>9103798508</t>
  </si>
  <si>
    <t>1402/12/20</t>
  </si>
  <si>
    <t>9104471461</t>
  </si>
  <si>
    <t>1402/12/21</t>
  </si>
  <si>
    <t>9109501771</t>
  </si>
  <si>
    <t>1402/12/23</t>
  </si>
  <si>
    <t>9110009496</t>
  </si>
  <si>
    <t>0479602254234</t>
  </si>
  <si>
    <t>1402/12/27</t>
  </si>
  <si>
    <t>0479602273072</t>
  </si>
  <si>
    <t>1402/12/28</t>
  </si>
  <si>
    <t>9114194157</t>
  </si>
  <si>
    <t>1403/01/06</t>
  </si>
  <si>
    <t>0479602313568</t>
  </si>
  <si>
    <t>1403/01/07</t>
  </si>
  <si>
    <t>0479602322689</t>
  </si>
  <si>
    <t>1403/01/08</t>
  </si>
  <si>
    <t>207307161111112</t>
  </si>
  <si>
    <t>1403/01/28</t>
  </si>
  <si>
    <t>207307161111113</t>
  </si>
  <si>
    <t>1403/01/29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</si>
  <si>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</si>
  <si>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</si>
  <si>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</si>
  <si>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</si>
  <si>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</si>
  <si>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</si>
  <si>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</si>
  <si>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</si>
  <si>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</si>
  <si>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</si>
  <si>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</si>
  <si>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دولت3-ش.خ0211</t>
  </si>
  <si>
    <t>1402/11/13</t>
  </si>
  <si>
    <t>مرابحه عام دولت3-ش.خ 0208</t>
  </si>
  <si>
    <t>1402/08/13</t>
  </si>
  <si>
    <t>اجاره انرژی پاسارگاد14040302</t>
  </si>
  <si>
    <t>1404/03/01</t>
  </si>
  <si>
    <t>مرابحه عام دولتی65-ش.خ0210</t>
  </si>
  <si>
    <t>1402/10/16</t>
  </si>
  <si>
    <t>مرابحه عام دولتی6-ش.خ0210</t>
  </si>
  <si>
    <t>مرابحه عام دولت5-ش.خ 0209</t>
  </si>
  <si>
    <t>1402/09/27</t>
  </si>
  <si>
    <t>مرابحه عام دولت5-ش.خ 0207</t>
  </si>
  <si>
    <t>1402/07/25</t>
  </si>
  <si>
    <t>مرابحه عام دولت4-ش.خ 0302</t>
  </si>
  <si>
    <t>1403/02/26</t>
  </si>
  <si>
    <t>صکوک اجاره معادن212-6ماهه21%</t>
  </si>
  <si>
    <t>1402/12/14</t>
  </si>
  <si>
    <t>اجاره تابان لوتوس14021206</t>
  </si>
  <si>
    <t>1402/12/06</t>
  </si>
  <si>
    <t>مرابحه زاگرس داروپارسیان060530</t>
  </si>
  <si>
    <t>1406/05/30</t>
  </si>
  <si>
    <t>مرابحه کارنوتجارت یاسین041124</t>
  </si>
  <si>
    <t>1404/11/23</t>
  </si>
  <si>
    <t>صکوک مرابحه فولاد65-بدون ضامن</t>
  </si>
  <si>
    <t>1406/05/22</t>
  </si>
  <si>
    <t>مرابحه عام دولت100-ش.خ021127</t>
  </si>
  <si>
    <t>1402/11/27</t>
  </si>
  <si>
    <t>مرابحه عام دولت127-ش.خ040623</t>
  </si>
  <si>
    <t>1404/06/22</t>
  </si>
  <si>
    <t>مرابحه مطهرضمیر14061223</t>
  </si>
  <si>
    <t>1406/12/23</t>
  </si>
  <si>
    <t>مرابحه قطعات صنایع14051222</t>
  </si>
  <si>
    <t>1405/12/22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</si>
  <si>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</si>
  <si>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</si>
  <si>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</si>
  <si>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</si>
  <si>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</si>
  <si>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</si>
  <si>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</si>
  <si>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</si>
  <si>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</si>
  <si>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</si>
  <si>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1403/01/30</t>
  </si>
  <si>
    <t>فولاد مبارکه اصفهان</t>
  </si>
  <si>
    <t>1402/04/29</t>
  </si>
  <si>
    <t>بانک ملت</t>
  </si>
  <si>
    <t>1402/03/31</t>
  </si>
  <si>
    <t>بانک صادرات ایران</t>
  </si>
  <si>
    <t>پالایش نفت بندرعباس</t>
  </si>
  <si>
    <t>1402/04/28</t>
  </si>
  <si>
    <t>1402/12/22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</si>
  <si>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</si>
  <si>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</si>
  <si>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</si>
  <si>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</si>
  <si>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</si>
  <si>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</si>
  <si>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امتیازتسهیلات مسکن سال1402</t>
  </si>
  <si>
    <t>صندوق س. اهرمی مفید-س</t>
  </si>
  <si>
    <t>س. توسعه و عمران استان کرمان</t>
  </si>
  <si>
    <t>سرمایه گذاری تامین اجتماعی</t>
  </si>
  <si>
    <t>سایپا</t>
  </si>
  <si>
    <t>گام بانک پارسیان0210</t>
  </si>
  <si>
    <t>صکوک اجاره فولاد65-بدون ضامن</t>
  </si>
  <si>
    <t>گام بانک ملت0211</t>
  </si>
  <si>
    <t>گام بانک ملت0208</t>
  </si>
  <si>
    <t>گواهی اعتبارمولد صنعت020930</t>
  </si>
  <si>
    <t>گواهی اعتبار مولد سامان0208</t>
  </si>
  <si>
    <t>گواهی اعتبارمولد رفاه0208</t>
  </si>
  <si>
    <t>گام بانک سینا0206</t>
  </si>
  <si>
    <t>گام بانک صادرات ایران0206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</si>
  <si>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</si>
  <si>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</si>
  <si>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</si>
  <si>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</si>
  <si>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 مولد سپه0208</t>
  </si>
  <si>
    <t>گام بانک تجارت0206</t>
  </si>
  <si>
    <t>گواهی اعتبار مولد رفاه0204</t>
  </si>
  <si>
    <t>گام بانک اقتصاد نوین0205</t>
  </si>
  <si>
    <t>گواهی اعتبار مولد رفاه0203</t>
  </si>
  <si>
    <t>گواهی اعتبار مولد سامان0204</t>
  </si>
  <si>
    <t>گام بانک تجارت0204</t>
  </si>
  <si>
    <t>گام بانک تجارت0203</t>
  </si>
  <si>
    <t>اسنادخزانه-م14بودجه99-021025</t>
  </si>
  <si>
    <t>اسنادخزانه-م11بودجه99-020906</t>
  </si>
  <si>
    <t>اسنادخزانه-م10بودجه99-020807</t>
  </si>
  <si>
    <t>اسنادخزانه-م9بودجه99-020316</t>
  </si>
  <si>
    <t>اسنادخزانه-م7بودجه99-020704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</si>
  <si>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</si>
  <si>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</si>
  <si>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</si>
  <si>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</si>
  <si>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</si>
  <si>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</si>
  <si>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</si>
  <si>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</si>
  <si>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</si>
  <si>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</si>
  <si>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</si>
  <si>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5600928335068</t>
  </si>
  <si>
    <t>5600928335225</t>
  </si>
  <si>
    <t>5600928335357</t>
  </si>
  <si>
    <t>100960935000000267</t>
  </si>
  <si>
    <t>9974113610</t>
  </si>
  <si>
    <t>6153757400</t>
  </si>
  <si>
    <t>6153757451</t>
  </si>
  <si>
    <t>6153757508</t>
  </si>
  <si>
    <t>0479601574704</t>
  </si>
  <si>
    <t>100960935000000381</t>
  </si>
  <si>
    <t>0479601607586</t>
  </si>
  <si>
    <t>0479601637979</t>
  </si>
  <si>
    <t>0479601648774</t>
  </si>
  <si>
    <t>0479601658830</t>
  </si>
  <si>
    <t>0479601665332</t>
  </si>
  <si>
    <t>5600998333860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</si>
  <si>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</si>
  <si>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</si>
  <si>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</si>
  <si>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</si>
  <si>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1403/01/01</t>
  </si>
  <si>
    <t>اختیارف ت ومهان-7025-03/11/29</t>
  </si>
  <si>
    <t>1403/11/29</t>
  </si>
  <si>
    <t>-</t>
  </si>
  <si>
    <t>نرخ ترجیحی اختیارف ت ومهان-7025-(همهان311)</t>
  </si>
  <si>
    <t>سود اوراق مشارکت سرمایه‌ گذاری‌ بهمن‌</t>
  </si>
  <si>
    <t>سود اوراق امتیازتسهیلات مسکن سال1402</t>
  </si>
  <si>
    <t>اختیارخ شستا-765-1402/06/08</t>
  </si>
  <si>
    <t>اختیارخ شستا-865-1402/06/08</t>
  </si>
  <si>
    <t>اختیارخ شستا-965-1402/06/08</t>
  </si>
  <si>
    <t>اختیارخ شستا-1465-1402/06/08</t>
  </si>
  <si>
    <t>اختیارف شستا-1465-1402/06/08</t>
  </si>
  <si>
    <t>اختیارخ فولاد-1653-1402/07/26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</si>
  <si>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</si>
  <si>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</si>
  <si>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</si>
  <si>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</si>
  <si>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</si>
  <si>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</si>
  <si>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</si>
  <si>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</si>
  <si>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 xml:space="preserve">از ابتدای سال مالی تا </t>
  </si>
  <si>
    <t>پایان ماه</t>
  </si>
  <si>
    <t>جلوگیری از نوسانات ناگهانی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</si>
</sst>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workbookViewId="0">
      <selection activeCell="Y14" sqref="Y14"/>
    </sheetView>
  </sheetViews>
  <sheetFormatPr defaultRowHeight="22.5"/>
  <cols>
    <col min="1" max="1" width="29.28515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6.2851562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5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5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5" spans="1:25">
      <c r="Y5" s="3"/>
    </row>
    <row r="6" spans="1:25" ht="24.75" thickBot="1">
      <c r="A6" s="11" t="s">
        <v>3</v>
      </c>
      <c r="C6" s="11" t="s">
        <v>377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4">
      <c r="A7" s="11" t="s">
        <v>3</v>
      </c>
      <c r="C7" s="11" t="s">
        <v>7</v>
      </c>
      <c r="E7" s="11" t="s">
        <v>8</v>
      </c>
      <c r="G7" s="11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4.75" thickBot="1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4">
      <c r="A9" s="2" t="s">
        <v>15</v>
      </c>
      <c r="C9" s="3">
        <v>356555</v>
      </c>
      <c r="E9" s="3">
        <v>1103045999</v>
      </c>
      <c r="G9" s="3">
        <v>851804890.39401996</v>
      </c>
      <c r="I9" s="3">
        <v>0</v>
      </c>
      <c r="K9" s="3">
        <v>0</v>
      </c>
      <c r="M9" s="3">
        <v>0</v>
      </c>
      <c r="O9" s="3">
        <v>0</v>
      </c>
      <c r="Q9" s="3">
        <v>356555</v>
      </c>
      <c r="S9" s="3">
        <v>2221</v>
      </c>
      <c r="U9" s="3">
        <v>1103045999</v>
      </c>
      <c r="W9" s="3">
        <v>787618094</v>
      </c>
      <c r="Y9" s="6">
        <v>1.9271201049423324E-5</v>
      </c>
    </row>
    <row r="10" spans="1:25" ht="24">
      <c r="A10" s="2" t="s">
        <v>16</v>
      </c>
      <c r="C10" s="3">
        <v>119000000</v>
      </c>
      <c r="E10" s="3">
        <v>511803013500</v>
      </c>
      <c r="G10" s="3">
        <v>560530501888</v>
      </c>
      <c r="I10" s="3">
        <v>68000000</v>
      </c>
      <c r="K10" s="3">
        <f>I10*1</f>
        <v>68000000</v>
      </c>
      <c r="M10" s="3">
        <v>0</v>
      </c>
      <c r="O10" s="3">
        <v>0</v>
      </c>
      <c r="Q10" s="3">
        <v>187000000</v>
      </c>
      <c r="S10" s="3">
        <v>2873</v>
      </c>
      <c r="U10" s="3">
        <v>511803013500</v>
      </c>
      <c r="W10" s="3">
        <v>534340174082</v>
      </c>
      <c r="Y10" s="6">
        <v>1.3074073592217499E-2</v>
      </c>
    </row>
    <row r="11" spans="1:25" ht="24">
      <c r="A11" s="2" t="s">
        <v>17</v>
      </c>
      <c r="C11" s="3">
        <v>17240000</v>
      </c>
      <c r="E11" s="3">
        <v>500073736060</v>
      </c>
      <c r="G11" s="3">
        <v>515426606021</v>
      </c>
      <c r="I11" s="3">
        <v>0</v>
      </c>
      <c r="K11" s="3">
        <v>0</v>
      </c>
      <c r="M11" s="3">
        <v>0</v>
      </c>
      <c r="O11" s="3">
        <v>0</v>
      </c>
      <c r="Q11" s="3">
        <v>17240000</v>
      </c>
      <c r="S11" s="3">
        <v>30601</v>
      </c>
      <c r="U11" s="3">
        <v>500073736060</v>
      </c>
      <c r="W11" s="3">
        <v>524702913202</v>
      </c>
      <c r="Y11" s="6">
        <v>1.2838272010970151E-2</v>
      </c>
    </row>
    <row r="12" spans="1:25" ht="24.75" thickBot="1">
      <c r="A12" s="2" t="s">
        <v>18</v>
      </c>
      <c r="C12" s="3">
        <v>0</v>
      </c>
      <c r="E12" s="3">
        <v>0</v>
      </c>
      <c r="G12" s="3">
        <v>0</v>
      </c>
      <c r="I12" s="3">
        <v>178000000</v>
      </c>
      <c r="K12" s="3">
        <v>1050359917600</v>
      </c>
      <c r="M12" s="3">
        <v>0</v>
      </c>
      <c r="O12" s="3">
        <v>0</v>
      </c>
      <c r="Q12" s="3">
        <v>178000000</v>
      </c>
      <c r="S12" s="3">
        <v>5978</v>
      </c>
      <c r="U12" s="3">
        <v>1050537938515</v>
      </c>
      <c r="W12" s="3">
        <v>1058318792888</v>
      </c>
      <c r="Y12" s="6">
        <v>2.5894623787207777E-2</v>
      </c>
    </row>
    <row r="13" spans="1:25" ht="23.25" thickBot="1">
      <c r="A13" s="1" t="s">
        <v>19</v>
      </c>
      <c r="C13" s="1" t="s">
        <v>19</v>
      </c>
      <c r="E13" s="4">
        <f>SUM(E9:E12)</f>
        <v>1012979795559</v>
      </c>
      <c r="G13" s="4">
        <f>SUM(G9:G12)</f>
        <v>1076808912799.394</v>
      </c>
      <c r="I13" s="1" t="s">
        <v>19</v>
      </c>
      <c r="K13" s="4">
        <f>SUM(K9:K12)</f>
        <v>1050427917600</v>
      </c>
      <c r="M13" s="1" t="s">
        <v>19</v>
      </c>
      <c r="O13" s="4">
        <f>SUM(O9:O12)</f>
        <v>0</v>
      </c>
      <c r="Q13" s="1" t="s">
        <v>19</v>
      </c>
      <c r="S13" s="1" t="s">
        <v>19</v>
      </c>
      <c r="U13" s="4">
        <f>SUM(U9:U12)</f>
        <v>2063517734074</v>
      </c>
      <c r="W13" s="4">
        <f>SUM(W9:W12)</f>
        <v>2118149498266</v>
      </c>
      <c r="Y13" s="7">
        <f>SUM(Y9:Y12)</f>
        <v>5.1826240591444847E-2</v>
      </c>
    </row>
    <row r="16" spans="1:25">
      <c r="Q16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3"/>
  <sheetViews>
    <sheetView rightToLeft="1" workbookViewId="0">
      <selection activeCell="O15" sqref="O15"/>
    </sheetView>
  </sheetViews>
  <sheetFormatPr defaultRowHeight="22.5"/>
  <cols>
    <col min="1" max="1" width="38.5703125" style="1" bestFit="1" customWidth="1"/>
    <col min="2" max="2" width="1" style="1" customWidth="1"/>
    <col min="3" max="3" width="6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  <c r="H3" s="12" t="s">
        <v>246</v>
      </c>
      <c r="I3" s="12" t="s">
        <v>246</v>
      </c>
      <c r="J3" s="12" t="s">
        <v>246</v>
      </c>
      <c r="K3" s="12" t="s">
        <v>246</v>
      </c>
      <c r="L3" s="12" t="s">
        <v>246</v>
      </c>
      <c r="M3" s="12" t="s">
        <v>246</v>
      </c>
      <c r="N3" s="12" t="s">
        <v>246</v>
      </c>
      <c r="O3" s="12" t="s">
        <v>246</v>
      </c>
      <c r="P3" s="12" t="s">
        <v>246</v>
      </c>
      <c r="Q3" s="12" t="s">
        <v>246</v>
      </c>
    </row>
    <row r="4" spans="1:1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>
      <c r="A6" s="11" t="s">
        <v>3</v>
      </c>
      <c r="C6" s="11" t="s">
        <v>248</v>
      </c>
      <c r="D6" s="11" t="s">
        <v>248</v>
      </c>
      <c r="E6" s="11" t="s">
        <v>248</v>
      </c>
      <c r="F6" s="11" t="s">
        <v>248</v>
      </c>
      <c r="G6" s="11" t="s">
        <v>248</v>
      </c>
      <c r="H6" s="11" t="s">
        <v>248</v>
      </c>
      <c r="I6" s="11" t="s">
        <v>248</v>
      </c>
      <c r="K6" s="11" t="s">
        <v>249</v>
      </c>
      <c r="L6" s="11" t="s">
        <v>249</v>
      </c>
      <c r="M6" s="11" t="s">
        <v>249</v>
      </c>
      <c r="N6" s="11" t="s">
        <v>249</v>
      </c>
      <c r="O6" s="11" t="s">
        <v>249</v>
      </c>
      <c r="P6" s="11" t="s">
        <v>249</v>
      </c>
      <c r="Q6" s="11" t="s">
        <v>249</v>
      </c>
    </row>
    <row r="7" spans="1:17" ht="24">
      <c r="A7" s="11" t="s">
        <v>3</v>
      </c>
      <c r="C7" s="11" t="s">
        <v>7</v>
      </c>
      <c r="E7" s="11" t="s">
        <v>311</v>
      </c>
      <c r="G7" s="11" t="s">
        <v>312</v>
      </c>
      <c r="I7" s="11" t="s">
        <v>314</v>
      </c>
      <c r="K7" s="11" t="s">
        <v>7</v>
      </c>
      <c r="M7" s="11" t="s">
        <v>311</v>
      </c>
      <c r="O7" s="11" t="s">
        <v>312</v>
      </c>
      <c r="Q7" s="11" t="s">
        <v>314</v>
      </c>
    </row>
    <row r="8" spans="1:17" ht="24">
      <c r="A8" s="2" t="s">
        <v>315</v>
      </c>
      <c r="C8" s="3">
        <v>0</v>
      </c>
      <c r="E8" s="3">
        <v>0</v>
      </c>
      <c r="G8" s="3">
        <v>0</v>
      </c>
      <c r="I8" s="3">
        <v>0</v>
      </c>
      <c r="K8" s="3">
        <v>80452</v>
      </c>
      <c r="M8" s="3">
        <v>97328306797</v>
      </c>
      <c r="O8" s="3">
        <v>80452</v>
      </c>
      <c r="Q8" s="3">
        <f>M8-O8</f>
        <v>97328226345</v>
      </c>
    </row>
    <row r="9" spans="1:17" ht="24">
      <c r="A9" s="2" t="s">
        <v>316</v>
      </c>
      <c r="C9" s="3">
        <v>0</v>
      </c>
      <c r="E9" s="3">
        <v>0</v>
      </c>
      <c r="G9" s="3">
        <v>0</v>
      </c>
      <c r="I9" s="3">
        <v>0</v>
      </c>
      <c r="K9" s="3">
        <v>130000</v>
      </c>
      <c r="M9" s="3">
        <v>2134053655</v>
      </c>
      <c r="O9" s="3">
        <v>2344648183</v>
      </c>
      <c r="Q9" s="14">
        <f t="shared" ref="Q9:Q86" si="0">M9-O9</f>
        <v>-210594528</v>
      </c>
    </row>
    <row r="10" spans="1:17" ht="24">
      <c r="A10" s="2" t="s">
        <v>309</v>
      </c>
      <c r="C10" s="3">
        <v>0</v>
      </c>
      <c r="E10" s="3">
        <v>0</v>
      </c>
      <c r="G10" s="3">
        <v>0</v>
      </c>
      <c r="I10" s="3">
        <v>0</v>
      </c>
      <c r="K10" s="3">
        <v>10000</v>
      </c>
      <c r="M10" s="3">
        <v>1010793754</v>
      </c>
      <c r="O10" s="3">
        <v>1015380588</v>
      </c>
      <c r="Q10" s="14">
        <f t="shared" si="0"/>
        <v>-4586834</v>
      </c>
    </row>
    <row r="11" spans="1:17" ht="24">
      <c r="A11" s="2" t="s">
        <v>15</v>
      </c>
      <c r="C11" s="3">
        <v>0</v>
      </c>
      <c r="E11" s="3">
        <v>0</v>
      </c>
      <c r="G11" s="3">
        <v>0</v>
      </c>
      <c r="I11" s="3">
        <v>0</v>
      </c>
      <c r="K11" s="3">
        <v>199001</v>
      </c>
      <c r="M11" s="3">
        <v>535465276</v>
      </c>
      <c r="O11" s="3">
        <v>615633652</v>
      </c>
      <c r="Q11" s="14">
        <f t="shared" si="0"/>
        <v>-80168376</v>
      </c>
    </row>
    <row r="12" spans="1:17" ht="24">
      <c r="A12" s="2" t="s">
        <v>303</v>
      </c>
      <c r="C12" s="3">
        <v>0</v>
      </c>
      <c r="E12" s="3">
        <v>0</v>
      </c>
      <c r="G12" s="3">
        <v>0</v>
      </c>
      <c r="I12" s="3">
        <v>0</v>
      </c>
      <c r="K12" s="3">
        <v>8000</v>
      </c>
      <c r="M12" s="3">
        <v>35104770</v>
      </c>
      <c r="O12" s="3">
        <v>41500588</v>
      </c>
      <c r="Q12" s="14">
        <f t="shared" si="0"/>
        <v>-6395818</v>
      </c>
    </row>
    <row r="13" spans="1:17" ht="24">
      <c r="A13" s="2" t="s">
        <v>305</v>
      </c>
      <c r="C13" s="3">
        <v>0</v>
      </c>
      <c r="E13" s="3">
        <v>0</v>
      </c>
      <c r="G13" s="3">
        <v>0</v>
      </c>
      <c r="I13" s="3">
        <v>0</v>
      </c>
      <c r="K13" s="3">
        <v>3803000</v>
      </c>
      <c r="M13" s="3">
        <v>7516986542</v>
      </c>
      <c r="O13" s="3">
        <v>9505886002</v>
      </c>
      <c r="Q13" s="14">
        <f t="shared" si="0"/>
        <v>-1988899460</v>
      </c>
    </row>
    <row r="14" spans="1:17" ht="24">
      <c r="A14" s="2" t="s">
        <v>301</v>
      </c>
      <c r="C14" s="3">
        <v>0</v>
      </c>
      <c r="E14" s="3">
        <v>0</v>
      </c>
      <c r="G14" s="3">
        <v>0</v>
      </c>
      <c r="I14" s="3">
        <v>0</v>
      </c>
      <c r="K14" s="3">
        <v>15090</v>
      </c>
      <c r="M14" s="3">
        <v>83250730</v>
      </c>
      <c r="O14" s="3">
        <v>85563978</v>
      </c>
      <c r="Q14" s="14">
        <f t="shared" si="0"/>
        <v>-2313248</v>
      </c>
    </row>
    <row r="15" spans="1:17" ht="24">
      <c r="A15" s="2" t="s">
        <v>317</v>
      </c>
      <c r="C15" s="3">
        <v>0</v>
      </c>
      <c r="E15" s="3">
        <v>0</v>
      </c>
      <c r="G15" s="3">
        <v>0</v>
      </c>
      <c r="I15" s="3">
        <v>0</v>
      </c>
      <c r="K15" s="3">
        <v>5097000</v>
      </c>
      <c r="M15" s="3">
        <v>5726666114</v>
      </c>
      <c r="O15" s="3">
        <v>7412416925</v>
      </c>
      <c r="Q15" s="14">
        <f>M15-O15</f>
        <v>-1685750811</v>
      </c>
    </row>
    <row r="16" spans="1:17" ht="24">
      <c r="A16" s="2" t="s">
        <v>318</v>
      </c>
      <c r="C16" s="3">
        <v>0</v>
      </c>
      <c r="E16" s="3">
        <v>0</v>
      </c>
      <c r="G16" s="3">
        <v>0</v>
      </c>
      <c r="I16" s="3">
        <v>0</v>
      </c>
      <c r="K16" s="3">
        <v>96000000</v>
      </c>
      <c r="M16" s="3">
        <v>116218723787</v>
      </c>
      <c r="O16" s="3">
        <v>122594601059</v>
      </c>
      <c r="Q16" s="14">
        <f t="shared" si="0"/>
        <v>-6375877272</v>
      </c>
    </row>
    <row r="17" spans="1:17" ht="24">
      <c r="A17" s="2" t="s">
        <v>319</v>
      </c>
      <c r="C17" s="3">
        <v>0</v>
      </c>
      <c r="E17" s="3">
        <v>0</v>
      </c>
      <c r="G17" s="3">
        <v>0</v>
      </c>
      <c r="I17" s="3">
        <v>0</v>
      </c>
      <c r="K17" s="3">
        <v>21942000</v>
      </c>
      <c r="M17" s="3">
        <v>50516075123</v>
      </c>
      <c r="O17" s="3">
        <v>63426861631</v>
      </c>
      <c r="Q17" s="14">
        <f t="shared" si="0"/>
        <v>-12910786508</v>
      </c>
    </row>
    <row r="18" spans="1:17" ht="24">
      <c r="A18" s="2" t="s">
        <v>306</v>
      </c>
      <c r="C18" s="3">
        <v>0</v>
      </c>
      <c r="E18" s="3">
        <v>0</v>
      </c>
      <c r="G18" s="3">
        <v>0</v>
      </c>
      <c r="I18" s="3">
        <v>0</v>
      </c>
      <c r="K18" s="3">
        <v>586000</v>
      </c>
      <c r="M18" s="3">
        <v>5322429739</v>
      </c>
      <c r="O18" s="3">
        <v>7731577280</v>
      </c>
      <c r="Q18" s="14">
        <f t="shared" si="0"/>
        <v>-2409147541</v>
      </c>
    </row>
    <row r="19" spans="1:17" ht="24">
      <c r="A19" s="2" t="s">
        <v>384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0</v>
      </c>
      <c r="Q19" s="14">
        <v>31933300</v>
      </c>
    </row>
    <row r="20" spans="1:17" ht="24">
      <c r="A20" s="2" t="s">
        <v>385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0</v>
      </c>
      <c r="Q20" s="14">
        <v>52107313</v>
      </c>
    </row>
    <row r="21" spans="1:17" ht="24">
      <c r="A21" s="2" t="s">
        <v>386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0</v>
      </c>
      <c r="Q21" s="14">
        <v>-91110476</v>
      </c>
    </row>
    <row r="22" spans="1:17" ht="24">
      <c r="A22" s="2" t="s">
        <v>387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0</v>
      </c>
      <c r="Q22" s="14">
        <v>11953080022</v>
      </c>
    </row>
    <row r="23" spans="1:17" ht="24">
      <c r="A23" s="2" t="s">
        <v>388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0</v>
      </c>
      <c r="Q23" s="14">
        <v>9599808761</v>
      </c>
    </row>
    <row r="24" spans="1:17" ht="24">
      <c r="A24" s="2" t="s">
        <v>389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0</v>
      </c>
      <c r="Q24" s="14">
        <v>-239983</v>
      </c>
    </row>
    <row r="25" spans="1:17" ht="24">
      <c r="A25" s="2" t="s">
        <v>390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0</v>
      </c>
      <c r="Q25" s="14">
        <v>935118</v>
      </c>
    </row>
    <row r="26" spans="1:17" ht="24">
      <c r="A26" s="2" t="s">
        <v>391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3">
        <v>0</v>
      </c>
      <c r="Q26" s="14">
        <v>17243068473</v>
      </c>
    </row>
    <row r="27" spans="1:17" ht="24">
      <c r="A27" s="2" t="s">
        <v>392</v>
      </c>
      <c r="C27" s="3">
        <v>0</v>
      </c>
      <c r="E27" s="3">
        <v>0</v>
      </c>
      <c r="G27" s="3">
        <v>0</v>
      </c>
      <c r="I27" s="3">
        <v>0</v>
      </c>
      <c r="K27" s="3">
        <v>0</v>
      </c>
      <c r="M27" s="3">
        <v>0</v>
      </c>
      <c r="O27" s="3">
        <v>0</v>
      </c>
      <c r="Q27" s="14">
        <v>2120865770</v>
      </c>
    </row>
    <row r="28" spans="1:17" ht="24">
      <c r="A28" s="2" t="s">
        <v>393</v>
      </c>
      <c r="C28" s="3">
        <v>0</v>
      </c>
      <c r="E28" s="3">
        <v>0</v>
      </c>
      <c r="G28" s="3">
        <v>0</v>
      </c>
      <c r="I28" s="3">
        <v>0</v>
      </c>
      <c r="K28" s="3">
        <v>0</v>
      </c>
      <c r="M28" s="3">
        <v>0</v>
      </c>
      <c r="O28" s="3">
        <v>0</v>
      </c>
      <c r="Q28" s="14">
        <v>367264466</v>
      </c>
    </row>
    <row r="29" spans="1:17" ht="24">
      <c r="A29" s="2" t="s">
        <v>394</v>
      </c>
      <c r="C29" s="3">
        <v>0</v>
      </c>
      <c r="E29" s="3">
        <v>0</v>
      </c>
      <c r="G29" s="3">
        <v>0</v>
      </c>
      <c r="I29" s="3">
        <v>0</v>
      </c>
      <c r="K29" s="3">
        <v>0</v>
      </c>
      <c r="M29" s="3">
        <v>0</v>
      </c>
      <c r="O29" s="3">
        <v>0</v>
      </c>
      <c r="Q29" s="14">
        <v>71152812</v>
      </c>
    </row>
    <row r="30" spans="1:17" ht="24">
      <c r="A30" s="2" t="s">
        <v>395</v>
      </c>
      <c r="C30" s="3">
        <v>0</v>
      </c>
      <c r="E30" s="3">
        <v>0</v>
      </c>
      <c r="G30" s="3">
        <v>0</v>
      </c>
      <c r="I30" s="3">
        <v>0</v>
      </c>
      <c r="K30" s="3">
        <v>0</v>
      </c>
      <c r="M30" s="3">
        <v>0</v>
      </c>
      <c r="O30" s="3">
        <v>0</v>
      </c>
      <c r="Q30" s="14">
        <v>2455449248</v>
      </c>
    </row>
    <row r="31" spans="1:17" ht="24">
      <c r="A31" s="2" t="s">
        <v>396</v>
      </c>
      <c r="C31" s="3">
        <v>0</v>
      </c>
      <c r="E31" s="3">
        <v>0</v>
      </c>
      <c r="G31" s="3">
        <v>0</v>
      </c>
      <c r="I31" s="3">
        <v>0</v>
      </c>
      <c r="K31" s="3">
        <v>0</v>
      </c>
      <c r="M31" s="3">
        <v>0</v>
      </c>
      <c r="O31" s="3">
        <v>0</v>
      </c>
      <c r="Q31" s="14">
        <v>329528726</v>
      </c>
    </row>
    <row r="32" spans="1:17" ht="24">
      <c r="A32" s="2" t="s">
        <v>397</v>
      </c>
      <c r="C32" s="3">
        <v>0</v>
      </c>
      <c r="E32" s="3">
        <v>0</v>
      </c>
      <c r="G32" s="3">
        <v>0</v>
      </c>
      <c r="I32" s="3">
        <v>0</v>
      </c>
      <c r="K32" s="3">
        <v>0</v>
      </c>
      <c r="M32" s="3">
        <v>0</v>
      </c>
      <c r="O32" s="3">
        <v>0</v>
      </c>
      <c r="Q32" s="14">
        <v>115536707</v>
      </c>
    </row>
    <row r="33" spans="1:17" ht="24">
      <c r="A33" s="2" t="s">
        <v>320</v>
      </c>
      <c r="C33" s="3">
        <v>0</v>
      </c>
      <c r="E33" s="3">
        <v>0</v>
      </c>
      <c r="G33" s="3">
        <v>0</v>
      </c>
      <c r="I33" s="3">
        <v>0</v>
      </c>
      <c r="K33" s="3">
        <v>100000</v>
      </c>
      <c r="M33" s="3">
        <v>100000000000</v>
      </c>
      <c r="O33" s="3">
        <v>97506796875</v>
      </c>
      <c r="Q33" s="14">
        <f t="shared" si="0"/>
        <v>2493203125</v>
      </c>
    </row>
    <row r="34" spans="1:17" ht="24">
      <c r="A34" s="2" t="s">
        <v>276</v>
      </c>
      <c r="C34" s="3">
        <v>0</v>
      </c>
      <c r="E34" s="3">
        <v>0</v>
      </c>
      <c r="G34" s="3">
        <v>0</v>
      </c>
      <c r="I34" s="3">
        <v>0</v>
      </c>
      <c r="K34" s="3">
        <v>1975000</v>
      </c>
      <c r="M34" s="3">
        <v>1598404250000</v>
      </c>
      <c r="O34" s="3">
        <v>1591306305620</v>
      </c>
      <c r="Q34" s="14">
        <f t="shared" si="0"/>
        <v>7097944380</v>
      </c>
    </row>
    <row r="35" spans="1:17" ht="24">
      <c r="A35" s="2" t="s">
        <v>278</v>
      </c>
      <c r="C35" s="3">
        <v>0</v>
      </c>
      <c r="E35" s="3">
        <v>0</v>
      </c>
      <c r="G35" s="3">
        <v>0</v>
      </c>
      <c r="I35" s="3">
        <v>0</v>
      </c>
      <c r="K35" s="3">
        <v>450000</v>
      </c>
      <c r="M35" s="3">
        <v>449988750000</v>
      </c>
      <c r="O35" s="3">
        <v>435944250000</v>
      </c>
      <c r="Q35" s="14">
        <f t="shared" si="0"/>
        <v>14044500000</v>
      </c>
    </row>
    <row r="36" spans="1:17" ht="24">
      <c r="A36" s="2" t="s">
        <v>321</v>
      </c>
      <c r="C36" s="3">
        <v>0</v>
      </c>
      <c r="E36" s="3">
        <v>0</v>
      </c>
      <c r="G36" s="3">
        <v>0</v>
      </c>
      <c r="I36" s="3">
        <v>0</v>
      </c>
      <c r="K36" s="3">
        <v>450000</v>
      </c>
      <c r="M36" s="3">
        <v>449968687500</v>
      </c>
      <c r="O36" s="3">
        <v>446208750000</v>
      </c>
      <c r="Q36" s="14">
        <f t="shared" si="0"/>
        <v>3759937500</v>
      </c>
    </row>
    <row r="37" spans="1:17" ht="24">
      <c r="A37" s="2" t="s">
        <v>125</v>
      </c>
      <c r="C37" s="3">
        <v>0</v>
      </c>
      <c r="E37" s="3">
        <v>0</v>
      </c>
      <c r="G37" s="3">
        <v>0</v>
      </c>
      <c r="I37" s="3">
        <v>0</v>
      </c>
      <c r="K37" s="3">
        <v>388000</v>
      </c>
      <c r="M37" s="3">
        <v>374497946622</v>
      </c>
      <c r="O37" s="3">
        <v>374226000000</v>
      </c>
      <c r="Q37" s="14">
        <f t="shared" si="0"/>
        <v>271946622</v>
      </c>
    </row>
    <row r="38" spans="1:17" ht="24">
      <c r="A38" s="2" t="s">
        <v>322</v>
      </c>
      <c r="C38" s="3">
        <v>0</v>
      </c>
      <c r="E38" s="3">
        <v>0</v>
      </c>
      <c r="G38" s="3">
        <v>0</v>
      </c>
      <c r="I38" s="3">
        <v>0</v>
      </c>
      <c r="K38" s="3">
        <v>2277939</v>
      </c>
      <c r="M38" s="3">
        <v>2202394071261</v>
      </c>
      <c r="O38" s="3">
        <v>1983552513649</v>
      </c>
      <c r="Q38" s="14">
        <f t="shared" si="0"/>
        <v>218841557612</v>
      </c>
    </row>
    <row r="39" spans="1:17" ht="24">
      <c r="A39" s="2" t="s">
        <v>323</v>
      </c>
      <c r="C39" s="3">
        <v>0</v>
      </c>
      <c r="E39" s="3">
        <v>0</v>
      </c>
      <c r="G39" s="3">
        <v>0</v>
      </c>
      <c r="I39" s="3">
        <v>0</v>
      </c>
      <c r="K39" s="3">
        <v>1241010</v>
      </c>
      <c r="M39" s="3">
        <v>1232758443600</v>
      </c>
      <c r="O39" s="3">
        <v>1094774380659</v>
      </c>
      <c r="Q39" s="14">
        <f t="shared" si="0"/>
        <v>137984062941</v>
      </c>
    </row>
    <row r="40" spans="1:17" ht="24">
      <c r="A40" s="2" t="s">
        <v>75</v>
      </c>
      <c r="C40" s="3">
        <v>0</v>
      </c>
      <c r="E40" s="3">
        <v>0</v>
      </c>
      <c r="G40" s="3">
        <v>0</v>
      </c>
      <c r="I40" s="3">
        <v>0</v>
      </c>
      <c r="K40" s="3">
        <v>568952</v>
      </c>
      <c r="M40" s="3">
        <v>446234371733</v>
      </c>
      <c r="O40" s="3">
        <v>431090482950</v>
      </c>
      <c r="Q40" s="14">
        <f t="shared" si="0"/>
        <v>15143888783</v>
      </c>
    </row>
    <row r="41" spans="1:17" ht="24">
      <c r="A41" s="2" t="s">
        <v>284</v>
      </c>
      <c r="C41" s="3">
        <v>0</v>
      </c>
      <c r="E41" s="3">
        <v>0</v>
      </c>
      <c r="G41" s="3">
        <v>0</v>
      </c>
      <c r="I41" s="3">
        <v>0</v>
      </c>
      <c r="K41" s="3">
        <v>5000</v>
      </c>
      <c r="M41" s="3">
        <v>4799683997</v>
      </c>
      <c r="O41" s="3">
        <v>4412513520</v>
      </c>
      <c r="Q41" s="14">
        <f t="shared" si="0"/>
        <v>387170477</v>
      </c>
    </row>
    <row r="42" spans="1:17" ht="24">
      <c r="A42" s="2" t="s">
        <v>122</v>
      </c>
      <c r="C42" s="3">
        <v>0</v>
      </c>
      <c r="E42" s="3">
        <v>0</v>
      </c>
      <c r="G42" s="3">
        <v>0</v>
      </c>
      <c r="I42" s="3">
        <v>0</v>
      </c>
      <c r="K42" s="3">
        <v>5000</v>
      </c>
      <c r="M42" s="3">
        <v>4507406286</v>
      </c>
      <c r="O42" s="3">
        <v>4537003609</v>
      </c>
      <c r="Q42" s="14">
        <f t="shared" si="0"/>
        <v>-29597323</v>
      </c>
    </row>
    <row r="43" spans="1:17" ht="24">
      <c r="A43" s="2" t="s">
        <v>286</v>
      </c>
      <c r="C43" s="3">
        <v>0</v>
      </c>
      <c r="E43" s="3">
        <v>0</v>
      </c>
      <c r="G43" s="3">
        <v>0</v>
      </c>
      <c r="I43" s="3">
        <v>0</v>
      </c>
      <c r="K43" s="3">
        <v>450000</v>
      </c>
      <c r="M43" s="3">
        <v>440705250000</v>
      </c>
      <c r="O43" s="3">
        <v>427511250000</v>
      </c>
      <c r="Q43" s="14">
        <f t="shared" si="0"/>
        <v>13194000000</v>
      </c>
    </row>
    <row r="44" spans="1:17" ht="24">
      <c r="A44" s="2" t="s">
        <v>288</v>
      </c>
      <c r="C44" s="3">
        <v>0</v>
      </c>
      <c r="E44" s="3">
        <v>0</v>
      </c>
      <c r="G44" s="3">
        <v>0</v>
      </c>
      <c r="I44" s="3">
        <v>0</v>
      </c>
      <c r="K44" s="3">
        <v>250000</v>
      </c>
      <c r="M44" s="3">
        <v>249989687500</v>
      </c>
      <c r="O44" s="3">
        <v>243602772452</v>
      </c>
      <c r="Q44" s="14">
        <f t="shared" si="0"/>
        <v>6386915048</v>
      </c>
    </row>
    <row r="45" spans="1:17" ht="24">
      <c r="A45" s="2" t="s">
        <v>324</v>
      </c>
      <c r="C45" s="3">
        <v>0</v>
      </c>
      <c r="E45" s="3">
        <v>0</v>
      </c>
      <c r="G45" s="3">
        <v>0</v>
      </c>
      <c r="I45" s="3">
        <v>0</v>
      </c>
      <c r="K45" s="3">
        <v>782195</v>
      </c>
      <c r="M45" s="3">
        <v>772229214106</v>
      </c>
      <c r="O45" s="3">
        <v>709727262397</v>
      </c>
      <c r="Q45" s="14">
        <f t="shared" si="0"/>
        <v>62501951709</v>
      </c>
    </row>
    <row r="46" spans="1:17" ht="24">
      <c r="A46" s="2" t="s">
        <v>325</v>
      </c>
      <c r="C46" s="3">
        <v>0</v>
      </c>
      <c r="E46" s="3">
        <v>0</v>
      </c>
      <c r="G46" s="3">
        <v>0</v>
      </c>
      <c r="I46" s="3">
        <v>0</v>
      </c>
      <c r="K46" s="3">
        <v>366329</v>
      </c>
      <c r="M46" s="3">
        <v>366329000000</v>
      </c>
      <c r="O46" s="3">
        <v>333795872214</v>
      </c>
      <c r="Q46" s="14">
        <f t="shared" si="0"/>
        <v>32533127786</v>
      </c>
    </row>
    <row r="47" spans="1:17" ht="24">
      <c r="A47" s="2" t="s">
        <v>326</v>
      </c>
      <c r="C47" s="3">
        <v>0</v>
      </c>
      <c r="E47" s="3">
        <v>0</v>
      </c>
      <c r="G47" s="3">
        <v>0</v>
      </c>
      <c r="I47" s="3">
        <v>0</v>
      </c>
      <c r="K47" s="3">
        <v>2791969</v>
      </c>
      <c r="M47" s="3">
        <v>2736383864849</v>
      </c>
      <c r="O47" s="3">
        <v>2532328367311</v>
      </c>
      <c r="Q47" s="14">
        <f t="shared" si="0"/>
        <v>204055497538</v>
      </c>
    </row>
    <row r="48" spans="1:17" ht="24">
      <c r="A48" s="2" t="s">
        <v>327</v>
      </c>
      <c r="C48" s="3">
        <v>0</v>
      </c>
      <c r="E48" s="3">
        <v>0</v>
      </c>
      <c r="G48" s="3">
        <v>0</v>
      </c>
      <c r="I48" s="3">
        <v>0</v>
      </c>
      <c r="K48" s="3">
        <v>19100</v>
      </c>
      <c r="M48" s="3">
        <v>19100000000</v>
      </c>
      <c r="O48" s="3">
        <v>18008145010</v>
      </c>
      <c r="Q48" s="14">
        <f t="shared" si="0"/>
        <v>1091854990</v>
      </c>
    </row>
    <row r="49" spans="1:17" ht="24">
      <c r="A49" s="2" t="s">
        <v>328</v>
      </c>
      <c r="C49" s="3">
        <v>0</v>
      </c>
      <c r="E49" s="3">
        <v>0</v>
      </c>
      <c r="G49" s="3">
        <v>0</v>
      </c>
      <c r="I49" s="3">
        <v>0</v>
      </c>
      <c r="K49" s="3">
        <v>33708</v>
      </c>
      <c r="M49" s="3">
        <v>33708000000</v>
      </c>
      <c r="O49" s="3">
        <v>30677621799</v>
      </c>
      <c r="Q49" s="14">
        <f t="shared" si="0"/>
        <v>3030378201</v>
      </c>
    </row>
    <row r="50" spans="1:17" ht="24">
      <c r="A50" s="2" t="s">
        <v>329</v>
      </c>
      <c r="C50" s="3">
        <v>0</v>
      </c>
      <c r="E50" s="3">
        <v>0</v>
      </c>
      <c r="G50" s="3">
        <v>0</v>
      </c>
      <c r="I50" s="3">
        <v>0</v>
      </c>
      <c r="K50" s="3">
        <v>2768095</v>
      </c>
      <c r="M50" s="3">
        <v>2706200079313</v>
      </c>
      <c r="O50" s="3">
        <v>2508143438551</v>
      </c>
      <c r="Q50" s="14">
        <f t="shared" si="0"/>
        <v>198056640762</v>
      </c>
    </row>
    <row r="51" spans="1:17" ht="24">
      <c r="A51" s="2" t="s">
        <v>330</v>
      </c>
      <c r="C51" s="3">
        <v>0</v>
      </c>
      <c r="E51" s="3">
        <v>0</v>
      </c>
      <c r="G51" s="3">
        <v>0</v>
      </c>
      <c r="I51" s="3">
        <v>0</v>
      </c>
      <c r="K51" s="3">
        <v>1546615</v>
      </c>
      <c r="M51" s="3">
        <v>1533310182346</v>
      </c>
      <c r="O51" s="3">
        <v>1387882836093</v>
      </c>
      <c r="Q51" s="14">
        <f t="shared" si="0"/>
        <v>145427346253</v>
      </c>
    </row>
    <row r="52" spans="1:17" ht="24">
      <c r="A52" s="2" t="s">
        <v>331</v>
      </c>
      <c r="C52" s="3">
        <v>0</v>
      </c>
      <c r="E52" s="3">
        <v>0</v>
      </c>
      <c r="G52" s="3">
        <v>0</v>
      </c>
      <c r="I52" s="3">
        <v>0</v>
      </c>
      <c r="K52" s="3">
        <v>273022</v>
      </c>
      <c r="M52" s="3">
        <v>273022000000</v>
      </c>
      <c r="O52" s="3">
        <v>246415605684</v>
      </c>
      <c r="Q52" s="14">
        <f t="shared" si="0"/>
        <v>26606394316</v>
      </c>
    </row>
    <row r="53" spans="1:17" ht="24">
      <c r="A53" s="2" t="s">
        <v>332</v>
      </c>
      <c r="C53" s="3">
        <v>0</v>
      </c>
      <c r="E53" s="3">
        <v>0</v>
      </c>
      <c r="G53" s="3">
        <v>0</v>
      </c>
      <c r="I53" s="3">
        <v>0</v>
      </c>
      <c r="K53" s="3">
        <v>216696</v>
      </c>
      <c r="M53" s="3">
        <v>208013383617</v>
      </c>
      <c r="O53" s="3">
        <v>199236779037</v>
      </c>
      <c r="Q53" s="14">
        <f t="shared" si="0"/>
        <v>8776604580</v>
      </c>
    </row>
    <row r="54" spans="1:17" ht="24">
      <c r="A54" s="2" t="s">
        <v>333</v>
      </c>
      <c r="C54" s="3">
        <v>0</v>
      </c>
      <c r="E54" s="3">
        <v>0</v>
      </c>
      <c r="G54" s="3">
        <v>0</v>
      </c>
      <c r="I54" s="3">
        <v>0</v>
      </c>
      <c r="K54" s="3">
        <v>886845</v>
      </c>
      <c r="M54" s="3">
        <v>886845000000</v>
      </c>
      <c r="O54" s="3">
        <v>786361666522</v>
      </c>
      <c r="Q54" s="14">
        <f t="shared" si="0"/>
        <v>100483333478</v>
      </c>
    </row>
    <row r="55" spans="1:17" ht="24">
      <c r="A55" s="2" t="s">
        <v>334</v>
      </c>
      <c r="C55" s="3">
        <v>0</v>
      </c>
      <c r="E55" s="3">
        <v>0</v>
      </c>
      <c r="G55" s="3">
        <v>0</v>
      </c>
      <c r="I55" s="3">
        <v>0</v>
      </c>
      <c r="K55" s="3">
        <v>83081</v>
      </c>
      <c r="M55" s="3">
        <v>83081000000</v>
      </c>
      <c r="O55" s="3">
        <v>76682882019</v>
      </c>
      <c r="Q55" s="14">
        <f t="shared" si="0"/>
        <v>6398117981</v>
      </c>
    </row>
    <row r="56" spans="1:17" ht="24">
      <c r="A56" s="2" t="s">
        <v>335</v>
      </c>
      <c r="C56" s="3">
        <v>0</v>
      </c>
      <c r="E56" s="3">
        <v>0</v>
      </c>
      <c r="G56" s="3">
        <v>0</v>
      </c>
      <c r="I56" s="3">
        <v>0</v>
      </c>
      <c r="K56" s="3">
        <v>150000</v>
      </c>
      <c r="M56" s="3">
        <v>150000000000</v>
      </c>
      <c r="O56" s="3">
        <v>143464060031</v>
      </c>
      <c r="Q56" s="14">
        <f t="shared" si="0"/>
        <v>6535939969</v>
      </c>
    </row>
    <row r="57" spans="1:17" ht="24">
      <c r="A57" s="2" t="s">
        <v>336</v>
      </c>
      <c r="C57" s="3">
        <v>0</v>
      </c>
      <c r="E57" s="3">
        <v>0</v>
      </c>
      <c r="G57" s="3">
        <v>0</v>
      </c>
      <c r="I57" s="3">
        <v>0</v>
      </c>
      <c r="K57" s="3">
        <v>870155</v>
      </c>
      <c r="M57" s="3">
        <v>870155000000</v>
      </c>
      <c r="O57" s="3">
        <v>824256671579</v>
      </c>
      <c r="Q57" s="14">
        <f t="shared" si="0"/>
        <v>45898328421</v>
      </c>
    </row>
    <row r="58" spans="1:17" ht="24">
      <c r="A58" s="2" t="s">
        <v>337</v>
      </c>
      <c r="C58" s="3">
        <v>0</v>
      </c>
      <c r="E58" s="3">
        <v>0</v>
      </c>
      <c r="G58" s="3">
        <v>0</v>
      </c>
      <c r="I58" s="3">
        <v>0</v>
      </c>
      <c r="K58" s="3">
        <v>40000</v>
      </c>
      <c r="M58" s="3">
        <v>40000000000</v>
      </c>
      <c r="O58" s="3">
        <v>35917261100</v>
      </c>
      <c r="Q58" s="14">
        <f t="shared" si="0"/>
        <v>4082738900</v>
      </c>
    </row>
    <row r="59" spans="1:17" ht="24">
      <c r="A59" s="2" t="s">
        <v>338</v>
      </c>
      <c r="C59" s="3">
        <v>0</v>
      </c>
      <c r="E59" s="3">
        <v>0</v>
      </c>
      <c r="G59" s="3">
        <v>0</v>
      </c>
      <c r="I59" s="3">
        <v>0</v>
      </c>
      <c r="K59" s="3">
        <v>822700</v>
      </c>
      <c r="M59" s="3">
        <v>822700000000</v>
      </c>
      <c r="O59" s="3">
        <v>790724572636</v>
      </c>
      <c r="Q59" s="14">
        <f t="shared" si="0"/>
        <v>31975427364</v>
      </c>
    </row>
    <row r="60" spans="1:17" ht="24">
      <c r="A60" s="2" t="s">
        <v>119</v>
      </c>
      <c r="C60" s="3">
        <v>0</v>
      </c>
      <c r="E60" s="3">
        <v>0</v>
      </c>
      <c r="G60" s="3">
        <v>0</v>
      </c>
      <c r="I60" s="3">
        <v>0</v>
      </c>
      <c r="K60" s="3">
        <v>5000</v>
      </c>
      <c r="M60" s="3">
        <v>4775535840</v>
      </c>
      <c r="O60" s="3">
        <v>4759847033</v>
      </c>
      <c r="Q60" s="14">
        <f t="shared" si="0"/>
        <v>15688807</v>
      </c>
    </row>
    <row r="61" spans="1:17" ht="24">
      <c r="A61" s="2" t="s">
        <v>339</v>
      </c>
      <c r="C61" s="3">
        <v>0</v>
      </c>
      <c r="E61" s="3">
        <v>0</v>
      </c>
      <c r="G61" s="3">
        <v>0</v>
      </c>
      <c r="I61" s="3">
        <v>0</v>
      </c>
      <c r="K61" s="3">
        <v>1439583</v>
      </c>
      <c r="M61" s="3">
        <v>1434843850800</v>
      </c>
      <c r="O61" s="3">
        <v>1383805535326</v>
      </c>
      <c r="Q61" s="14">
        <f t="shared" si="0"/>
        <v>51038315474</v>
      </c>
    </row>
    <row r="62" spans="1:17" ht="24">
      <c r="A62" s="2" t="s">
        <v>290</v>
      </c>
      <c r="C62" s="3">
        <v>0</v>
      </c>
      <c r="E62" s="3">
        <v>0</v>
      </c>
      <c r="G62" s="3">
        <v>0</v>
      </c>
      <c r="I62" s="3">
        <v>0</v>
      </c>
      <c r="K62" s="3">
        <v>30000</v>
      </c>
      <c r="M62" s="3">
        <v>29484451641</v>
      </c>
      <c r="O62" s="3">
        <v>29363260880</v>
      </c>
      <c r="Q62" s="14">
        <f t="shared" si="0"/>
        <v>121190761</v>
      </c>
    </row>
    <row r="63" spans="1:17" ht="24">
      <c r="A63" s="2" t="s">
        <v>340</v>
      </c>
      <c r="C63" s="3">
        <v>0</v>
      </c>
      <c r="E63" s="3">
        <v>0</v>
      </c>
      <c r="G63" s="3">
        <v>0</v>
      </c>
      <c r="I63" s="3">
        <v>0</v>
      </c>
      <c r="K63" s="3">
        <v>822479</v>
      </c>
      <c r="M63" s="3">
        <v>822479000000</v>
      </c>
      <c r="O63" s="3">
        <v>808245641009</v>
      </c>
      <c r="Q63" s="14">
        <f t="shared" si="0"/>
        <v>14233358991</v>
      </c>
    </row>
    <row r="64" spans="1:17" ht="24">
      <c r="A64" s="2" t="s">
        <v>292</v>
      </c>
      <c r="C64" s="3">
        <v>0</v>
      </c>
      <c r="E64" s="3">
        <v>0</v>
      </c>
      <c r="G64" s="3">
        <v>0</v>
      </c>
      <c r="I64" s="3">
        <v>0</v>
      </c>
      <c r="K64" s="3">
        <v>296420</v>
      </c>
      <c r="M64" s="3">
        <v>296420000000</v>
      </c>
      <c r="O64" s="3">
        <v>293211125946</v>
      </c>
      <c r="Q64" s="14">
        <f t="shared" si="0"/>
        <v>3208874054</v>
      </c>
    </row>
    <row r="65" spans="1:17" ht="24">
      <c r="A65" s="2" t="s">
        <v>255</v>
      </c>
      <c r="C65" s="3">
        <v>0</v>
      </c>
      <c r="E65" s="3">
        <v>0</v>
      </c>
      <c r="G65" s="3">
        <v>0</v>
      </c>
      <c r="I65" s="3">
        <v>0</v>
      </c>
      <c r="K65" s="3">
        <v>5000</v>
      </c>
      <c r="M65" s="3">
        <v>4945672865</v>
      </c>
      <c r="O65" s="3">
        <v>4842869239</v>
      </c>
      <c r="Q65" s="14">
        <f t="shared" si="0"/>
        <v>102803626</v>
      </c>
    </row>
    <row r="66" spans="1:17" ht="24">
      <c r="A66" s="2" t="s">
        <v>282</v>
      </c>
      <c r="C66" s="3">
        <v>0</v>
      </c>
      <c r="E66" s="3">
        <v>0</v>
      </c>
      <c r="G66" s="3">
        <v>0</v>
      </c>
      <c r="I66" s="3">
        <v>0</v>
      </c>
      <c r="K66" s="3">
        <v>1423100</v>
      </c>
      <c r="M66" s="3">
        <v>1422661939574</v>
      </c>
      <c r="O66" s="3">
        <v>1381413571714</v>
      </c>
      <c r="Q66" s="14">
        <f t="shared" si="0"/>
        <v>41248367860</v>
      </c>
    </row>
    <row r="67" spans="1:17" ht="24">
      <c r="A67" s="2" t="s">
        <v>145</v>
      </c>
      <c r="C67" s="3">
        <v>0</v>
      </c>
      <c r="E67" s="3">
        <v>0</v>
      </c>
      <c r="G67" s="3">
        <v>0</v>
      </c>
      <c r="I67" s="3">
        <v>0</v>
      </c>
      <c r="K67" s="3">
        <v>860000</v>
      </c>
      <c r="M67" s="3">
        <v>803368843013</v>
      </c>
      <c r="O67" s="3">
        <v>826797711865</v>
      </c>
      <c r="Q67" s="14">
        <f t="shared" si="0"/>
        <v>-23428868852</v>
      </c>
    </row>
    <row r="68" spans="1:17" ht="24">
      <c r="A68" s="2" t="s">
        <v>40</v>
      </c>
      <c r="C68" s="3">
        <v>0</v>
      </c>
      <c r="E68" s="3">
        <v>0</v>
      </c>
      <c r="G68" s="3">
        <v>0</v>
      </c>
      <c r="I68" s="3">
        <v>0</v>
      </c>
      <c r="K68" s="3">
        <v>689156</v>
      </c>
      <c r="M68" s="3">
        <v>499006609600</v>
      </c>
      <c r="O68" s="3">
        <v>480643133030</v>
      </c>
      <c r="Q68" s="14">
        <f t="shared" si="0"/>
        <v>18363476570</v>
      </c>
    </row>
    <row r="69" spans="1:17" ht="24">
      <c r="A69" s="2" t="s">
        <v>49</v>
      </c>
      <c r="C69" s="3">
        <v>0</v>
      </c>
      <c r="E69" s="3">
        <v>0</v>
      </c>
      <c r="G69" s="3">
        <v>0</v>
      </c>
      <c r="I69" s="3">
        <v>0</v>
      </c>
      <c r="K69" s="3">
        <v>398400</v>
      </c>
      <c r="M69" s="3">
        <v>290829400252</v>
      </c>
      <c r="O69" s="3">
        <v>270652321186</v>
      </c>
      <c r="Q69" s="14">
        <f t="shared" si="0"/>
        <v>20177079066</v>
      </c>
    </row>
    <row r="70" spans="1:17" ht="24">
      <c r="A70" s="2" t="s">
        <v>92</v>
      </c>
      <c r="C70" s="3">
        <v>0</v>
      </c>
      <c r="E70" s="3">
        <v>0</v>
      </c>
      <c r="G70" s="3">
        <v>0</v>
      </c>
      <c r="I70" s="3">
        <v>0</v>
      </c>
      <c r="K70" s="3">
        <v>1664970</v>
      </c>
      <c r="M70" s="3">
        <v>1487647172986</v>
      </c>
      <c r="O70" s="3">
        <v>1457912807825</v>
      </c>
      <c r="Q70" s="14">
        <f t="shared" si="0"/>
        <v>29734365161</v>
      </c>
    </row>
    <row r="71" spans="1:17" ht="24">
      <c r="A71" s="2" t="s">
        <v>62</v>
      </c>
      <c r="C71" s="3">
        <v>0</v>
      </c>
      <c r="E71" s="3">
        <v>0</v>
      </c>
      <c r="G71" s="3">
        <v>0</v>
      </c>
      <c r="I71" s="3">
        <v>0</v>
      </c>
      <c r="K71" s="3">
        <v>145064</v>
      </c>
      <c r="M71" s="3">
        <v>114011611546</v>
      </c>
      <c r="O71" s="3">
        <v>111328130582</v>
      </c>
      <c r="Q71" s="14">
        <f t="shared" si="0"/>
        <v>2683480964</v>
      </c>
    </row>
    <row r="72" spans="1:17" ht="24">
      <c r="A72" s="2" t="s">
        <v>70</v>
      </c>
      <c r="C72" s="3">
        <v>0</v>
      </c>
      <c r="E72" s="3">
        <v>0</v>
      </c>
      <c r="G72" s="3">
        <v>0</v>
      </c>
      <c r="I72" s="3">
        <v>0</v>
      </c>
      <c r="K72" s="3">
        <v>134234</v>
      </c>
      <c r="M72" s="3">
        <v>99993427972</v>
      </c>
      <c r="O72" s="3">
        <v>98681311776</v>
      </c>
      <c r="Q72" s="14">
        <f t="shared" si="0"/>
        <v>1312116196</v>
      </c>
    </row>
    <row r="73" spans="1:17" ht="24">
      <c r="A73" s="2" t="s">
        <v>73</v>
      </c>
      <c r="C73" s="3">
        <v>0</v>
      </c>
      <c r="E73" s="3">
        <v>0</v>
      </c>
      <c r="G73" s="3">
        <v>0</v>
      </c>
      <c r="I73" s="3">
        <v>0</v>
      </c>
      <c r="K73" s="3">
        <v>753026</v>
      </c>
      <c r="M73" s="3">
        <v>575207047575</v>
      </c>
      <c r="O73" s="3">
        <v>560328437873</v>
      </c>
      <c r="Q73" s="14">
        <f t="shared" si="0"/>
        <v>14878609702</v>
      </c>
    </row>
    <row r="74" spans="1:17" ht="24">
      <c r="A74" s="2" t="s">
        <v>142</v>
      </c>
      <c r="C74" s="3">
        <v>0</v>
      </c>
      <c r="E74" s="3">
        <v>0</v>
      </c>
      <c r="G74" s="3">
        <v>0</v>
      </c>
      <c r="I74" s="3">
        <v>0</v>
      </c>
      <c r="K74" s="3">
        <v>5000</v>
      </c>
      <c r="M74" s="3">
        <v>4843430661</v>
      </c>
      <c r="O74" s="3">
        <v>4657034874</v>
      </c>
      <c r="Q74" s="14">
        <f t="shared" si="0"/>
        <v>186395787</v>
      </c>
    </row>
    <row r="75" spans="1:17" ht="24">
      <c r="A75" s="2" t="s">
        <v>261</v>
      </c>
      <c r="C75" s="3">
        <v>0</v>
      </c>
      <c r="E75" s="3">
        <v>0</v>
      </c>
      <c r="G75" s="3">
        <v>0</v>
      </c>
      <c r="I75" s="3">
        <v>0</v>
      </c>
      <c r="K75" s="3">
        <v>1700000</v>
      </c>
      <c r="M75" s="3">
        <v>1525551678971</v>
      </c>
      <c r="O75" s="3">
        <v>1537547945375</v>
      </c>
      <c r="Q75" s="14">
        <f t="shared" si="0"/>
        <v>-11996266404</v>
      </c>
    </row>
    <row r="76" spans="1:17" ht="24">
      <c r="A76" s="2" t="s">
        <v>341</v>
      </c>
      <c r="C76" s="3">
        <v>0</v>
      </c>
      <c r="E76" s="3">
        <v>0</v>
      </c>
      <c r="G76" s="3">
        <v>0</v>
      </c>
      <c r="I76" s="3">
        <v>0</v>
      </c>
      <c r="K76" s="3">
        <v>777993</v>
      </c>
      <c r="M76" s="3">
        <v>777993000000</v>
      </c>
      <c r="O76" s="3">
        <v>683131251830</v>
      </c>
      <c r="Q76" s="14">
        <f t="shared" si="0"/>
        <v>94861748170</v>
      </c>
    </row>
    <row r="77" spans="1:17" ht="24">
      <c r="A77" s="2" t="s">
        <v>112</v>
      </c>
      <c r="C77" s="3">
        <v>0</v>
      </c>
      <c r="E77" s="3">
        <v>0</v>
      </c>
      <c r="G77" s="3">
        <v>0</v>
      </c>
      <c r="I77" s="3">
        <v>0</v>
      </c>
      <c r="K77" s="3">
        <v>426000</v>
      </c>
      <c r="M77" s="3">
        <v>395101224548</v>
      </c>
      <c r="O77" s="3">
        <v>381147340161</v>
      </c>
      <c r="Q77" s="14">
        <f t="shared" si="0"/>
        <v>13953884387</v>
      </c>
    </row>
    <row r="78" spans="1:17" ht="24">
      <c r="A78" s="2" t="s">
        <v>342</v>
      </c>
      <c r="C78" s="3">
        <v>0</v>
      </c>
      <c r="E78" s="3">
        <v>0</v>
      </c>
      <c r="G78" s="3">
        <v>0</v>
      </c>
      <c r="I78" s="3">
        <v>0</v>
      </c>
      <c r="K78" s="3">
        <v>1139689</v>
      </c>
      <c r="M78" s="3">
        <v>1127427542742</v>
      </c>
      <c r="O78" s="3">
        <v>1020603548305</v>
      </c>
      <c r="Q78" s="14">
        <f t="shared" si="0"/>
        <v>106823994437</v>
      </c>
    </row>
    <row r="79" spans="1:17" ht="24">
      <c r="A79" s="2" t="s">
        <v>263</v>
      </c>
      <c r="C79" s="3">
        <v>0</v>
      </c>
      <c r="E79" s="3">
        <v>0</v>
      </c>
      <c r="G79" s="3">
        <v>0</v>
      </c>
      <c r="I79" s="3">
        <v>0</v>
      </c>
      <c r="K79" s="3">
        <v>5000</v>
      </c>
      <c r="M79" s="3">
        <v>5000000000</v>
      </c>
      <c r="O79" s="3">
        <v>4762463108</v>
      </c>
      <c r="Q79" s="14">
        <f t="shared" si="0"/>
        <v>237536892</v>
      </c>
    </row>
    <row r="80" spans="1:17" ht="24">
      <c r="A80" s="2" t="s">
        <v>343</v>
      </c>
      <c r="C80" s="3">
        <v>0</v>
      </c>
      <c r="E80" s="3">
        <v>0</v>
      </c>
      <c r="G80" s="3">
        <v>0</v>
      </c>
      <c r="I80" s="3">
        <v>0</v>
      </c>
      <c r="K80" s="3">
        <v>313425</v>
      </c>
      <c r="M80" s="3">
        <v>313425000000</v>
      </c>
      <c r="O80" s="3">
        <v>306123663891</v>
      </c>
      <c r="Q80" s="14">
        <f t="shared" si="0"/>
        <v>7301336109</v>
      </c>
    </row>
    <row r="81" spans="1:17" ht="24">
      <c r="A81" s="2" t="s">
        <v>344</v>
      </c>
      <c r="C81" s="3">
        <v>0</v>
      </c>
      <c r="E81" s="3">
        <v>0</v>
      </c>
      <c r="G81" s="3">
        <v>0</v>
      </c>
      <c r="I81" s="3">
        <v>0</v>
      </c>
      <c r="K81" s="3">
        <v>11800</v>
      </c>
      <c r="M81" s="3">
        <v>11800000000</v>
      </c>
      <c r="O81" s="3">
        <v>11675091706</v>
      </c>
      <c r="Q81" s="14">
        <f t="shared" si="0"/>
        <v>124908294</v>
      </c>
    </row>
    <row r="82" spans="1:17" ht="24">
      <c r="A82" s="2" t="s">
        <v>265</v>
      </c>
      <c r="C82" s="3">
        <v>0</v>
      </c>
      <c r="E82" s="3">
        <v>0</v>
      </c>
      <c r="G82" s="3">
        <v>0</v>
      </c>
      <c r="I82" s="3">
        <v>0</v>
      </c>
      <c r="K82" s="3">
        <v>132502</v>
      </c>
      <c r="M82" s="3">
        <v>132502000000</v>
      </c>
      <c r="O82" s="3">
        <v>129019051288</v>
      </c>
      <c r="Q82" s="14">
        <f t="shared" si="0"/>
        <v>3482948712</v>
      </c>
    </row>
    <row r="83" spans="1:17" ht="24">
      <c r="A83" s="2" t="s">
        <v>266</v>
      </c>
      <c r="C83" s="3">
        <v>0</v>
      </c>
      <c r="E83" s="3">
        <v>0</v>
      </c>
      <c r="G83" s="3">
        <v>0</v>
      </c>
      <c r="I83" s="3">
        <v>0</v>
      </c>
      <c r="K83" s="3">
        <v>10000</v>
      </c>
      <c r="M83" s="3">
        <v>10000000000</v>
      </c>
      <c r="O83" s="3">
        <v>9606067481</v>
      </c>
      <c r="Q83" s="14">
        <f t="shared" si="0"/>
        <v>393932519</v>
      </c>
    </row>
    <row r="84" spans="1:17" ht="24">
      <c r="A84" s="2" t="s">
        <v>345</v>
      </c>
      <c r="C84" s="3">
        <v>0</v>
      </c>
      <c r="E84" s="3">
        <v>0</v>
      </c>
      <c r="G84" s="3">
        <v>0</v>
      </c>
      <c r="I84" s="3">
        <v>0</v>
      </c>
      <c r="K84" s="3">
        <v>11300</v>
      </c>
      <c r="M84" s="3">
        <v>11300000000</v>
      </c>
      <c r="O84" s="3">
        <v>10406506443</v>
      </c>
      <c r="Q84" s="14">
        <f t="shared" si="0"/>
        <v>893493557</v>
      </c>
    </row>
    <row r="85" spans="1:17" ht="24">
      <c r="A85" s="2" t="s">
        <v>98</v>
      </c>
      <c r="C85" s="3">
        <v>0</v>
      </c>
      <c r="E85" s="3">
        <v>0</v>
      </c>
      <c r="G85" s="3">
        <v>0</v>
      </c>
      <c r="I85" s="3">
        <v>0</v>
      </c>
      <c r="K85" s="3">
        <v>505466</v>
      </c>
      <c r="M85" s="3">
        <v>480162685431</v>
      </c>
      <c r="O85" s="3">
        <v>470594532493</v>
      </c>
      <c r="Q85" s="14">
        <f t="shared" si="0"/>
        <v>9568152938</v>
      </c>
    </row>
    <row r="86" spans="1:17" ht="24">
      <c r="A86" s="2" t="s">
        <v>268</v>
      </c>
      <c r="C86" s="3">
        <v>0</v>
      </c>
      <c r="E86" s="3">
        <v>0</v>
      </c>
      <c r="G86" s="3">
        <v>0</v>
      </c>
      <c r="I86" s="3">
        <v>0</v>
      </c>
      <c r="K86" s="3">
        <v>10000</v>
      </c>
      <c r="M86" s="3">
        <v>9738657372</v>
      </c>
      <c r="O86" s="3">
        <v>9703930018</v>
      </c>
      <c r="Q86" s="14">
        <f t="shared" si="0"/>
        <v>34727354</v>
      </c>
    </row>
    <row r="87" spans="1:17" ht="24">
      <c r="A87" s="2" t="s">
        <v>270</v>
      </c>
      <c r="C87" s="3">
        <v>0</v>
      </c>
      <c r="E87" s="3">
        <v>0</v>
      </c>
      <c r="G87" s="3">
        <v>0</v>
      </c>
      <c r="I87" s="3">
        <v>0</v>
      </c>
      <c r="K87" s="3">
        <v>78000</v>
      </c>
      <c r="M87" s="3">
        <v>75768102246</v>
      </c>
      <c r="O87" s="3">
        <v>74885709600</v>
      </c>
      <c r="Q87" s="14">
        <f t="shared" ref="Q87:Q92" si="1">M87-O87</f>
        <v>882392646</v>
      </c>
    </row>
    <row r="88" spans="1:17" ht="24">
      <c r="A88" s="2" t="s">
        <v>257</v>
      </c>
      <c r="C88" s="3">
        <v>0</v>
      </c>
      <c r="E88" s="3">
        <v>0</v>
      </c>
      <c r="G88" s="3">
        <v>0</v>
      </c>
      <c r="I88" s="3">
        <v>0</v>
      </c>
      <c r="K88" s="3">
        <v>2997793</v>
      </c>
      <c r="M88" s="3">
        <v>2997793000000</v>
      </c>
      <c r="O88" s="3">
        <v>2954362134898</v>
      </c>
      <c r="Q88" s="14">
        <f t="shared" si="1"/>
        <v>43430865102</v>
      </c>
    </row>
    <row r="89" spans="1:17" ht="24">
      <c r="A89" s="2" t="s">
        <v>259</v>
      </c>
      <c r="C89" s="3">
        <v>0</v>
      </c>
      <c r="E89" s="3">
        <v>0</v>
      </c>
      <c r="G89" s="3">
        <v>0</v>
      </c>
      <c r="I89" s="3">
        <v>0</v>
      </c>
      <c r="K89" s="3">
        <v>1200</v>
      </c>
      <c r="M89" s="3">
        <v>1200000000</v>
      </c>
      <c r="O89" s="3">
        <v>1158364316</v>
      </c>
      <c r="Q89" s="14">
        <f t="shared" si="1"/>
        <v>41635684</v>
      </c>
    </row>
    <row r="90" spans="1:17" ht="24">
      <c r="A90" s="2" t="s">
        <v>346</v>
      </c>
      <c r="C90" s="3">
        <v>0</v>
      </c>
      <c r="E90" s="3">
        <v>0</v>
      </c>
      <c r="G90" s="3">
        <v>0</v>
      </c>
      <c r="I90" s="3">
        <v>0</v>
      </c>
      <c r="K90" s="3">
        <v>206200</v>
      </c>
      <c r="M90" s="3">
        <v>206200000000</v>
      </c>
      <c r="O90" s="3">
        <v>182419477454</v>
      </c>
      <c r="Q90" s="14">
        <f t="shared" si="1"/>
        <v>23780522546</v>
      </c>
    </row>
    <row r="91" spans="1:17" ht="24">
      <c r="A91" s="2" t="s">
        <v>272</v>
      </c>
      <c r="C91" s="3">
        <v>0</v>
      </c>
      <c r="E91" s="3">
        <v>0</v>
      </c>
      <c r="G91" s="3">
        <v>0</v>
      </c>
      <c r="I91" s="3">
        <v>0</v>
      </c>
      <c r="K91" s="3">
        <v>700000</v>
      </c>
      <c r="M91" s="3">
        <v>700000000000</v>
      </c>
      <c r="O91" s="3">
        <v>687061091250</v>
      </c>
      <c r="Q91" s="14">
        <f t="shared" si="1"/>
        <v>12938908750</v>
      </c>
    </row>
    <row r="92" spans="1:17" ht="24">
      <c r="A92" s="2" t="s">
        <v>274</v>
      </c>
      <c r="C92" s="3">
        <v>0</v>
      </c>
      <c r="E92" s="3">
        <v>0</v>
      </c>
      <c r="G92" s="3">
        <v>0</v>
      </c>
      <c r="I92" s="3">
        <v>0</v>
      </c>
      <c r="K92" s="3">
        <v>155000</v>
      </c>
      <c r="M92" s="3">
        <v>154999618750</v>
      </c>
      <c r="O92" s="3">
        <v>145998866737</v>
      </c>
      <c r="Q92" s="14">
        <f t="shared" si="1"/>
        <v>9000752013</v>
      </c>
    </row>
    <row r="93" spans="1:17">
      <c r="A93" s="1" t="s">
        <v>19</v>
      </c>
      <c r="C93" s="1" t="s">
        <v>19</v>
      </c>
      <c r="E93" s="4">
        <f>SUM(E8:E92)</f>
        <v>0</v>
      </c>
      <c r="G93" s="4">
        <f>SUM(G8:G92)</f>
        <v>0</v>
      </c>
      <c r="I93" s="4">
        <f>SUM(I8:I92)</f>
        <v>0</v>
      </c>
      <c r="K93" s="1" t="s">
        <v>19</v>
      </c>
      <c r="M93" s="4">
        <f>SUM(M8:M92)</f>
        <v>36168233633402</v>
      </c>
      <c r="O93" s="4">
        <f>SUM(O8:O92)</f>
        <v>34309919988167</v>
      </c>
      <c r="Q93" s="4">
        <f>SUM(Q8:Q92)</f>
        <v>1902563025492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6"/>
  <sheetViews>
    <sheetView rightToLeft="1" workbookViewId="0">
      <selection activeCell="S16" sqref="S16"/>
    </sheetView>
  </sheetViews>
  <sheetFormatPr defaultRowHeight="22.5"/>
  <cols>
    <col min="1" max="1" width="35.42578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  <c r="H3" s="12" t="s">
        <v>246</v>
      </c>
      <c r="I3" s="12" t="s">
        <v>246</v>
      </c>
      <c r="J3" s="12" t="s">
        <v>246</v>
      </c>
      <c r="K3" s="12" t="s">
        <v>246</v>
      </c>
      <c r="L3" s="12" t="s">
        <v>246</v>
      </c>
      <c r="M3" s="12" t="s">
        <v>246</v>
      </c>
      <c r="N3" s="12" t="s">
        <v>246</v>
      </c>
      <c r="O3" s="12" t="s">
        <v>246</v>
      </c>
      <c r="P3" s="12" t="s">
        <v>246</v>
      </c>
      <c r="Q3" s="12" t="s">
        <v>246</v>
      </c>
      <c r="R3" s="12" t="s">
        <v>246</v>
      </c>
      <c r="S3" s="12" t="s">
        <v>246</v>
      </c>
      <c r="T3" s="12" t="s">
        <v>246</v>
      </c>
      <c r="U3" s="12" t="s">
        <v>246</v>
      </c>
    </row>
    <row r="4" spans="1:21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6" spans="1:21" ht="24">
      <c r="A6" s="11" t="s">
        <v>3</v>
      </c>
      <c r="C6" s="11" t="s">
        <v>248</v>
      </c>
      <c r="D6" s="11" t="s">
        <v>248</v>
      </c>
      <c r="E6" s="11" t="s">
        <v>248</v>
      </c>
      <c r="F6" s="11" t="s">
        <v>248</v>
      </c>
      <c r="G6" s="11" t="s">
        <v>248</v>
      </c>
      <c r="H6" s="11" t="s">
        <v>248</v>
      </c>
      <c r="I6" s="11" t="s">
        <v>248</v>
      </c>
      <c r="J6" s="11" t="s">
        <v>248</v>
      </c>
      <c r="K6" s="11" t="s">
        <v>248</v>
      </c>
      <c r="M6" s="11" t="s">
        <v>249</v>
      </c>
      <c r="N6" s="11" t="s">
        <v>249</v>
      </c>
      <c r="O6" s="11" t="s">
        <v>249</v>
      </c>
      <c r="P6" s="11" t="s">
        <v>249</v>
      </c>
      <c r="Q6" s="11" t="s">
        <v>249</v>
      </c>
      <c r="R6" s="11" t="s">
        <v>249</v>
      </c>
      <c r="S6" s="11" t="s">
        <v>249</v>
      </c>
      <c r="T6" s="11" t="s">
        <v>249</v>
      </c>
      <c r="U6" s="11" t="s">
        <v>249</v>
      </c>
    </row>
    <row r="7" spans="1:21" ht="24">
      <c r="A7" s="11" t="s">
        <v>3</v>
      </c>
      <c r="C7" s="11" t="s">
        <v>347</v>
      </c>
      <c r="E7" s="11" t="s">
        <v>348</v>
      </c>
      <c r="G7" s="11" t="s">
        <v>349</v>
      </c>
      <c r="I7" s="11" t="s">
        <v>181</v>
      </c>
      <c r="K7" s="11" t="s">
        <v>350</v>
      </c>
      <c r="M7" s="11" t="s">
        <v>347</v>
      </c>
      <c r="O7" s="11" t="s">
        <v>348</v>
      </c>
      <c r="Q7" s="11" t="s">
        <v>349</v>
      </c>
      <c r="S7" s="11" t="s">
        <v>181</v>
      </c>
      <c r="U7" s="11" t="s">
        <v>350</v>
      </c>
    </row>
    <row r="8" spans="1:21" ht="24">
      <c r="A8" s="2" t="s">
        <v>315</v>
      </c>
      <c r="C8" s="3">
        <v>0</v>
      </c>
      <c r="E8" s="3">
        <v>0</v>
      </c>
      <c r="G8" s="3">
        <v>0</v>
      </c>
      <c r="I8" s="3">
        <f>C8+E8+G8</f>
        <v>0</v>
      </c>
      <c r="K8" s="6">
        <f>I8/$I$36</f>
        <v>0</v>
      </c>
      <c r="M8" s="3">
        <v>0</v>
      </c>
      <c r="O8" s="14">
        <v>0</v>
      </c>
      <c r="P8" s="14"/>
      <c r="Q8" s="14">
        <v>97328226345</v>
      </c>
      <c r="R8" s="14"/>
      <c r="S8" s="14">
        <f>M8+O8+Q8</f>
        <v>97328226345</v>
      </c>
      <c r="U8" s="6">
        <f>S8/$S$36</f>
        <v>0.39135298708242594</v>
      </c>
    </row>
    <row r="9" spans="1:21" ht="24">
      <c r="A9" s="2" t="s">
        <v>316</v>
      </c>
      <c r="C9" s="3">
        <v>0</v>
      </c>
      <c r="E9" s="3">
        <v>0</v>
      </c>
      <c r="G9" s="3">
        <v>0</v>
      </c>
      <c r="I9" s="3">
        <f t="shared" ref="I9:I35" si="0">C9+E9+G9</f>
        <v>0</v>
      </c>
      <c r="K9" s="6">
        <f t="shared" ref="K9:K35" si="1">I9/$I$36</f>
        <v>0</v>
      </c>
      <c r="M9" s="3">
        <v>0</v>
      </c>
      <c r="O9" s="14">
        <v>0</v>
      </c>
      <c r="P9" s="14"/>
      <c r="Q9" s="14">
        <v>-210594528</v>
      </c>
      <c r="R9" s="14"/>
      <c r="S9" s="14">
        <f t="shared" ref="S9:S35" si="2">M9+O9+Q9</f>
        <v>-210594528</v>
      </c>
      <c r="U9" s="6">
        <f t="shared" ref="U9:U35" si="3">S9/$S$36</f>
        <v>-8.4679235090414804E-4</v>
      </c>
    </row>
    <row r="10" spans="1:21" ht="24">
      <c r="A10" s="2" t="s">
        <v>309</v>
      </c>
      <c r="C10" s="3">
        <v>0</v>
      </c>
      <c r="E10" s="3">
        <v>0</v>
      </c>
      <c r="G10" s="3">
        <v>0</v>
      </c>
      <c r="I10" s="3">
        <f t="shared" si="0"/>
        <v>0</v>
      </c>
      <c r="K10" s="6">
        <f t="shared" si="1"/>
        <v>0</v>
      </c>
      <c r="M10" s="3">
        <v>43320000</v>
      </c>
      <c r="O10" s="14">
        <v>0</v>
      </c>
      <c r="P10" s="14"/>
      <c r="Q10" s="14">
        <v>-4586834</v>
      </c>
      <c r="R10" s="14"/>
      <c r="S10" s="14">
        <f t="shared" si="2"/>
        <v>38733166</v>
      </c>
      <c r="U10" s="6">
        <f t="shared" si="3"/>
        <v>1.5574454382357274E-4</v>
      </c>
    </row>
    <row r="11" spans="1:21" ht="24">
      <c r="A11" s="2" t="s">
        <v>15</v>
      </c>
      <c r="C11" s="3">
        <v>0</v>
      </c>
      <c r="E11" s="14">
        <v>-64186796</v>
      </c>
      <c r="G11" s="3">
        <v>0</v>
      </c>
      <c r="I11" s="14">
        <f t="shared" si="0"/>
        <v>-64186796</v>
      </c>
      <c r="K11" s="6">
        <f t="shared" si="1"/>
        <v>-4.6286543121092883E-3</v>
      </c>
      <c r="M11" s="3">
        <v>0</v>
      </c>
      <c r="O11" s="14">
        <v>-315427905</v>
      </c>
      <c r="P11" s="14"/>
      <c r="Q11" s="14">
        <v>-80168376</v>
      </c>
      <c r="R11" s="14"/>
      <c r="S11" s="14">
        <f t="shared" si="2"/>
        <v>-395596281</v>
      </c>
      <c r="U11" s="6">
        <f t="shared" si="3"/>
        <v>-1.5906771556615563E-3</v>
      </c>
    </row>
    <row r="12" spans="1:21" ht="24">
      <c r="A12" s="2" t="s">
        <v>303</v>
      </c>
      <c r="C12" s="3">
        <v>0</v>
      </c>
      <c r="E12" s="3">
        <v>0</v>
      </c>
      <c r="G12" s="3">
        <v>0</v>
      </c>
      <c r="I12" s="3">
        <f t="shared" si="0"/>
        <v>0</v>
      </c>
      <c r="K12" s="6">
        <f t="shared" si="1"/>
        <v>0</v>
      </c>
      <c r="M12" s="3">
        <v>32500000</v>
      </c>
      <c r="O12" s="14">
        <v>0</v>
      </c>
      <c r="P12" s="14"/>
      <c r="Q12" s="14">
        <v>-6395818</v>
      </c>
      <c r="R12" s="14"/>
      <c r="S12" s="14">
        <f t="shared" si="2"/>
        <v>26104182</v>
      </c>
      <c r="U12" s="6">
        <f t="shared" si="3"/>
        <v>1.0496389366873647E-4</v>
      </c>
    </row>
    <row r="13" spans="1:21" ht="24">
      <c r="A13" s="2" t="s">
        <v>305</v>
      </c>
      <c r="C13" s="3">
        <v>0</v>
      </c>
      <c r="E13" s="3">
        <v>0</v>
      </c>
      <c r="G13" s="3">
        <v>0</v>
      </c>
      <c r="I13" s="3">
        <f t="shared" si="0"/>
        <v>0</v>
      </c>
      <c r="K13" s="6">
        <f t="shared" si="1"/>
        <v>0</v>
      </c>
      <c r="M13" s="3">
        <v>11226000</v>
      </c>
      <c r="O13" s="14">
        <v>0</v>
      </c>
      <c r="P13" s="14"/>
      <c r="Q13" s="14">
        <v>-1988899460</v>
      </c>
      <c r="R13" s="14"/>
      <c r="S13" s="14">
        <f t="shared" si="2"/>
        <v>-1977673460</v>
      </c>
      <c r="U13" s="6">
        <f t="shared" si="3"/>
        <v>-7.9521475435208877E-3</v>
      </c>
    </row>
    <row r="14" spans="1:21" ht="24">
      <c r="A14" s="2" t="s">
        <v>301</v>
      </c>
      <c r="C14" s="3">
        <v>0</v>
      </c>
      <c r="E14" s="3">
        <v>0</v>
      </c>
      <c r="G14" s="3">
        <v>0</v>
      </c>
      <c r="I14" s="3">
        <f t="shared" si="0"/>
        <v>0</v>
      </c>
      <c r="K14" s="6">
        <f t="shared" si="1"/>
        <v>0</v>
      </c>
      <c r="M14" s="3">
        <v>7545000</v>
      </c>
      <c r="O14" s="14">
        <v>0</v>
      </c>
      <c r="P14" s="14"/>
      <c r="Q14" s="14">
        <v>-2313248</v>
      </c>
      <c r="R14" s="14"/>
      <c r="S14" s="14">
        <f t="shared" si="2"/>
        <v>5231752</v>
      </c>
      <c r="U14" s="6">
        <f t="shared" si="3"/>
        <v>2.103666993392857E-5</v>
      </c>
    </row>
    <row r="15" spans="1:21" ht="24">
      <c r="A15" s="2" t="s">
        <v>317</v>
      </c>
      <c r="C15" s="3">
        <v>0</v>
      </c>
      <c r="E15" s="3">
        <v>0</v>
      </c>
      <c r="G15" s="3">
        <v>0</v>
      </c>
      <c r="I15" s="3">
        <f t="shared" si="0"/>
        <v>0</v>
      </c>
      <c r="K15" s="6">
        <f t="shared" si="1"/>
        <v>0</v>
      </c>
      <c r="M15" s="3">
        <v>0</v>
      </c>
      <c r="O15" s="14">
        <v>0</v>
      </c>
      <c r="P15" s="14"/>
      <c r="Q15" s="14">
        <v>-1685750811</v>
      </c>
      <c r="R15" s="14"/>
      <c r="S15" s="14">
        <f t="shared" si="2"/>
        <v>-1685750811</v>
      </c>
      <c r="U15" s="6">
        <f t="shared" si="3"/>
        <v>-6.7783380026154539E-3</v>
      </c>
    </row>
    <row r="16" spans="1:21" ht="24">
      <c r="A16" s="2" t="s">
        <v>318</v>
      </c>
      <c r="C16" s="3">
        <v>0</v>
      </c>
      <c r="E16" s="14">
        <v>0</v>
      </c>
      <c r="F16" s="14"/>
      <c r="G16" s="14">
        <v>0</v>
      </c>
      <c r="H16" s="14"/>
      <c r="I16" s="14">
        <f t="shared" si="0"/>
        <v>0</v>
      </c>
      <c r="K16" s="6">
        <f t="shared" si="1"/>
        <v>0</v>
      </c>
      <c r="M16" s="3">
        <v>0</v>
      </c>
      <c r="O16" s="14">
        <v>0</v>
      </c>
      <c r="P16" s="14"/>
      <c r="Q16" s="14">
        <v>-6375877272</v>
      </c>
      <c r="R16" s="14"/>
      <c r="S16" s="14">
        <f t="shared" si="2"/>
        <v>-6375877272</v>
      </c>
      <c r="U16" s="6">
        <f t="shared" si="3"/>
        <v>-2.56371528524863E-2</v>
      </c>
    </row>
    <row r="17" spans="1:21" ht="24">
      <c r="A17" s="2" t="s">
        <v>319</v>
      </c>
      <c r="C17" s="3">
        <v>0</v>
      </c>
      <c r="E17" s="14">
        <v>0</v>
      </c>
      <c r="F17" s="14"/>
      <c r="G17" s="14">
        <v>0</v>
      </c>
      <c r="H17" s="14"/>
      <c r="I17" s="14">
        <f t="shared" si="0"/>
        <v>0</v>
      </c>
      <c r="K17" s="6">
        <f t="shared" si="1"/>
        <v>0</v>
      </c>
      <c r="M17" s="3">
        <v>0</v>
      </c>
      <c r="O17" s="14">
        <v>0</v>
      </c>
      <c r="P17" s="14"/>
      <c r="Q17" s="14">
        <v>-12910786508</v>
      </c>
      <c r="R17" s="14"/>
      <c r="S17" s="14">
        <f t="shared" si="2"/>
        <v>-12910786508</v>
      </c>
      <c r="U17" s="6">
        <f t="shared" si="3"/>
        <v>-5.1913767005051889E-2</v>
      </c>
    </row>
    <row r="18" spans="1:21" ht="24">
      <c r="A18" s="2" t="s">
        <v>306</v>
      </c>
      <c r="C18" s="3">
        <v>0</v>
      </c>
      <c r="E18" s="14">
        <v>0</v>
      </c>
      <c r="F18" s="14"/>
      <c r="G18" s="14">
        <v>0</v>
      </c>
      <c r="H18" s="14"/>
      <c r="I18" s="14">
        <f t="shared" si="0"/>
        <v>0</v>
      </c>
      <c r="K18" s="6">
        <f t="shared" si="1"/>
        <v>0</v>
      </c>
      <c r="M18" s="3">
        <v>2802000000</v>
      </c>
      <c r="O18" s="14">
        <v>0</v>
      </c>
      <c r="P18" s="14"/>
      <c r="Q18" s="14">
        <v>-2409147541</v>
      </c>
      <c r="R18" s="14"/>
      <c r="S18" s="14">
        <f t="shared" si="2"/>
        <v>392852459</v>
      </c>
      <c r="U18" s="6">
        <f t="shared" si="3"/>
        <v>1.5796443548385334E-3</v>
      </c>
    </row>
    <row r="19" spans="1:21" ht="24">
      <c r="A19" s="2" t="s">
        <v>16</v>
      </c>
      <c r="C19" s="3">
        <v>22418064516</v>
      </c>
      <c r="E19" s="14">
        <v>-25835262032</v>
      </c>
      <c r="F19" s="14"/>
      <c r="G19" s="14">
        <v>0</v>
      </c>
      <c r="H19" s="14"/>
      <c r="I19" s="14">
        <f t="shared" si="0"/>
        <v>-3417197516</v>
      </c>
      <c r="K19" s="6">
        <f t="shared" si="1"/>
        <v>-0.24642180329054825</v>
      </c>
      <c r="M19" s="3">
        <v>22418064516</v>
      </c>
      <c r="O19" s="14">
        <v>22537160582</v>
      </c>
      <c r="P19" s="14"/>
      <c r="Q19" s="14">
        <v>0</v>
      </c>
      <c r="R19" s="14"/>
      <c r="S19" s="14">
        <f t="shared" si="2"/>
        <v>44955225098</v>
      </c>
      <c r="U19" s="6">
        <f t="shared" si="3"/>
        <v>0.18076319982141503</v>
      </c>
    </row>
    <row r="20" spans="1:21" ht="24">
      <c r="A20" s="2" t="s">
        <v>17</v>
      </c>
      <c r="C20" s="3">
        <v>0</v>
      </c>
      <c r="E20" s="14">
        <v>9567799273</v>
      </c>
      <c r="F20" s="14"/>
      <c r="G20" s="14">
        <v>0</v>
      </c>
      <c r="H20" s="14"/>
      <c r="I20" s="14">
        <f t="shared" si="0"/>
        <v>9567799273</v>
      </c>
      <c r="K20" s="6">
        <f t="shared" si="1"/>
        <v>0.68995553793287279</v>
      </c>
      <c r="M20" s="3">
        <v>52847270546</v>
      </c>
      <c r="O20" s="14">
        <v>24629177141</v>
      </c>
      <c r="P20" s="14"/>
      <c r="Q20" s="14">
        <v>0</v>
      </c>
      <c r="R20" s="14"/>
      <c r="S20" s="14">
        <f t="shared" si="2"/>
        <v>77476447687</v>
      </c>
      <c r="U20" s="6">
        <f t="shared" si="3"/>
        <v>0.31152976242847569</v>
      </c>
    </row>
    <row r="21" spans="1:21" ht="24">
      <c r="A21" s="2" t="s">
        <v>18</v>
      </c>
      <c r="C21" s="3">
        <v>0</v>
      </c>
      <c r="E21" s="14">
        <v>7780854373</v>
      </c>
      <c r="F21" s="14"/>
      <c r="G21" s="14">
        <v>0</v>
      </c>
      <c r="H21" s="14"/>
      <c r="I21" s="14">
        <f t="shared" si="0"/>
        <v>7780854373</v>
      </c>
      <c r="K21" s="6">
        <f t="shared" si="1"/>
        <v>0.56109491966978475</v>
      </c>
      <c r="M21" s="3">
        <v>0</v>
      </c>
      <c r="O21" s="14">
        <v>7780854373</v>
      </c>
      <c r="P21" s="14"/>
      <c r="Q21" s="14">
        <v>0</v>
      </c>
      <c r="R21" s="14"/>
      <c r="S21" s="14">
        <f t="shared" si="2"/>
        <v>7780854373</v>
      </c>
      <c r="U21" s="6">
        <f t="shared" si="3"/>
        <v>3.1286510761359819E-2</v>
      </c>
    </row>
    <row r="22" spans="1:21" ht="24">
      <c r="A22" s="2" t="s">
        <v>384</v>
      </c>
      <c r="C22" s="3">
        <v>0</v>
      </c>
      <c r="E22" s="14">
        <v>0</v>
      </c>
      <c r="F22" s="14"/>
      <c r="G22" s="14">
        <v>0</v>
      </c>
      <c r="H22" s="14"/>
      <c r="I22" s="14">
        <f>C22+E22+G22</f>
        <v>0</v>
      </c>
      <c r="K22" s="6">
        <f>I22/$I$36</f>
        <v>0</v>
      </c>
      <c r="M22" s="3">
        <v>0</v>
      </c>
      <c r="O22" s="14">
        <v>0</v>
      </c>
      <c r="P22" s="14"/>
      <c r="Q22" s="14">
        <v>31933300</v>
      </c>
      <c r="R22" s="14"/>
      <c r="S22" s="14">
        <f>M22+O22+Q22</f>
        <v>31933300</v>
      </c>
      <c r="U22" s="6">
        <f>S22/$S$36</f>
        <v>1.2840254889779203E-4</v>
      </c>
    </row>
    <row r="23" spans="1:21" ht="24">
      <c r="A23" s="2" t="s">
        <v>385</v>
      </c>
      <c r="C23" s="3">
        <v>0</v>
      </c>
      <c r="E23" s="14">
        <v>0</v>
      </c>
      <c r="F23" s="14"/>
      <c r="G23" s="14">
        <v>0</v>
      </c>
      <c r="H23" s="14"/>
      <c r="I23" s="14">
        <f t="shared" si="0"/>
        <v>0</v>
      </c>
      <c r="K23" s="6">
        <f t="shared" si="1"/>
        <v>0</v>
      </c>
      <c r="M23" s="3">
        <v>0</v>
      </c>
      <c r="O23" s="14">
        <v>0</v>
      </c>
      <c r="P23" s="14"/>
      <c r="Q23" s="14">
        <v>52107313</v>
      </c>
      <c r="R23" s="14"/>
      <c r="S23" s="14">
        <f t="shared" si="2"/>
        <v>52107313</v>
      </c>
      <c r="U23" s="6">
        <f t="shared" si="3"/>
        <v>2.0952146522329525E-4</v>
      </c>
    </row>
    <row r="24" spans="1:21" ht="24">
      <c r="A24" s="2" t="s">
        <v>386</v>
      </c>
      <c r="C24" s="3">
        <v>0</v>
      </c>
      <c r="E24" s="14">
        <v>0</v>
      </c>
      <c r="F24" s="14"/>
      <c r="G24" s="14">
        <v>0</v>
      </c>
      <c r="H24" s="14"/>
      <c r="I24" s="14">
        <f t="shared" si="0"/>
        <v>0</v>
      </c>
      <c r="K24" s="6">
        <f t="shared" si="1"/>
        <v>0</v>
      </c>
      <c r="M24" s="3">
        <v>0</v>
      </c>
      <c r="O24" s="14">
        <v>0</v>
      </c>
      <c r="P24" s="14"/>
      <c r="Q24" s="14">
        <v>-91110476</v>
      </c>
      <c r="R24" s="14"/>
      <c r="S24" s="14">
        <f t="shared" si="2"/>
        <v>-91110476</v>
      </c>
      <c r="U24" s="6">
        <f t="shared" si="3"/>
        <v>-3.6635165641168017E-4</v>
      </c>
    </row>
    <row r="25" spans="1:21" ht="24">
      <c r="A25" s="2" t="s">
        <v>387</v>
      </c>
      <c r="C25" s="3">
        <v>0</v>
      </c>
      <c r="E25" s="14">
        <v>0</v>
      </c>
      <c r="F25" s="14"/>
      <c r="G25" s="14">
        <v>0</v>
      </c>
      <c r="H25" s="14"/>
      <c r="I25" s="14">
        <f t="shared" si="0"/>
        <v>0</v>
      </c>
      <c r="K25" s="6">
        <f t="shared" si="1"/>
        <v>0</v>
      </c>
      <c r="M25" s="3">
        <v>0</v>
      </c>
      <c r="O25" s="14">
        <v>0</v>
      </c>
      <c r="P25" s="14"/>
      <c r="Q25" s="14">
        <v>11953080022</v>
      </c>
      <c r="R25" s="14"/>
      <c r="S25" s="14">
        <f t="shared" si="2"/>
        <v>11953080022</v>
      </c>
      <c r="U25" s="6">
        <f t="shared" si="3"/>
        <v>4.8062866725458252E-2</v>
      </c>
    </row>
    <row r="26" spans="1:21" ht="24">
      <c r="A26" s="2" t="s">
        <v>388</v>
      </c>
      <c r="C26" s="3">
        <v>0</v>
      </c>
      <c r="E26" s="14">
        <v>0</v>
      </c>
      <c r="F26" s="14"/>
      <c r="G26" s="14">
        <v>0</v>
      </c>
      <c r="H26" s="14"/>
      <c r="I26" s="14">
        <f t="shared" si="0"/>
        <v>0</v>
      </c>
      <c r="K26" s="6">
        <f t="shared" si="1"/>
        <v>0</v>
      </c>
      <c r="M26" s="3">
        <v>0</v>
      </c>
      <c r="O26" s="14">
        <v>0</v>
      </c>
      <c r="P26" s="14"/>
      <c r="Q26" s="14">
        <v>9599808761</v>
      </c>
      <c r="R26" s="14"/>
      <c r="S26" s="14">
        <f t="shared" si="2"/>
        <v>9599808761</v>
      </c>
      <c r="U26" s="6">
        <f t="shared" si="3"/>
        <v>3.8600455131281602E-2</v>
      </c>
    </row>
    <row r="27" spans="1:21" ht="24">
      <c r="A27" s="2" t="s">
        <v>389</v>
      </c>
      <c r="C27" s="3">
        <v>0</v>
      </c>
      <c r="E27" s="14">
        <v>0</v>
      </c>
      <c r="F27" s="14"/>
      <c r="G27" s="14">
        <v>0</v>
      </c>
      <c r="H27" s="14"/>
      <c r="I27" s="14">
        <f t="shared" si="0"/>
        <v>0</v>
      </c>
      <c r="K27" s="6">
        <f t="shared" si="1"/>
        <v>0</v>
      </c>
      <c r="M27" s="3">
        <v>0</v>
      </c>
      <c r="O27" s="14">
        <v>0</v>
      </c>
      <c r="P27" s="14"/>
      <c r="Q27" s="14">
        <v>-239983</v>
      </c>
      <c r="R27" s="14"/>
      <c r="S27" s="14">
        <f t="shared" si="2"/>
        <v>-239983</v>
      </c>
      <c r="U27" s="6">
        <f t="shared" si="3"/>
        <v>-9.6496224606097147E-7</v>
      </c>
    </row>
    <row r="28" spans="1:21" ht="24">
      <c r="A28" s="2" t="s">
        <v>390</v>
      </c>
      <c r="C28" s="3">
        <v>0</v>
      </c>
      <c r="E28" s="14">
        <v>0</v>
      </c>
      <c r="F28" s="14"/>
      <c r="G28" s="14">
        <v>0</v>
      </c>
      <c r="H28" s="14"/>
      <c r="I28" s="14">
        <f t="shared" si="0"/>
        <v>0</v>
      </c>
      <c r="K28" s="6">
        <f t="shared" si="1"/>
        <v>0</v>
      </c>
      <c r="M28" s="3">
        <v>0</v>
      </c>
      <c r="O28" s="14">
        <v>0</v>
      </c>
      <c r="P28" s="14"/>
      <c r="Q28" s="14">
        <v>935118</v>
      </c>
      <c r="R28" s="14"/>
      <c r="S28" s="14">
        <f t="shared" si="2"/>
        <v>935118</v>
      </c>
      <c r="U28" s="6">
        <f t="shared" si="3"/>
        <v>3.7600728618778979E-6</v>
      </c>
    </row>
    <row r="29" spans="1:21" ht="24">
      <c r="A29" s="2" t="s">
        <v>391</v>
      </c>
      <c r="C29" s="3">
        <v>0</v>
      </c>
      <c r="E29" s="14">
        <v>0</v>
      </c>
      <c r="F29" s="14"/>
      <c r="G29" s="14">
        <v>0</v>
      </c>
      <c r="H29" s="14"/>
      <c r="I29" s="14">
        <f t="shared" si="0"/>
        <v>0</v>
      </c>
      <c r="K29" s="6">
        <f t="shared" si="1"/>
        <v>0</v>
      </c>
      <c r="M29" s="3">
        <v>0</v>
      </c>
      <c r="O29" s="14">
        <v>0</v>
      </c>
      <c r="P29" s="14"/>
      <c r="Q29" s="14">
        <v>17243068473</v>
      </c>
      <c r="R29" s="14"/>
      <c r="S29" s="14">
        <f t="shared" si="2"/>
        <v>17243068473</v>
      </c>
      <c r="U29" s="6">
        <f t="shared" si="3"/>
        <v>6.933370314851138E-2</v>
      </c>
    </row>
    <row r="30" spans="1:21" ht="24">
      <c r="A30" s="2" t="s">
        <v>392</v>
      </c>
      <c r="C30" s="3">
        <v>0</v>
      </c>
      <c r="E30" s="14">
        <v>0</v>
      </c>
      <c r="F30" s="14"/>
      <c r="G30" s="14">
        <v>0</v>
      </c>
      <c r="H30" s="14"/>
      <c r="I30" s="14">
        <f t="shared" si="0"/>
        <v>0</v>
      </c>
      <c r="K30" s="6">
        <f t="shared" si="1"/>
        <v>0</v>
      </c>
      <c r="M30" s="3">
        <v>0</v>
      </c>
      <c r="O30" s="14">
        <v>0</v>
      </c>
      <c r="P30" s="14"/>
      <c r="Q30" s="14">
        <v>2120865770</v>
      </c>
      <c r="R30" s="14"/>
      <c r="S30" s="14">
        <f t="shared" si="2"/>
        <v>2120865770</v>
      </c>
      <c r="U30" s="6">
        <f t="shared" si="3"/>
        <v>8.5279182150945348E-3</v>
      </c>
    </row>
    <row r="31" spans="1:21" ht="24">
      <c r="A31" s="2" t="s">
        <v>393</v>
      </c>
      <c r="C31" s="3">
        <v>0</v>
      </c>
      <c r="E31" s="14">
        <v>0</v>
      </c>
      <c r="F31" s="14"/>
      <c r="G31" s="14">
        <v>0</v>
      </c>
      <c r="H31" s="14"/>
      <c r="I31" s="14">
        <f t="shared" si="0"/>
        <v>0</v>
      </c>
      <c r="K31" s="6">
        <f t="shared" si="1"/>
        <v>0</v>
      </c>
      <c r="M31" s="3">
        <v>0</v>
      </c>
      <c r="O31" s="14">
        <v>0</v>
      </c>
      <c r="P31" s="14"/>
      <c r="Q31" s="14">
        <v>367264466</v>
      </c>
      <c r="R31" s="14"/>
      <c r="S31" s="14">
        <f t="shared" si="2"/>
        <v>367264466</v>
      </c>
      <c r="U31" s="6">
        <f t="shared" si="3"/>
        <v>1.4767560369265461E-3</v>
      </c>
    </row>
    <row r="32" spans="1:21" ht="24">
      <c r="A32" s="2" t="s">
        <v>394</v>
      </c>
      <c r="C32" s="3">
        <v>0</v>
      </c>
      <c r="E32" s="14">
        <v>0</v>
      </c>
      <c r="F32" s="14"/>
      <c r="G32" s="14">
        <v>0</v>
      </c>
      <c r="H32" s="14"/>
      <c r="I32" s="14">
        <f t="shared" si="0"/>
        <v>0</v>
      </c>
      <c r="K32" s="6">
        <f t="shared" si="1"/>
        <v>0</v>
      </c>
      <c r="M32" s="3">
        <v>0</v>
      </c>
      <c r="O32" s="14">
        <v>0</v>
      </c>
      <c r="P32" s="14"/>
      <c r="Q32" s="14">
        <v>71152812</v>
      </c>
      <c r="R32" s="14"/>
      <c r="S32" s="14">
        <f t="shared" si="2"/>
        <v>71152812</v>
      </c>
      <c r="U32" s="6">
        <f t="shared" si="3"/>
        <v>2.8610267094366705E-4</v>
      </c>
    </row>
    <row r="33" spans="1:21" ht="24">
      <c r="A33" s="2" t="s">
        <v>395</v>
      </c>
      <c r="C33" s="3">
        <v>0</v>
      </c>
      <c r="E33" s="14">
        <v>0</v>
      </c>
      <c r="F33" s="14"/>
      <c r="G33" s="14">
        <v>0</v>
      </c>
      <c r="H33" s="14"/>
      <c r="I33" s="14">
        <f t="shared" si="0"/>
        <v>0</v>
      </c>
      <c r="K33" s="6">
        <f t="shared" si="1"/>
        <v>0</v>
      </c>
      <c r="M33" s="3">
        <v>0</v>
      </c>
      <c r="O33" s="14">
        <v>0</v>
      </c>
      <c r="P33" s="14"/>
      <c r="Q33" s="14">
        <v>2455449248</v>
      </c>
      <c r="R33" s="14"/>
      <c r="S33" s="14">
        <f t="shared" si="2"/>
        <v>2455449248</v>
      </c>
      <c r="U33" s="6">
        <f t="shared" si="3"/>
        <v>9.8732652789522736E-3</v>
      </c>
    </row>
    <row r="34" spans="1:21" ht="24">
      <c r="A34" s="2" t="s">
        <v>396</v>
      </c>
      <c r="C34" s="3">
        <v>0</v>
      </c>
      <c r="E34" s="14">
        <v>0</v>
      </c>
      <c r="F34" s="14"/>
      <c r="G34" s="14">
        <v>0</v>
      </c>
      <c r="H34" s="14"/>
      <c r="I34" s="14">
        <f t="shared" si="0"/>
        <v>0</v>
      </c>
      <c r="K34" s="6">
        <f t="shared" si="1"/>
        <v>0</v>
      </c>
      <c r="M34" s="3">
        <v>0</v>
      </c>
      <c r="O34" s="14">
        <v>0</v>
      </c>
      <c r="P34" s="14"/>
      <c r="Q34" s="14">
        <v>329528726</v>
      </c>
      <c r="R34" s="14"/>
      <c r="S34" s="14">
        <f t="shared" si="2"/>
        <v>329528726</v>
      </c>
      <c r="U34" s="6">
        <f t="shared" si="3"/>
        <v>1.3250221039930764E-3</v>
      </c>
    </row>
    <row r="35" spans="1:21" ht="24.75" thickBot="1">
      <c r="A35" s="2" t="s">
        <v>397</v>
      </c>
      <c r="C35" s="3">
        <v>0</v>
      </c>
      <c r="E35" s="14">
        <v>0</v>
      </c>
      <c r="F35" s="14"/>
      <c r="G35" s="14">
        <v>0</v>
      </c>
      <c r="H35" s="14"/>
      <c r="I35" s="14">
        <f t="shared" si="0"/>
        <v>0</v>
      </c>
      <c r="K35" s="6">
        <f t="shared" si="1"/>
        <v>0</v>
      </c>
      <c r="M35" s="3">
        <v>0</v>
      </c>
      <c r="O35" s="14">
        <v>0</v>
      </c>
      <c r="P35" s="14"/>
      <c r="Q35" s="14">
        <v>115536707</v>
      </c>
      <c r="R35" s="14"/>
      <c r="S35" s="14">
        <f t="shared" si="2"/>
        <v>115536707</v>
      </c>
      <c r="U35" s="6">
        <f t="shared" si="3"/>
        <v>4.6456857481241745E-4</v>
      </c>
    </row>
    <row r="36" spans="1:21" ht="23.25" thickBot="1">
      <c r="A36" s="1" t="s">
        <v>19</v>
      </c>
      <c r="C36" s="4">
        <f>SUM(C8:C35)</f>
        <v>22418064516</v>
      </c>
      <c r="E36" s="4">
        <f>SUM(E8:E35)</f>
        <v>-8550795182</v>
      </c>
      <c r="G36" s="4">
        <f>SUM(G8:G35)</f>
        <v>0</v>
      </c>
      <c r="I36" s="4">
        <f>SUM(I8:I35)</f>
        <v>13867269334</v>
      </c>
      <c r="K36" s="9">
        <f>SUM(K8:K35)</f>
        <v>1</v>
      </c>
      <c r="M36" s="4">
        <f>SUM(M8:M35)</f>
        <v>78161926062</v>
      </c>
      <c r="O36" s="4">
        <f>SUM(O8:O35)</f>
        <v>54631764191</v>
      </c>
      <c r="Q36" s="4">
        <f>SUM(Q8:Q35)</f>
        <v>115903086206</v>
      </c>
      <c r="S36" s="4">
        <f>SUM(S8:S35)</f>
        <v>248696776459</v>
      </c>
      <c r="U36" s="9">
        <f>SUM(U8:U35)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1"/>
  <sheetViews>
    <sheetView rightToLeft="1" workbookViewId="0">
      <selection activeCell="I86" sqref="I86"/>
    </sheetView>
  </sheetViews>
  <sheetFormatPr defaultRowHeight="22.5"/>
  <cols>
    <col min="1" max="1" width="50.710937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  <c r="H3" s="12" t="s">
        <v>246</v>
      </c>
      <c r="I3" s="12" t="s">
        <v>246</v>
      </c>
      <c r="J3" s="12" t="s">
        <v>246</v>
      </c>
      <c r="K3" s="12" t="s">
        <v>246</v>
      </c>
      <c r="L3" s="12" t="s">
        <v>246</v>
      </c>
      <c r="M3" s="12" t="s">
        <v>246</v>
      </c>
      <c r="N3" s="12" t="s">
        <v>246</v>
      </c>
      <c r="O3" s="12" t="s">
        <v>246</v>
      </c>
      <c r="P3" s="12" t="s">
        <v>246</v>
      </c>
      <c r="Q3" s="12" t="s">
        <v>246</v>
      </c>
    </row>
    <row r="4" spans="1:1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>
      <c r="A6" s="11" t="s">
        <v>250</v>
      </c>
      <c r="C6" s="11" t="s">
        <v>248</v>
      </c>
      <c r="D6" s="11" t="s">
        <v>248</v>
      </c>
      <c r="E6" s="11" t="s">
        <v>248</v>
      </c>
      <c r="F6" s="11" t="s">
        <v>248</v>
      </c>
      <c r="G6" s="11" t="s">
        <v>248</v>
      </c>
      <c r="H6" s="11" t="s">
        <v>248</v>
      </c>
      <c r="I6" s="11" t="s">
        <v>248</v>
      </c>
      <c r="K6" s="11" t="s">
        <v>249</v>
      </c>
      <c r="L6" s="11" t="s">
        <v>249</v>
      </c>
      <c r="M6" s="11" t="s">
        <v>249</v>
      </c>
      <c r="N6" s="11" t="s">
        <v>249</v>
      </c>
      <c r="O6" s="11" t="s">
        <v>249</v>
      </c>
      <c r="P6" s="11" t="s">
        <v>249</v>
      </c>
      <c r="Q6" s="11" t="s">
        <v>249</v>
      </c>
    </row>
    <row r="7" spans="1:17" ht="24">
      <c r="A7" s="11" t="s">
        <v>250</v>
      </c>
      <c r="C7" s="11" t="s">
        <v>351</v>
      </c>
      <c r="E7" s="11" t="s">
        <v>348</v>
      </c>
      <c r="G7" s="11" t="s">
        <v>349</v>
      </c>
      <c r="I7" s="11" t="s">
        <v>352</v>
      </c>
      <c r="K7" s="11" t="s">
        <v>351</v>
      </c>
      <c r="M7" s="11" t="s">
        <v>348</v>
      </c>
      <c r="O7" s="11" t="s">
        <v>349</v>
      </c>
      <c r="Q7" s="11" t="s">
        <v>352</v>
      </c>
    </row>
    <row r="8" spans="1:17" ht="24">
      <c r="A8" s="5" t="s">
        <v>36</v>
      </c>
      <c r="C8" s="3">
        <v>17047978080</v>
      </c>
      <c r="E8" s="3">
        <v>0</v>
      </c>
      <c r="G8" s="3">
        <v>0</v>
      </c>
      <c r="I8" s="3">
        <f>C8+E8+G8</f>
        <v>17047978080</v>
      </c>
      <c r="K8" s="3">
        <v>24506468490</v>
      </c>
      <c r="M8" s="3">
        <v>0</v>
      </c>
      <c r="O8" s="3">
        <v>0</v>
      </c>
      <c r="Q8" s="3">
        <f>K8+M8+O8</f>
        <v>24506468490</v>
      </c>
    </row>
    <row r="9" spans="1:17" ht="24">
      <c r="A9" s="5" t="s">
        <v>381</v>
      </c>
      <c r="C9" s="3">
        <v>5299696875</v>
      </c>
      <c r="E9" s="3">
        <v>0</v>
      </c>
      <c r="G9" s="3">
        <v>0</v>
      </c>
      <c r="I9" s="3">
        <f t="shared" ref="I9:I72" si="0">C9+E9+G9</f>
        <v>5299696875</v>
      </c>
      <c r="K9" s="3">
        <v>5299696875</v>
      </c>
      <c r="M9" s="3">
        <v>0</v>
      </c>
      <c r="O9" s="3">
        <v>0</v>
      </c>
      <c r="Q9" s="3">
        <f t="shared" ref="Q9:Q72" si="1">K9+M9+O9</f>
        <v>5299696875</v>
      </c>
    </row>
    <row r="10" spans="1:17" ht="24">
      <c r="A10" s="5" t="s">
        <v>382</v>
      </c>
      <c r="C10" s="3">
        <v>2839495809</v>
      </c>
      <c r="E10" s="3">
        <v>0</v>
      </c>
      <c r="G10" s="3">
        <v>0</v>
      </c>
      <c r="I10" s="3">
        <f t="shared" si="0"/>
        <v>2839495809</v>
      </c>
      <c r="K10" s="3">
        <v>16395798381</v>
      </c>
      <c r="M10" s="3">
        <v>0</v>
      </c>
      <c r="O10" s="3">
        <v>0</v>
      </c>
      <c r="Q10" s="3">
        <f t="shared" si="1"/>
        <v>16395798381</v>
      </c>
    </row>
    <row r="11" spans="1:17" ht="24">
      <c r="A11" s="5" t="s">
        <v>17</v>
      </c>
      <c r="C11" s="3">
        <v>0</v>
      </c>
      <c r="E11" s="3">
        <v>0</v>
      </c>
      <c r="G11" s="3">
        <v>0</v>
      </c>
      <c r="I11" s="3">
        <f t="shared" si="0"/>
        <v>0</v>
      </c>
      <c r="K11" s="3">
        <v>50910000000</v>
      </c>
      <c r="M11" s="3">
        <v>0</v>
      </c>
      <c r="O11" s="3">
        <v>0</v>
      </c>
      <c r="Q11" s="3">
        <f t="shared" si="1"/>
        <v>50910000000</v>
      </c>
    </row>
    <row r="12" spans="1:17" ht="24">
      <c r="A12" s="5" t="s">
        <v>383</v>
      </c>
      <c r="C12" s="3">
        <v>0</v>
      </c>
      <c r="E12" s="3">
        <v>0</v>
      </c>
      <c r="G12" s="3">
        <v>0</v>
      </c>
      <c r="I12" s="3">
        <f t="shared" si="0"/>
        <v>0</v>
      </c>
      <c r="K12" s="3">
        <v>1207191584</v>
      </c>
      <c r="M12" s="3">
        <v>0</v>
      </c>
      <c r="O12" s="3">
        <v>0</v>
      </c>
      <c r="Q12" s="3">
        <f t="shared" si="1"/>
        <v>1207191584</v>
      </c>
    </row>
    <row r="13" spans="1:17" ht="24">
      <c r="A13" s="2" t="s">
        <v>320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v>0</v>
      </c>
      <c r="M13" s="3">
        <v>0</v>
      </c>
      <c r="O13" s="3">
        <v>2493203125</v>
      </c>
      <c r="Q13" s="3">
        <f>K13+M13+O13</f>
        <v>2493203125</v>
      </c>
    </row>
    <row r="14" spans="1:17" ht="24">
      <c r="A14" s="2" t="s">
        <v>276</v>
      </c>
      <c r="C14" s="3">
        <v>0</v>
      </c>
      <c r="E14" s="3">
        <v>0</v>
      </c>
      <c r="G14" s="3">
        <v>0</v>
      </c>
      <c r="I14" s="3">
        <f t="shared" si="0"/>
        <v>0</v>
      </c>
      <c r="K14" s="3">
        <v>105542270881</v>
      </c>
      <c r="M14" s="3">
        <v>0</v>
      </c>
      <c r="O14" s="3">
        <v>7097944380</v>
      </c>
      <c r="Q14" s="3">
        <f t="shared" si="1"/>
        <v>112640215261</v>
      </c>
    </row>
    <row r="15" spans="1:17" ht="24">
      <c r="A15" s="2" t="s">
        <v>278</v>
      </c>
      <c r="C15" s="3">
        <v>0</v>
      </c>
      <c r="E15" s="3">
        <v>0</v>
      </c>
      <c r="G15" s="3">
        <v>0</v>
      </c>
      <c r="I15" s="3">
        <f t="shared" si="0"/>
        <v>0</v>
      </c>
      <c r="K15" s="3">
        <v>37096706278</v>
      </c>
      <c r="M15" s="3">
        <v>0</v>
      </c>
      <c r="O15" s="3">
        <v>14044500000</v>
      </c>
      <c r="Q15" s="3">
        <f t="shared" si="1"/>
        <v>51141206278</v>
      </c>
    </row>
    <row r="16" spans="1:17" ht="24">
      <c r="A16" s="2" t="s">
        <v>321</v>
      </c>
      <c r="C16" s="3">
        <v>0</v>
      </c>
      <c r="E16" s="3">
        <v>0</v>
      </c>
      <c r="G16" s="3">
        <v>0</v>
      </c>
      <c r="I16" s="3">
        <f t="shared" si="0"/>
        <v>0</v>
      </c>
      <c r="K16" s="3">
        <v>38566420905</v>
      </c>
      <c r="M16" s="3">
        <v>0</v>
      </c>
      <c r="O16" s="3">
        <v>3759937500</v>
      </c>
      <c r="Q16" s="3">
        <f t="shared" si="1"/>
        <v>42326358405</v>
      </c>
    </row>
    <row r="17" spans="1:17" ht="24">
      <c r="A17" s="2" t="s">
        <v>125</v>
      </c>
      <c r="C17" s="3">
        <v>40683496943</v>
      </c>
      <c r="E17" s="3">
        <v>22092755235</v>
      </c>
      <c r="G17" s="3">
        <v>0</v>
      </c>
      <c r="I17" s="3">
        <f>C17+E17+G17</f>
        <v>62776252178</v>
      </c>
      <c r="K17" s="3">
        <v>151758331943</v>
      </c>
      <c r="M17" s="3">
        <v>37318888219</v>
      </c>
      <c r="O17" s="3">
        <v>271946622</v>
      </c>
      <c r="Q17" s="3">
        <f t="shared" si="1"/>
        <v>189349166784</v>
      </c>
    </row>
    <row r="18" spans="1:17" ht="24">
      <c r="A18" s="2" t="s">
        <v>322</v>
      </c>
      <c r="C18" s="3">
        <v>0</v>
      </c>
      <c r="E18" s="3">
        <v>0</v>
      </c>
      <c r="G18" s="3">
        <v>0</v>
      </c>
      <c r="I18" s="3">
        <f t="shared" si="0"/>
        <v>0</v>
      </c>
      <c r="K18" s="3">
        <v>0</v>
      </c>
      <c r="M18" s="3">
        <v>0</v>
      </c>
      <c r="O18" s="3">
        <v>218841557612</v>
      </c>
      <c r="Q18" s="3">
        <f t="shared" si="1"/>
        <v>218841557612</v>
      </c>
    </row>
    <row r="19" spans="1:17" ht="24">
      <c r="A19" s="2" t="s">
        <v>323</v>
      </c>
      <c r="C19" s="3">
        <v>0</v>
      </c>
      <c r="E19" s="3">
        <v>0</v>
      </c>
      <c r="G19" s="3">
        <v>0</v>
      </c>
      <c r="I19" s="3">
        <f t="shared" si="0"/>
        <v>0</v>
      </c>
      <c r="K19" s="3">
        <v>0</v>
      </c>
      <c r="M19" s="3">
        <v>0</v>
      </c>
      <c r="O19" s="3">
        <v>137984062941</v>
      </c>
      <c r="Q19" s="3">
        <f t="shared" si="1"/>
        <v>137984062941</v>
      </c>
    </row>
    <row r="20" spans="1:17" ht="24">
      <c r="A20" s="2" t="s">
        <v>75</v>
      </c>
      <c r="C20" s="3">
        <v>0</v>
      </c>
      <c r="E20" s="3">
        <v>32587795381</v>
      </c>
      <c r="G20" s="3">
        <v>0</v>
      </c>
      <c r="I20" s="3">
        <f t="shared" si="0"/>
        <v>32587795381</v>
      </c>
      <c r="K20" s="3">
        <v>0</v>
      </c>
      <c r="M20" s="3">
        <v>77943428381</v>
      </c>
      <c r="O20" s="3">
        <v>15143888783</v>
      </c>
      <c r="Q20" s="3">
        <f t="shared" si="1"/>
        <v>93087317164</v>
      </c>
    </row>
    <row r="21" spans="1:17" ht="24">
      <c r="A21" s="2" t="s">
        <v>284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195166404</v>
      </c>
      <c r="M21" s="3">
        <v>0</v>
      </c>
      <c r="O21" s="3">
        <v>387170477</v>
      </c>
      <c r="Q21" s="3">
        <f t="shared" si="1"/>
        <v>582336881</v>
      </c>
    </row>
    <row r="22" spans="1:17" ht="24">
      <c r="A22" s="2" t="s">
        <v>122</v>
      </c>
      <c r="C22" s="3">
        <v>7855273164</v>
      </c>
      <c r="E22" s="3">
        <v>13860753914</v>
      </c>
      <c r="G22" s="3">
        <v>0</v>
      </c>
      <c r="I22" s="3">
        <f t="shared" si="0"/>
        <v>21716027078</v>
      </c>
      <c r="K22" s="3">
        <v>14833029633</v>
      </c>
      <c r="M22" s="3">
        <v>15296190465</v>
      </c>
      <c r="O22" s="3">
        <v>-29597323</v>
      </c>
      <c r="Q22" s="3">
        <f t="shared" si="1"/>
        <v>30099622775</v>
      </c>
    </row>
    <row r="23" spans="1:17" ht="24">
      <c r="A23" s="2" t="s">
        <v>286</v>
      </c>
      <c r="C23" s="3">
        <v>0</v>
      </c>
      <c r="E23" s="3">
        <v>0</v>
      </c>
      <c r="G23" s="3">
        <v>0</v>
      </c>
      <c r="I23" s="3">
        <f t="shared" si="0"/>
        <v>0</v>
      </c>
      <c r="K23" s="3">
        <v>37591767122</v>
      </c>
      <c r="M23" s="3">
        <v>0</v>
      </c>
      <c r="O23" s="3">
        <v>13194000000</v>
      </c>
      <c r="Q23" s="3">
        <f t="shared" si="1"/>
        <v>50785767122</v>
      </c>
    </row>
    <row r="24" spans="1:17" ht="24">
      <c r="A24" s="2" t="s">
        <v>288</v>
      </c>
      <c r="C24" s="3">
        <v>0</v>
      </c>
      <c r="E24" s="3">
        <v>0</v>
      </c>
      <c r="G24" s="3">
        <v>0</v>
      </c>
      <c r="I24" s="3">
        <f t="shared" si="0"/>
        <v>0</v>
      </c>
      <c r="K24" s="3">
        <v>16855056487</v>
      </c>
      <c r="M24" s="3">
        <v>0</v>
      </c>
      <c r="O24" s="3">
        <v>6386915048</v>
      </c>
      <c r="Q24" s="3">
        <f t="shared" si="1"/>
        <v>23241971535</v>
      </c>
    </row>
    <row r="25" spans="1:17" ht="24">
      <c r="A25" s="2" t="s">
        <v>324</v>
      </c>
      <c r="C25" s="3">
        <v>0</v>
      </c>
      <c r="E25" s="3">
        <v>0</v>
      </c>
      <c r="G25" s="3">
        <v>0</v>
      </c>
      <c r="I25" s="3">
        <f t="shared" si="0"/>
        <v>0</v>
      </c>
      <c r="K25" s="3">
        <v>0</v>
      </c>
      <c r="M25" s="3">
        <v>0</v>
      </c>
      <c r="O25" s="3">
        <v>62501951709</v>
      </c>
      <c r="Q25" s="3">
        <f t="shared" si="1"/>
        <v>62501951709</v>
      </c>
    </row>
    <row r="26" spans="1:17" ht="24">
      <c r="A26" s="2" t="s">
        <v>325</v>
      </c>
      <c r="C26" s="3">
        <v>0</v>
      </c>
      <c r="E26" s="3">
        <v>0</v>
      </c>
      <c r="G26" s="3">
        <v>0</v>
      </c>
      <c r="I26" s="3">
        <f t="shared" si="0"/>
        <v>0</v>
      </c>
      <c r="K26" s="3">
        <v>0</v>
      </c>
      <c r="M26" s="3">
        <v>0</v>
      </c>
      <c r="O26" s="3">
        <v>32533127786</v>
      </c>
      <c r="Q26" s="3">
        <f t="shared" si="1"/>
        <v>32533127786</v>
      </c>
    </row>
    <row r="27" spans="1:17" ht="24">
      <c r="A27" s="2" t="s">
        <v>326</v>
      </c>
      <c r="C27" s="3">
        <v>0</v>
      </c>
      <c r="E27" s="3">
        <v>0</v>
      </c>
      <c r="G27" s="3">
        <v>0</v>
      </c>
      <c r="I27" s="3">
        <f t="shared" si="0"/>
        <v>0</v>
      </c>
      <c r="K27" s="3">
        <v>0</v>
      </c>
      <c r="M27" s="3">
        <v>0</v>
      </c>
      <c r="O27" s="3">
        <v>204055497538</v>
      </c>
      <c r="Q27" s="3">
        <f t="shared" si="1"/>
        <v>204055497538</v>
      </c>
    </row>
    <row r="28" spans="1:17" ht="24">
      <c r="A28" s="2" t="s">
        <v>327</v>
      </c>
      <c r="C28" s="3">
        <v>0</v>
      </c>
      <c r="E28" s="3">
        <v>0</v>
      </c>
      <c r="G28" s="3">
        <v>0</v>
      </c>
      <c r="I28" s="3">
        <f t="shared" si="0"/>
        <v>0</v>
      </c>
      <c r="K28" s="3">
        <v>0</v>
      </c>
      <c r="M28" s="3">
        <v>0</v>
      </c>
      <c r="O28" s="3">
        <v>1091854990</v>
      </c>
      <c r="Q28" s="3">
        <f t="shared" si="1"/>
        <v>1091854990</v>
      </c>
    </row>
    <row r="29" spans="1:17" ht="24">
      <c r="A29" s="2" t="s">
        <v>328</v>
      </c>
      <c r="C29" s="3">
        <v>0</v>
      </c>
      <c r="E29" s="3">
        <v>0</v>
      </c>
      <c r="G29" s="3">
        <v>0</v>
      </c>
      <c r="I29" s="3">
        <f t="shared" si="0"/>
        <v>0</v>
      </c>
      <c r="K29" s="3">
        <v>0</v>
      </c>
      <c r="M29" s="3">
        <v>0</v>
      </c>
      <c r="O29" s="3">
        <v>3030378201</v>
      </c>
      <c r="Q29" s="3">
        <f t="shared" si="1"/>
        <v>3030378201</v>
      </c>
    </row>
    <row r="30" spans="1:17" ht="24">
      <c r="A30" s="2" t="s">
        <v>329</v>
      </c>
      <c r="C30" s="3">
        <v>0</v>
      </c>
      <c r="E30" s="3">
        <v>0</v>
      </c>
      <c r="G30" s="3">
        <v>0</v>
      </c>
      <c r="I30" s="3">
        <f t="shared" si="0"/>
        <v>0</v>
      </c>
      <c r="K30" s="3">
        <v>0</v>
      </c>
      <c r="M30" s="3">
        <v>0</v>
      </c>
      <c r="O30" s="3">
        <v>198056640762</v>
      </c>
      <c r="Q30" s="3">
        <f t="shared" si="1"/>
        <v>198056640762</v>
      </c>
    </row>
    <row r="31" spans="1:17" ht="24">
      <c r="A31" s="2" t="s">
        <v>330</v>
      </c>
      <c r="C31" s="3">
        <v>0</v>
      </c>
      <c r="E31" s="3">
        <v>0</v>
      </c>
      <c r="G31" s="3">
        <v>0</v>
      </c>
      <c r="I31" s="3">
        <f t="shared" si="0"/>
        <v>0</v>
      </c>
      <c r="K31" s="3">
        <v>0</v>
      </c>
      <c r="M31" s="3">
        <v>0</v>
      </c>
      <c r="O31" s="3">
        <v>145427346253</v>
      </c>
      <c r="Q31" s="3">
        <f t="shared" si="1"/>
        <v>145427346253</v>
      </c>
    </row>
    <row r="32" spans="1:17" ht="24">
      <c r="A32" s="2" t="s">
        <v>331</v>
      </c>
      <c r="C32" s="3">
        <v>0</v>
      </c>
      <c r="E32" s="3">
        <v>0</v>
      </c>
      <c r="G32" s="3">
        <v>0</v>
      </c>
      <c r="I32" s="3">
        <f t="shared" si="0"/>
        <v>0</v>
      </c>
      <c r="K32" s="3">
        <v>0</v>
      </c>
      <c r="M32" s="3">
        <v>0</v>
      </c>
      <c r="O32" s="3">
        <v>26606394316</v>
      </c>
      <c r="Q32" s="3">
        <f t="shared" si="1"/>
        <v>26606394316</v>
      </c>
    </row>
    <row r="33" spans="1:17" ht="24">
      <c r="A33" s="2" t="s">
        <v>332</v>
      </c>
      <c r="C33" s="3">
        <v>0</v>
      </c>
      <c r="E33" s="3">
        <v>0</v>
      </c>
      <c r="G33" s="3">
        <v>0</v>
      </c>
      <c r="I33" s="3">
        <f t="shared" si="0"/>
        <v>0</v>
      </c>
      <c r="K33" s="3">
        <v>0</v>
      </c>
      <c r="M33" s="3">
        <v>0</v>
      </c>
      <c r="O33" s="3">
        <v>8776604580</v>
      </c>
      <c r="Q33" s="3">
        <f t="shared" si="1"/>
        <v>8776604580</v>
      </c>
    </row>
    <row r="34" spans="1:17" ht="24">
      <c r="A34" s="2" t="s">
        <v>333</v>
      </c>
      <c r="C34" s="3">
        <v>0</v>
      </c>
      <c r="E34" s="3">
        <v>0</v>
      </c>
      <c r="G34" s="3">
        <v>0</v>
      </c>
      <c r="I34" s="3">
        <f t="shared" si="0"/>
        <v>0</v>
      </c>
      <c r="K34" s="3">
        <v>0</v>
      </c>
      <c r="M34" s="3">
        <v>0</v>
      </c>
      <c r="O34" s="3">
        <v>100483333478</v>
      </c>
      <c r="Q34" s="3">
        <f t="shared" si="1"/>
        <v>100483333478</v>
      </c>
    </row>
    <row r="35" spans="1:17" ht="24">
      <c r="A35" s="2" t="s">
        <v>334</v>
      </c>
      <c r="C35" s="3">
        <v>0</v>
      </c>
      <c r="E35" s="3">
        <v>0</v>
      </c>
      <c r="G35" s="3">
        <v>0</v>
      </c>
      <c r="I35" s="3">
        <f t="shared" si="0"/>
        <v>0</v>
      </c>
      <c r="K35" s="3">
        <v>0</v>
      </c>
      <c r="M35" s="3">
        <v>0</v>
      </c>
      <c r="O35" s="3">
        <v>6398117981</v>
      </c>
      <c r="Q35" s="3">
        <f t="shared" si="1"/>
        <v>6398117981</v>
      </c>
    </row>
    <row r="36" spans="1:17" ht="24">
      <c r="A36" s="2" t="s">
        <v>335</v>
      </c>
      <c r="C36" s="3">
        <v>0</v>
      </c>
      <c r="E36" s="3">
        <v>0</v>
      </c>
      <c r="G36" s="3">
        <v>0</v>
      </c>
      <c r="I36" s="3">
        <f t="shared" si="0"/>
        <v>0</v>
      </c>
      <c r="K36" s="3">
        <v>0</v>
      </c>
      <c r="M36" s="3">
        <v>0</v>
      </c>
      <c r="O36" s="3">
        <v>6535939969</v>
      </c>
      <c r="Q36" s="3">
        <f t="shared" si="1"/>
        <v>6535939969</v>
      </c>
    </row>
    <row r="37" spans="1:17" ht="24">
      <c r="A37" s="2" t="s">
        <v>336</v>
      </c>
      <c r="C37" s="3">
        <v>0</v>
      </c>
      <c r="E37" s="3">
        <v>0</v>
      </c>
      <c r="G37" s="3">
        <v>0</v>
      </c>
      <c r="I37" s="3">
        <f t="shared" si="0"/>
        <v>0</v>
      </c>
      <c r="K37" s="3">
        <v>0</v>
      </c>
      <c r="M37" s="3">
        <v>0</v>
      </c>
      <c r="O37" s="3">
        <v>45898328421</v>
      </c>
      <c r="Q37" s="3">
        <f t="shared" si="1"/>
        <v>45898328421</v>
      </c>
    </row>
    <row r="38" spans="1:17" ht="24">
      <c r="A38" s="2" t="s">
        <v>337</v>
      </c>
      <c r="C38" s="3">
        <v>0</v>
      </c>
      <c r="E38" s="3">
        <v>0</v>
      </c>
      <c r="G38" s="3">
        <v>0</v>
      </c>
      <c r="I38" s="3">
        <f t="shared" si="0"/>
        <v>0</v>
      </c>
      <c r="K38" s="3">
        <v>0</v>
      </c>
      <c r="M38" s="3">
        <v>0</v>
      </c>
      <c r="O38" s="3">
        <v>4082738900</v>
      </c>
      <c r="Q38" s="3">
        <f t="shared" si="1"/>
        <v>4082738900</v>
      </c>
    </row>
    <row r="39" spans="1:17" ht="24">
      <c r="A39" s="2" t="s">
        <v>338</v>
      </c>
      <c r="C39" s="3">
        <v>0</v>
      </c>
      <c r="E39" s="3">
        <v>0</v>
      </c>
      <c r="G39" s="3">
        <v>0</v>
      </c>
      <c r="I39" s="3">
        <f t="shared" si="0"/>
        <v>0</v>
      </c>
      <c r="K39" s="3">
        <v>0</v>
      </c>
      <c r="M39" s="3">
        <v>0</v>
      </c>
      <c r="O39" s="3">
        <v>31975427364</v>
      </c>
      <c r="Q39" s="3">
        <f t="shared" si="1"/>
        <v>31975427364</v>
      </c>
    </row>
    <row r="40" spans="1:17" ht="24">
      <c r="A40" s="2" t="s">
        <v>119</v>
      </c>
      <c r="C40" s="3">
        <v>1060858623</v>
      </c>
      <c r="E40" s="3">
        <v>0</v>
      </c>
      <c r="G40" s="3">
        <v>0</v>
      </c>
      <c r="I40" s="3">
        <f t="shared" si="0"/>
        <v>1060858623</v>
      </c>
      <c r="K40" s="3">
        <v>12186306706</v>
      </c>
      <c r="M40" s="3">
        <v>0</v>
      </c>
      <c r="O40" s="3">
        <v>15688807</v>
      </c>
      <c r="Q40" s="3">
        <f t="shared" si="1"/>
        <v>12201995513</v>
      </c>
    </row>
    <row r="41" spans="1:17" ht="24">
      <c r="A41" s="2" t="s">
        <v>339</v>
      </c>
      <c r="C41" s="3">
        <v>0</v>
      </c>
      <c r="E41" s="3">
        <v>0</v>
      </c>
      <c r="G41" s="3">
        <v>0</v>
      </c>
      <c r="I41" s="3">
        <f t="shared" si="0"/>
        <v>0</v>
      </c>
      <c r="K41" s="3">
        <v>0</v>
      </c>
      <c r="M41" s="3">
        <v>0</v>
      </c>
      <c r="O41" s="3">
        <v>51038315474</v>
      </c>
      <c r="Q41" s="3">
        <f t="shared" si="1"/>
        <v>51038315474</v>
      </c>
    </row>
    <row r="42" spans="1:17" ht="24">
      <c r="A42" s="2" t="s">
        <v>290</v>
      </c>
      <c r="C42" s="3">
        <v>0</v>
      </c>
      <c r="E42" s="3">
        <v>0</v>
      </c>
      <c r="G42" s="3">
        <v>0</v>
      </c>
      <c r="I42" s="3">
        <f t="shared" si="0"/>
        <v>0</v>
      </c>
      <c r="K42" s="3">
        <v>31586302</v>
      </c>
      <c r="M42" s="3">
        <v>0</v>
      </c>
      <c r="O42" s="3">
        <v>121190761</v>
      </c>
      <c r="Q42" s="3">
        <f t="shared" si="1"/>
        <v>152777063</v>
      </c>
    </row>
    <row r="43" spans="1:17" ht="24">
      <c r="A43" s="2" t="s">
        <v>340</v>
      </c>
      <c r="C43" s="3">
        <v>0</v>
      </c>
      <c r="E43" s="3">
        <v>0</v>
      </c>
      <c r="G43" s="3">
        <v>0</v>
      </c>
      <c r="I43" s="3">
        <f t="shared" si="0"/>
        <v>0</v>
      </c>
      <c r="K43" s="3">
        <v>0</v>
      </c>
      <c r="M43" s="3">
        <v>0</v>
      </c>
      <c r="O43" s="3">
        <v>14233358991</v>
      </c>
      <c r="Q43" s="3">
        <f t="shared" si="1"/>
        <v>14233358991</v>
      </c>
    </row>
    <row r="44" spans="1:17" ht="24">
      <c r="A44" s="2" t="s">
        <v>292</v>
      </c>
      <c r="C44" s="3">
        <v>0</v>
      </c>
      <c r="E44" s="3">
        <v>0</v>
      </c>
      <c r="G44" s="3">
        <v>0</v>
      </c>
      <c r="I44" s="3">
        <f t="shared" si="0"/>
        <v>0</v>
      </c>
      <c r="K44" s="3">
        <v>477569164</v>
      </c>
      <c r="M44" s="3">
        <v>0</v>
      </c>
      <c r="O44" s="3">
        <v>3208874054</v>
      </c>
      <c r="Q44" s="3">
        <f t="shared" si="1"/>
        <v>3686443218</v>
      </c>
    </row>
    <row r="45" spans="1:17" ht="24">
      <c r="A45" s="2" t="s">
        <v>255</v>
      </c>
      <c r="C45" s="3">
        <v>0</v>
      </c>
      <c r="E45" s="3">
        <v>0</v>
      </c>
      <c r="G45" s="3">
        <v>0</v>
      </c>
      <c r="I45" s="3">
        <f t="shared" si="0"/>
        <v>0</v>
      </c>
      <c r="K45" s="3">
        <v>50432996</v>
      </c>
      <c r="M45" s="3">
        <v>0</v>
      </c>
      <c r="O45" s="3">
        <v>102803626</v>
      </c>
      <c r="Q45" s="3">
        <f t="shared" si="1"/>
        <v>153236622</v>
      </c>
    </row>
    <row r="46" spans="1:17" ht="24">
      <c r="A46" s="2" t="s">
        <v>282</v>
      </c>
      <c r="C46" s="3">
        <v>0</v>
      </c>
      <c r="E46" s="3">
        <v>0</v>
      </c>
      <c r="G46" s="3">
        <v>0</v>
      </c>
      <c r="I46" s="3">
        <f t="shared" si="0"/>
        <v>0</v>
      </c>
      <c r="K46" s="3">
        <v>87411063357</v>
      </c>
      <c r="M46" s="3">
        <v>0</v>
      </c>
      <c r="O46" s="3">
        <v>41248367860</v>
      </c>
      <c r="Q46" s="3">
        <f t="shared" si="1"/>
        <v>128659431217</v>
      </c>
    </row>
    <row r="47" spans="1:17" ht="24">
      <c r="A47" s="2" t="s">
        <v>145</v>
      </c>
      <c r="C47" s="3">
        <v>3068027231</v>
      </c>
      <c r="E47" s="3">
        <v>3726021870</v>
      </c>
      <c r="G47" s="3">
        <v>0</v>
      </c>
      <c r="I47" s="3">
        <f t="shared" si="0"/>
        <v>6794049101</v>
      </c>
      <c r="K47" s="3">
        <v>41395886892</v>
      </c>
      <c r="M47" s="3">
        <v>3531364350</v>
      </c>
      <c r="O47" s="14">
        <v>-23428868852</v>
      </c>
      <c r="Q47" s="3">
        <f t="shared" si="1"/>
        <v>21498382390</v>
      </c>
    </row>
    <row r="48" spans="1:17" ht="24">
      <c r="A48" s="2" t="s">
        <v>40</v>
      </c>
      <c r="C48" s="3">
        <v>0</v>
      </c>
      <c r="E48" s="3">
        <v>332638634</v>
      </c>
      <c r="G48" s="3">
        <v>0</v>
      </c>
      <c r="I48" s="3">
        <f t="shared" si="0"/>
        <v>332638634</v>
      </c>
      <c r="K48" s="3">
        <v>0</v>
      </c>
      <c r="M48" s="3">
        <v>1530650435</v>
      </c>
      <c r="O48" s="3">
        <v>18363476570</v>
      </c>
      <c r="Q48" s="3">
        <f t="shared" si="1"/>
        <v>19894127005</v>
      </c>
    </row>
    <row r="49" spans="1:17" ht="24">
      <c r="A49" s="2" t="s">
        <v>49</v>
      </c>
      <c r="C49" s="3">
        <v>0</v>
      </c>
      <c r="E49" s="3">
        <v>14933317048</v>
      </c>
      <c r="G49" s="3">
        <v>0</v>
      </c>
      <c r="I49" s="3">
        <f t="shared" si="0"/>
        <v>14933317048</v>
      </c>
      <c r="K49" s="3">
        <v>0</v>
      </c>
      <c r="M49" s="3">
        <v>23287963777</v>
      </c>
      <c r="O49" s="3">
        <v>20177079066</v>
      </c>
      <c r="Q49" s="3">
        <f t="shared" si="1"/>
        <v>43465042843</v>
      </c>
    </row>
    <row r="50" spans="1:17" ht="24">
      <c r="A50" s="2" t="s">
        <v>92</v>
      </c>
      <c r="C50" s="3">
        <v>5010386511</v>
      </c>
      <c r="E50" s="3">
        <v>1543976701</v>
      </c>
      <c r="G50" s="3">
        <v>0</v>
      </c>
      <c r="I50" s="3">
        <f t="shared" si="0"/>
        <v>6554363212</v>
      </c>
      <c r="K50" s="3">
        <v>89713079668</v>
      </c>
      <c r="M50" s="3">
        <v>10928956714</v>
      </c>
      <c r="O50" s="3">
        <v>29734365161</v>
      </c>
      <c r="Q50" s="3">
        <f t="shared" si="1"/>
        <v>130376401543</v>
      </c>
    </row>
    <row r="51" spans="1:17" ht="24">
      <c r="A51" s="2" t="s">
        <v>62</v>
      </c>
      <c r="C51" s="3">
        <v>0</v>
      </c>
      <c r="E51" s="3">
        <v>11769663</v>
      </c>
      <c r="G51" s="3">
        <v>0</v>
      </c>
      <c r="I51" s="3">
        <f t="shared" si="0"/>
        <v>11769663</v>
      </c>
      <c r="K51" s="3">
        <v>0</v>
      </c>
      <c r="M51" s="3">
        <v>94039388</v>
      </c>
      <c r="O51" s="3">
        <v>2683480964</v>
      </c>
      <c r="Q51" s="3">
        <f t="shared" si="1"/>
        <v>2777520352</v>
      </c>
    </row>
    <row r="52" spans="1:17" ht="24">
      <c r="A52" s="2" t="s">
        <v>70</v>
      </c>
      <c r="C52" s="3">
        <v>0</v>
      </c>
      <c r="E52" s="3">
        <v>219569256</v>
      </c>
      <c r="G52" s="3">
        <v>0</v>
      </c>
      <c r="I52" s="3">
        <f t="shared" si="0"/>
        <v>219569256</v>
      </c>
      <c r="K52" s="3">
        <v>0</v>
      </c>
      <c r="M52" s="3">
        <v>4556410858</v>
      </c>
      <c r="O52" s="3">
        <v>1312116196</v>
      </c>
      <c r="Q52" s="3">
        <f t="shared" si="1"/>
        <v>5868527054</v>
      </c>
    </row>
    <row r="53" spans="1:17" ht="24">
      <c r="A53" s="2" t="s">
        <v>73</v>
      </c>
      <c r="C53" s="3">
        <v>0</v>
      </c>
      <c r="E53" s="3">
        <v>3998879092</v>
      </c>
      <c r="G53" s="3">
        <v>0</v>
      </c>
      <c r="I53" s="3">
        <f t="shared" si="0"/>
        <v>3998879092</v>
      </c>
      <c r="K53" s="3">
        <v>0</v>
      </c>
      <c r="M53" s="3">
        <v>12124771311</v>
      </c>
      <c r="O53" s="3">
        <v>14878609702</v>
      </c>
      <c r="Q53" s="3">
        <f t="shared" si="1"/>
        <v>27003381013</v>
      </c>
    </row>
    <row r="54" spans="1:17" ht="24">
      <c r="A54" s="2" t="s">
        <v>142</v>
      </c>
      <c r="C54" s="3">
        <v>74919026</v>
      </c>
      <c r="E54" s="3">
        <v>0</v>
      </c>
      <c r="G54" s="3">
        <v>0</v>
      </c>
      <c r="I54" s="3">
        <f t="shared" si="0"/>
        <v>74919026</v>
      </c>
      <c r="K54" s="3">
        <v>577158509</v>
      </c>
      <c r="M54" s="3">
        <v>117062831</v>
      </c>
      <c r="O54" s="14">
        <v>186395787</v>
      </c>
      <c r="Q54" s="3">
        <f t="shared" si="1"/>
        <v>880617127</v>
      </c>
    </row>
    <row r="55" spans="1:17" ht="24">
      <c r="A55" s="2" t="s">
        <v>261</v>
      </c>
      <c r="C55" s="3">
        <v>0</v>
      </c>
      <c r="E55" s="3">
        <v>0</v>
      </c>
      <c r="G55" s="3">
        <v>0</v>
      </c>
      <c r="I55" s="3">
        <f t="shared" si="0"/>
        <v>0</v>
      </c>
      <c r="K55" s="3">
        <v>198290635376</v>
      </c>
      <c r="M55" s="3">
        <v>0</v>
      </c>
      <c r="O55" s="14">
        <v>-11996266404</v>
      </c>
      <c r="Q55" s="3">
        <f t="shared" si="1"/>
        <v>186294368972</v>
      </c>
    </row>
    <row r="56" spans="1:17" ht="24">
      <c r="A56" s="2" t="s">
        <v>341</v>
      </c>
      <c r="C56" s="3">
        <v>0</v>
      </c>
      <c r="E56" s="3">
        <v>0</v>
      </c>
      <c r="G56" s="3">
        <v>0</v>
      </c>
      <c r="I56" s="3">
        <f t="shared" si="0"/>
        <v>0</v>
      </c>
      <c r="K56" s="3">
        <v>0</v>
      </c>
      <c r="M56" s="3">
        <v>0</v>
      </c>
      <c r="O56" s="14">
        <v>94861748170</v>
      </c>
      <c r="Q56" s="3">
        <f t="shared" si="1"/>
        <v>94861748170</v>
      </c>
    </row>
    <row r="57" spans="1:17" ht="24">
      <c r="A57" s="2" t="s">
        <v>112</v>
      </c>
      <c r="C57" s="3">
        <v>4832288719</v>
      </c>
      <c r="E57" s="3">
        <v>1479968755</v>
      </c>
      <c r="G57" s="3">
        <v>0</v>
      </c>
      <c r="I57" s="3">
        <f t="shared" si="0"/>
        <v>6312257474</v>
      </c>
      <c r="K57" s="3">
        <v>97957656824</v>
      </c>
      <c r="M57" s="3">
        <v>15727951060</v>
      </c>
      <c r="O57" s="14">
        <v>13953884387</v>
      </c>
      <c r="Q57" s="3">
        <f t="shared" si="1"/>
        <v>127639492271</v>
      </c>
    </row>
    <row r="58" spans="1:17" ht="24">
      <c r="A58" s="2" t="s">
        <v>342</v>
      </c>
      <c r="C58" s="3">
        <v>0</v>
      </c>
      <c r="E58" s="3">
        <v>0</v>
      </c>
      <c r="G58" s="3">
        <v>0</v>
      </c>
      <c r="I58" s="3">
        <f t="shared" si="0"/>
        <v>0</v>
      </c>
      <c r="K58" s="3">
        <v>0</v>
      </c>
      <c r="M58" s="3">
        <v>0</v>
      </c>
      <c r="O58" s="14">
        <v>106823994437</v>
      </c>
      <c r="Q58" s="3">
        <f t="shared" si="1"/>
        <v>106823994437</v>
      </c>
    </row>
    <row r="59" spans="1:17" ht="24">
      <c r="A59" s="2" t="s">
        <v>263</v>
      </c>
      <c r="C59" s="3">
        <v>0</v>
      </c>
      <c r="E59" s="3">
        <v>0</v>
      </c>
      <c r="G59" s="3">
        <v>0</v>
      </c>
      <c r="I59" s="3">
        <f t="shared" si="0"/>
        <v>0</v>
      </c>
      <c r="K59" s="3">
        <v>535270596</v>
      </c>
      <c r="M59" s="3">
        <v>0</v>
      </c>
      <c r="O59" s="14">
        <v>237536892</v>
      </c>
      <c r="Q59" s="3">
        <f t="shared" si="1"/>
        <v>772807488</v>
      </c>
    </row>
    <row r="60" spans="1:17" ht="24">
      <c r="A60" s="2" t="s">
        <v>343</v>
      </c>
      <c r="C60" s="3">
        <v>0</v>
      </c>
      <c r="E60" s="3">
        <v>0</v>
      </c>
      <c r="G60" s="3">
        <v>0</v>
      </c>
      <c r="I60" s="3">
        <f t="shared" si="0"/>
        <v>0</v>
      </c>
      <c r="K60" s="3">
        <v>0</v>
      </c>
      <c r="M60" s="3">
        <v>0</v>
      </c>
      <c r="O60" s="14">
        <v>7301336109</v>
      </c>
      <c r="Q60" s="3">
        <f t="shared" si="1"/>
        <v>7301336109</v>
      </c>
    </row>
    <row r="61" spans="1:17" ht="24">
      <c r="A61" s="2" t="s">
        <v>344</v>
      </c>
      <c r="C61" s="3">
        <v>0</v>
      </c>
      <c r="E61" s="3">
        <v>0</v>
      </c>
      <c r="G61" s="3">
        <v>0</v>
      </c>
      <c r="I61" s="3">
        <f t="shared" si="0"/>
        <v>0</v>
      </c>
      <c r="K61" s="3">
        <v>0</v>
      </c>
      <c r="M61" s="3">
        <v>0</v>
      </c>
      <c r="O61" s="14">
        <v>124908294</v>
      </c>
      <c r="Q61" s="3">
        <f t="shared" si="1"/>
        <v>124908294</v>
      </c>
    </row>
    <row r="62" spans="1:17" ht="24">
      <c r="A62" s="2" t="s">
        <v>265</v>
      </c>
      <c r="C62" s="3">
        <v>0</v>
      </c>
      <c r="E62" s="3">
        <v>0</v>
      </c>
      <c r="G62" s="3">
        <v>0</v>
      </c>
      <c r="I62" s="3">
        <f t="shared" si="0"/>
        <v>0</v>
      </c>
      <c r="K62" s="3">
        <v>9363824682</v>
      </c>
      <c r="M62" s="3">
        <v>0</v>
      </c>
      <c r="O62" s="14">
        <v>3482948712</v>
      </c>
      <c r="Q62" s="3">
        <f t="shared" si="1"/>
        <v>12846773394</v>
      </c>
    </row>
    <row r="63" spans="1:17" ht="24">
      <c r="A63" s="2" t="s">
        <v>266</v>
      </c>
      <c r="C63" s="3">
        <v>0</v>
      </c>
      <c r="E63" s="3">
        <v>0</v>
      </c>
      <c r="G63" s="3">
        <v>0</v>
      </c>
      <c r="I63" s="3">
        <f t="shared" si="0"/>
        <v>0</v>
      </c>
      <c r="K63" s="3">
        <v>984297468</v>
      </c>
      <c r="M63" s="3">
        <v>0</v>
      </c>
      <c r="O63" s="14">
        <v>393932519</v>
      </c>
      <c r="Q63" s="3">
        <f t="shared" si="1"/>
        <v>1378229987</v>
      </c>
    </row>
    <row r="64" spans="1:17" ht="24">
      <c r="A64" s="2" t="s">
        <v>345</v>
      </c>
      <c r="C64" s="3">
        <v>0</v>
      </c>
      <c r="E64" s="3">
        <v>0</v>
      </c>
      <c r="G64" s="3">
        <v>0</v>
      </c>
      <c r="I64" s="3">
        <f t="shared" si="0"/>
        <v>0</v>
      </c>
      <c r="K64" s="3">
        <v>0</v>
      </c>
      <c r="M64" s="3">
        <v>0</v>
      </c>
      <c r="O64" s="14">
        <v>893493557</v>
      </c>
      <c r="Q64" s="3">
        <f t="shared" si="1"/>
        <v>893493557</v>
      </c>
    </row>
    <row r="65" spans="1:17" ht="24">
      <c r="A65" s="2" t="s">
        <v>98</v>
      </c>
      <c r="C65" s="3">
        <v>7522447741</v>
      </c>
      <c r="E65" s="3">
        <v>2378442308</v>
      </c>
      <c r="G65" s="3">
        <v>0</v>
      </c>
      <c r="I65" s="3">
        <f t="shared" si="0"/>
        <v>9900890049</v>
      </c>
      <c r="K65" s="3">
        <v>143664385162</v>
      </c>
      <c r="M65" s="3">
        <v>18566640712</v>
      </c>
      <c r="O65" s="14">
        <v>9568152938</v>
      </c>
      <c r="Q65" s="3">
        <f t="shared" si="1"/>
        <v>171799178812</v>
      </c>
    </row>
    <row r="66" spans="1:17" ht="24">
      <c r="A66" s="2" t="s">
        <v>268</v>
      </c>
      <c r="C66" s="3">
        <v>0</v>
      </c>
      <c r="E66" s="3">
        <v>0</v>
      </c>
      <c r="G66" s="3">
        <v>0</v>
      </c>
      <c r="I66" s="3">
        <f t="shared" si="0"/>
        <v>0</v>
      </c>
      <c r="K66" s="3">
        <v>9098736</v>
      </c>
      <c r="M66" s="3">
        <v>0</v>
      </c>
      <c r="O66" s="14">
        <v>34727354</v>
      </c>
      <c r="Q66" s="3">
        <f t="shared" si="1"/>
        <v>43826090</v>
      </c>
    </row>
    <row r="67" spans="1:17" ht="24">
      <c r="A67" s="2" t="s">
        <v>270</v>
      </c>
      <c r="C67" s="3">
        <v>0</v>
      </c>
      <c r="E67" s="3">
        <v>0</v>
      </c>
      <c r="G67" s="3">
        <v>0</v>
      </c>
      <c r="I67" s="3">
        <f t="shared" si="0"/>
        <v>0</v>
      </c>
      <c r="K67" s="3">
        <v>1672643972</v>
      </c>
      <c r="M67" s="3">
        <v>0</v>
      </c>
      <c r="O67" s="14">
        <v>882392646</v>
      </c>
      <c r="Q67" s="3">
        <f t="shared" si="1"/>
        <v>2555036618</v>
      </c>
    </row>
    <row r="68" spans="1:17" ht="24">
      <c r="A68" s="2" t="s">
        <v>257</v>
      </c>
      <c r="C68" s="3">
        <v>0</v>
      </c>
      <c r="E68" s="3">
        <v>0</v>
      </c>
      <c r="G68" s="3">
        <v>0</v>
      </c>
      <c r="I68" s="3">
        <f t="shared" si="0"/>
        <v>0</v>
      </c>
      <c r="K68" s="3">
        <v>79417466994</v>
      </c>
      <c r="M68" s="3">
        <v>0</v>
      </c>
      <c r="O68" s="14">
        <v>43430865102</v>
      </c>
      <c r="Q68" s="3">
        <f t="shared" si="1"/>
        <v>122848332096</v>
      </c>
    </row>
    <row r="69" spans="1:17" ht="24">
      <c r="A69" s="2" t="s">
        <v>259</v>
      </c>
      <c r="C69" s="3">
        <v>0</v>
      </c>
      <c r="E69" s="3">
        <v>0</v>
      </c>
      <c r="G69" s="3">
        <v>0</v>
      </c>
      <c r="I69" s="3">
        <f t="shared" si="0"/>
        <v>0</v>
      </c>
      <c r="K69" s="3">
        <v>33717969</v>
      </c>
      <c r="M69" s="3">
        <v>0</v>
      </c>
      <c r="O69" s="14">
        <v>41635684</v>
      </c>
      <c r="Q69" s="3">
        <f t="shared" si="1"/>
        <v>75353653</v>
      </c>
    </row>
    <row r="70" spans="1:17" ht="24">
      <c r="A70" s="2" t="s">
        <v>346</v>
      </c>
      <c r="C70" s="3">
        <v>0</v>
      </c>
      <c r="E70" s="3">
        <v>0</v>
      </c>
      <c r="G70" s="3">
        <v>0</v>
      </c>
      <c r="I70" s="3">
        <f t="shared" si="0"/>
        <v>0</v>
      </c>
      <c r="K70" s="3">
        <v>0</v>
      </c>
      <c r="M70" s="3">
        <v>0</v>
      </c>
      <c r="O70" s="14">
        <v>23780522546</v>
      </c>
      <c r="Q70" s="3">
        <f t="shared" si="1"/>
        <v>23780522546</v>
      </c>
    </row>
    <row r="71" spans="1:17" ht="24">
      <c r="A71" s="2" t="s">
        <v>272</v>
      </c>
      <c r="C71" s="3">
        <v>0</v>
      </c>
      <c r="E71" s="3">
        <v>0</v>
      </c>
      <c r="G71" s="3">
        <v>0</v>
      </c>
      <c r="I71" s="3">
        <f t="shared" si="0"/>
        <v>0</v>
      </c>
      <c r="K71" s="3">
        <v>59313534807</v>
      </c>
      <c r="M71" s="3">
        <v>0</v>
      </c>
      <c r="O71" s="14">
        <v>12938908750</v>
      </c>
      <c r="Q71" s="3">
        <f t="shared" si="1"/>
        <v>72252443557</v>
      </c>
    </row>
    <row r="72" spans="1:17" ht="24">
      <c r="A72" s="2" t="s">
        <v>274</v>
      </c>
      <c r="C72" s="3">
        <v>0</v>
      </c>
      <c r="E72" s="14">
        <v>0</v>
      </c>
      <c r="G72" s="3">
        <v>0</v>
      </c>
      <c r="I72" s="3">
        <f t="shared" si="0"/>
        <v>0</v>
      </c>
      <c r="K72" s="3">
        <v>21289101737</v>
      </c>
      <c r="M72" s="3">
        <v>0</v>
      </c>
      <c r="O72" s="14">
        <v>9000752013</v>
      </c>
      <c r="Q72" s="3">
        <f t="shared" si="1"/>
        <v>30289853750</v>
      </c>
    </row>
    <row r="73" spans="1:17" ht="24">
      <c r="A73" s="2" t="s">
        <v>148</v>
      </c>
      <c r="C73" s="3">
        <v>9438608220</v>
      </c>
      <c r="E73" s="14">
        <v>3564049821</v>
      </c>
      <c r="G73" s="3">
        <v>0</v>
      </c>
      <c r="I73" s="3">
        <f t="shared" ref="I73:I100" si="2">C73+E73+G73</f>
        <v>13002658041</v>
      </c>
      <c r="K73" s="3">
        <v>25484745206</v>
      </c>
      <c r="M73" s="3">
        <v>11385003383</v>
      </c>
      <c r="O73" s="14">
        <v>0</v>
      </c>
      <c r="Q73" s="3">
        <f t="shared" ref="Q73:Q100" si="3">K73+M73+O73</f>
        <v>36869748589</v>
      </c>
    </row>
    <row r="74" spans="1:17" ht="24">
      <c r="A74" s="2" t="s">
        <v>115</v>
      </c>
      <c r="C74" s="3">
        <v>73439039</v>
      </c>
      <c r="E74" s="14">
        <v>0</v>
      </c>
      <c r="G74" s="3">
        <v>0</v>
      </c>
      <c r="I74" s="3">
        <f t="shared" si="2"/>
        <v>73439039</v>
      </c>
      <c r="K74" s="3">
        <v>633759396</v>
      </c>
      <c r="M74" s="3">
        <v>223692584</v>
      </c>
      <c r="O74" s="14">
        <v>0</v>
      </c>
      <c r="Q74" s="3">
        <f t="shared" si="3"/>
        <v>857451980</v>
      </c>
    </row>
    <row r="75" spans="1:17" ht="24">
      <c r="A75" s="2" t="s">
        <v>139</v>
      </c>
      <c r="C75" s="3">
        <v>148340811</v>
      </c>
      <c r="E75" s="14">
        <v>0</v>
      </c>
      <c r="G75" s="3">
        <v>0</v>
      </c>
      <c r="I75" s="3">
        <f t="shared" si="2"/>
        <v>148340811</v>
      </c>
      <c r="K75" s="3">
        <v>1646972089</v>
      </c>
      <c r="M75" s="3">
        <v>0</v>
      </c>
      <c r="O75" s="14">
        <v>0</v>
      </c>
      <c r="Q75" s="3">
        <f t="shared" si="3"/>
        <v>1646972089</v>
      </c>
    </row>
    <row r="76" spans="1:17" ht="24">
      <c r="A76" s="2" t="s">
        <v>136</v>
      </c>
      <c r="C76" s="3">
        <v>298193587</v>
      </c>
      <c r="E76" s="14">
        <v>0</v>
      </c>
      <c r="G76" s="3">
        <v>0</v>
      </c>
      <c r="I76" s="3">
        <f t="shared" si="2"/>
        <v>298193587</v>
      </c>
      <c r="K76" s="3">
        <v>3292432212</v>
      </c>
      <c r="M76" s="14">
        <v>0</v>
      </c>
      <c r="O76" s="14">
        <v>0</v>
      </c>
      <c r="Q76" s="3">
        <f t="shared" si="3"/>
        <v>3292432212</v>
      </c>
    </row>
    <row r="77" spans="1:17" ht="24">
      <c r="A77" s="2" t="s">
        <v>133</v>
      </c>
      <c r="C77" s="3">
        <v>151736472</v>
      </c>
      <c r="E77" s="14">
        <v>0</v>
      </c>
      <c r="G77" s="3">
        <v>0</v>
      </c>
      <c r="I77" s="3">
        <f t="shared" si="2"/>
        <v>151736472</v>
      </c>
      <c r="K77" s="3">
        <v>1643550531</v>
      </c>
      <c r="M77" s="14">
        <v>0</v>
      </c>
      <c r="O77" s="14">
        <v>0</v>
      </c>
      <c r="Q77" s="3">
        <f t="shared" si="3"/>
        <v>1643550531</v>
      </c>
    </row>
    <row r="78" spans="1:17" ht="24">
      <c r="A78" s="2" t="s">
        <v>116</v>
      </c>
      <c r="C78" s="3">
        <v>19824516698</v>
      </c>
      <c r="E78" s="14">
        <v>4425468333</v>
      </c>
      <c r="G78" s="3">
        <v>0</v>
      </c>
      <c r="I78" s="3">
        <f t="shared" si="2"/>
        <v>24249985031</v>
      </c>
      <c r="K78" s="3">
        <v>44842247191</v>
      </c>
      <c r="M78" s="14">
        <v>-31486825560</v>
      </c>
      <c r="O78" s="14">
        <v>0</v>
      </c>
      <c r="Q78" s="3">
        <f t="shared" si="3"/>
        <v>13355421631</v>
      </c>
    </row>
    <row r="79" spans="1:17" ht="24">
      <c r="A79" s="2" t="s">
        <v>104</v>
      </c>
      <c r="C79" s="3">
        <v>38669126332</v>
      </c>
      <c r="E79" s="14">
        <v>8814025879</v>
      </c>
      <c r="G79" s="3">
        <v>0</v>
      </c>
      <c r="I79" s="3">
        <f t="shared" si="2"/>
        <v>47483152211</v>
      </c>
      <c r="K79" s="3">
        <v>298597555555</v>
      </c>
      <c r="M79" s="14">
        <v>-76363177492</v>
      </c>
      <c r="O79" s="14">
        <v>0</v>
      </c>
      <c r="Q79" s="3">
        <f t="shared" si="3"/>
        <v>222234378063</v>
      </c>
    </row>
    <row r="80" spans="1:17" ht="24">
      <c r="A80" s="2" t="s">
        <v>130</v>
      </c>
      <c r="C80" s="3">
        <v>7824696783</v>
      </c>
      <c r="E80" s="14">
        <v>9599268000</v>
      </c>
      <c r="G80" s="3">
        <v>0</v>
      </c>
      <c r="I80" s="3">
        <f t="shared" si="2"/>
        <v>17423964783</v>
      </c>
      <c r="K80" s="3">
        <v>20836419424</v>
      </c>
      <c r="M80" s="14">
        <v>9361248000</v>
      </c>
      <c r="O80" s="14">
        <v>0</v>
      </c>
      <c r="Q80" s="3">
        <f t="shared" si="3"/>
        <v>30197667424</v>
      </c>
    </row>
    <row r="81" spans="1:17" ht="24">
      <c r="A81" s="2" t="s">
        <v>128</v>
      </c>
      <c r="C81" s="3">
        <v>2119821222</v>
      </c>
      <c r="E81" s="14">
        <v>0</v>
      </c>
      <c r="G81" s="3">
        <v>0</v>
      </c>
      <c r="I81" s="3">
        <f t="shared" si="2"/>
        <v>2119821222</v>
      </c>
      <c r="K81" s="3">
        <v>9276241465</v>
      </c>
      <c r="M81" s="14">
        <v>1346155458</v>
      </c>
      <c r="O81" s="14">
        <v>0</v>
      </c>
      <c r="Q81" s="3">
        <f t="shared" si="3"/>
        <v>10622396923</v>
      </c>
    </row>
    <row r="82" spans="1:17" ht="24">
      <c r="A82" s="2" t="s">
        <v>107</v>
      </c>
      <c r="C82" s="3">
        <v>15150082192</v>
      </c>
      <c r="E82" s="14">
        <v>4115954534</v>
      </c>
      <c r="G82" s="3">
        <v>0</v>
      </c>
      <c r="I82" s="3">
        <f t="shared" si="2"/>
        <v>19266036726</v>
      </c>
      <c r="K82" s="3">
        <v>96138986300</v>
      </c>
      <c r="M82" s="14">
        <v>7717253427</v>
      </c>
      <c r="O82" s="14">
        <v>0</v>
      </c>
      <c r="Q82" s="3">
        <f t="shared" si="3"/>
        <v>103856239727</v>
      </c>
    </row>
    <row r="83" spans="1:17" ht="24">
      <c r="A83" s="2" t="s">
        <v>109</v>
      </c>
      <c r="C83" s="3">
        <v>14633436201</v>
      </c>
      <c r="E83" s="14">
        <v>8626292195</v>
      </c>
      <c r="G83" s="3">
        <v>0</v>
      </c>
      <c r="I83" s="3">
        <f t="shared" si="2"/>
        <v>23259728396</v>
      </c>
      <c r="K83" s="3">
        <v>156295582621</v>
      </c>
      <c r="M83" s="14">
        <v>-9797552879</v>
      </c>
      <c r="O83" s="14">
        <v>0</v>
      </c>
      <c r="Q83" s="3">
        <f t="shared" si="3"/>
        <v>146498029742</v>
      </c>
    </row>
    <row r="84" spans="1:17" ht="24">
      <c r="A84" s="2" t="s">
        <v>101</v>
      </c>
      <c r="C84" s="3">
        <v>14890191781</v>
      </c>
      <c r="E84" s="14">
        <v>0</v>
      </c>
      <c r="G84" s="3">
        <v>0</v>
      </c>
      <c r="I84" s="3">
        <f t="shared" si="2"/>
        <v>14890191781</v>
      </c>
      <c r="K84" s="3">
        <v>124020292442</v>
      </c>
      <c r="M84" s="14">
        <v>-69411876</v>
      </c>
      <c r="O84" s="14">
        <v>0</v>
      </c>
      <c r="Q84" s="3">
        <f t="shared" si="3"/>
        <v>123950880566</v>
      </c>
    </row>
    <row r="85" spans="1:17" ht="24">
      <c r="A85" s="2" t="s">
        <v>95</v>
      </c>
      <c r="C85" s="3">
        <v>14955811812</v>
      </c>
      <c r="E85" s="14">
        <v>0</v>
      </c>
      <c r="G85" s="3">
        <v>0</v>
      </c>
      <c r="I85" s="3">
        <f t="shared" si="2"/>
        <v>14955811812</v>
      </c>
      <c r="K85" s="3">
        <v>90761656909</v>
      </c>
      <c r="M85" s="14">
        <v>-65613635</v>
      </c>
      <c r="O85" s="3">
        <v>0</v>
      </c>
      <c r="Q85" s="3">
        <f t="shared" si="3"/>
        <v>90696043274</v>
      </c>
    </row>
    <row r="86" spans="1:17" ht="24">
      <c r="A86" s="2" t="s">
        <v>36</v>
      </c>
      <c r="C86" s="3">
        <v>0</v>
      </c>
      <c r="E86" s="14">
        <v>-10579824901</v>
      </c>
      <c r="G86" s="3">
        <v>0</v>
      </c>
      <c r="I86" s="14">
        <f t="shared" si="2"/>
        <v>-10579824901</v>
      </c>
      <c r="K86" s="3">
        <v>0</v>
      </c>
      <c r="M86" s="14">
        <v>16413545515</v>
      </c>
      <c r="O86" s="3">
        <v>0</v>
      </c>
      <c r="Q86" s="3">
        <f t="shared" si="3"/>
        <v>16413545515</v>
      </c>
    </row>
    <row r="87" spans="1:17" ht="24">
      <c r="A87" s="2" t="s">
        <v>60</v>
      </c>
      <c r="C87" s="3">
        <v>0</v>
      </c>
      <c r="E87" s="14">
        <v>8320304529</v>
      </c>
      <c r="G87" s="3">
        <v>0</v>
      </c>
      <c r="I87" s="3">
        <f t="shared" si="2"/>
        <v>8320304529</v>
      </c>
      <c r="K87" s="3">
        <v>0</v>
      </c>
      <c r="M87" s="14">
        <v>9100233091</v>
      </c>
      <c r="O87" s="3">
        <v>0</v>
      </c>
      <c r="Q87" s="3">
        <f t="shared" si="3"/>
        <v>9100233091</v>
      </c>
    </row>
    <row r="88" spans="1:17" ht="24">
      <c r="A88" s="2" t="s">
        <v>55</v>
      </c>
      <c r="C88" s="3">
        <v>0</v>
      </c>
      <c r="E88" s="14">
        <v>7788306096</v>
      </c>
      <c r="G88" s="3">
        <v>0</v>
      </c>
      <c r="I88" s="3">
        <f t="shared" si="2"/>
        <v>7788306096</v>
      </c>
      <c r="K88" s="3">
        <v>0</v>
      </c>
      <c r="M88" s="14">
        <v>9913524282</v>
      </c>
      <c r="O88" s="3">
        <v>0</v>
      </c>
      <c r="Q88" s="3">
        <f t="shared" si="3"/>
        <v>9913524282</v>
      </c>
    </row>
    <row r="89" spans="1:17" ht="24">
      <c r="A89" s="2" t="s">
        <v>87</v>
      </c>
      <c r="C89" s="3">
        <v>0</v>
      </c>
      <c r="E89" s="14">
        <v>79230958</v>
      </c>
      <c r="G89" s="3">
        <v>0</v>
      </c>
      <c r="I89" s="3">
        <f t="shared" si="2"/>
        <v>79230958</v>
      </c>
      <c r="K89" s="3">
        <v>0</v>
      </c>
      <c r="M89" s="14">
        <v>84415775</v>
      </c>
      <c r="O89" s="3">
        <v>0</v>
      </c>
      <c r="Q89" s="3">
        <f t="shared" si="3"/>
        <v>84415775</v>
      </c>
    </row>
    <row r="90" spans="1:17" ht="24">
      <c r="A90" s="2" t="s">
        <v>90</v>
      </c>
      <c r="C90" s="3">
        <v>0</v>
      </c>
      <c r="E90" s="14">
        <v>2767288978</v>
      </c>
      <c r="G90" s="3">
        <v>0</v>
      </c>
      <c r="I90" s="3">
        <f t="shared" si="2"/>
        <v>2767288978</v>
      </c>
      <c r="K90" s="3">
        <v>0</v>
      </c>
      <c r="M90" s="14">
        <v>667708595</v>
      </c>
      <c r="O90" s="3">
        <v>0</v>
      </c>
      <c r="Q90" s="3">
        <f t="shared" si="3"/>
        <v>667708595</v>
      </c>
    </row>
    <row r="91" spans="1:17" ht="24">
      <c r="A91" s="2" t="s">
        <v>81</v>
      </c>
      <c r="C91" s="3">
        <v>0</v>
      </c>
      <c r="E91" s="14">
        <v>8641177060</v>
      </c>
      <c r="G91" s="3">
        <v>0</v>
      </c>
      <c r="I91" s="3">
        <f t="shared" si="2"/>
        <v>8641177060</v>
      </c>
      <c r="K91" s="3">
        <v>0</v>
      </c>
      <c r="M91" s="14">
        <v>11900281790</v>
      </c>
      <c r="O91" s="3">
        <v>0</v>
      </c>
      <c r="Q91" s="3">
        <f t="shared" si="3"/>
        <v>11900281790</v>
      </c>
    </row>
    <row r="92" spans="1:17" ht="24">
      <c r="A92" s="2" t="s">
        <v>71</v>
      </c>
      <c r="C92" s="3">
        <v>0</v>
      </c>
      <c r="E92" s="14">
        <v>1904854744</v>
      </c>
      <c r="G92" s="3">
        <v>0</v>
      </c>
      <c r="I92" s="3">
        <f t="shared" si="2"/>
        <v>1904854744</v>
      </c>
      <c r="K92" s="3">
        <v>0</v>
      </c>
      <c r="M92" s="14">
        <v>2987402319</v>
      </c>
      <c r="O92" s="3">
        <v>0</v>
      </c>
      <c r="Q92" s="3">
        <f t="shared" si="3"/>
        <v>2987402319</v>
      </c>
    </row>
    <row r="93" spans="1:17" ht="24">
      <c r="A93" s="2" t="s">
        <v>67</v>
      </c>
      <c r="C93" s="3">
        <v>0</v>
      </c>
      <c r="E93" s="14">
        <v>5886450644</v>
      </c>
      <c r="G93" s="3">
        <v>0</v>
      </c>
      <c r="I93" s="3">
        <f t="shared" si="2"/>
        <v>5886450644</v>
      </c>
      <c r="K93" s="3">
        <v>0</v>
      </c>
      <c r="M93" s="14">
        <v>6769478693</v>
      </c>
      <c r="O93" s="3">
        <v>0</v>
      </c>
      <c r="Q93" s="3">
        <f t="shared" si="3"/>
        <v>6769478693</v>
      </c>
    </row>
    <row r="94" spans="1:17" ht="24">
      <c r="A94" s="2" t="s">
        <v>46</v>
      </c>
      <c r="C94" s="3">
        <v>0</v>
      </c>
      <c r="E94" s="14">
        <v>1745146922</v>
      </c>
      <c r="G94" s="3">
        <v>0</v>
      </c>
      <c r="I94" s="3">
        <f t="shared" si="2"/>
        <v>1745146922</v>
      </c>
      <c r="K94" s="3">
        <v>0</v>
      </c>
      <c r="M94" s="14">
        <v>2020330199</v>
      </c>
      <c r="O94" s="3">
        <v>0</v>
      </c>
      <c r="Q94" s="3">
        <f t="shared" si="3"/>
        <v>2020330199</v>
      </c>
    </row>
    <row r="95" spans="1:17" ht="24">
      <c r="A95" s="2" t="s">
        <v>43</v>
      </c>
      <c r="C95" s="3">
        <v>0</v>
      </c>
      <c r="E95" s="14">
        <v>704426283</v>
      </c>
      <c r="G95" s="3">
        <v>0</v>
      </c>
      <c r="I95" s="3">
        <f t="shared" si="2"/>
        <v>704426283</v>
      </c>
      <c r="K95" s="3">
        <v>0</v>
      </c>
      <c r="M95" s="14">
        <v>1381250943</v>
      </c>
      <c r="O95" s="3">
        <v>0</v>
      </c>
      <c r="Q95" s="3">
        <f t="shared" si="3"/>
        <v>1381250943</v>
      </c>
    </row>
    <row r="96" spans="1:17" ht="24">
      <c r="A96" s="2" t="s">
        <v>84</v>
      </c>
      <c r="C96" s="3">
        <v>0</v>
      </c>
      <c r="E96" s="14">
        <v>3768412637</v>
      </c>
      <c r="G96" s="3">
        <v>0</v>
      </c>
      <c r="I96" s="3">
        <f t="shared" si="2"/>
        <v>3768412637</v>
      </c>
      <c r="K96" s="3">
        <v>0</v>
      </c>
      <c r="M96" s="14">
        <v>29891063091</v>
      </c>
      <c r="O96" s="3">
        <v>0</v>
      </c>
      <c r="Q96" s="3">
        <f t="shared" si="3"/>
        <v>29891063091</v>
      </c>
    </row>
    <row r="97" spans="1:17" ht="24">
      <c r="A97" s="2" t="s">
        <v>78</v>
      </c>
      <c r="C97" s="3">
        <v>0</v>
      </c>
      <c r="E97" s="14">
        <v>1707554789</v>
      </c>
      <c r="G97" s="3">
        <v>0</v>
      </c>
      <c r="I97" s="3">
        <f t="shared" si="2"/>
        <v>1707554789</v>
      </c>
      <c r="K97" s="3">
        <v>0</v>
      </c>
      <c r="M97" s="14">
        <v>47074822924</v>
      </c>
      <c r="O97" s="3">
        <v>0</v>
      </c>
      <c r="Q97" s="3">
        <f t="shared" si="3"/>
        <v>47074822924</v>
      </c>
    </row>
    <row r="98" spans="1:17" ht="24">
      <c r="A98" s="2" t="s">
        <v>58</v>
      </c>
      <c r="C98" s="3">
        <v>0</v>
      </c>
      <c r="E98" s="14">
        <v>13414115975</v>
      </c>
      <c r="G98" s="3">
        <v>0</v>
      </c>
      <c r="I98" s="3">
        <f t="shared" si="2"/>
        <v>13414115975</v>
      </c>
      <c r="K98" s="3">
        <v>0</v>
      </c>
      <c r="M98" s="14">
        <v>98887807052</v>
      </c>
      <c r="O98" s="3">
        <v>0</v>
      </c>
      <c r="Q98" s="3">
        <f t="shared" si="3"/>
        <v>98887807052</v>
      </c>
    </row>
    <row r="99" spans="1:17" ht="24">
      <c r="A99" s="2" t="s">
        <v>52</v>
      </c>
      <c r="C99" s="3">
        <v>0</v>
      </c>
      <c r="E99" s="14">
        <v>2726077701</v>
      </c>
      <c r="G99" s="3">
        <v>0</v>
      </c>
      <c r="I99" s="3">
        <f t="shared" si="2"/>
        <v>2726077701</v>
      </c>
      <c r="K99" s="3">
        <v>0</v>
      </c>
      <c r="M99" s="3">
        <v>67313075066</v>
      </c>
      <c r="O99" s="3">
        <v>0</v>
      </c>
      <c r="Q99" s="3">
        <f t="shared" si="3"/>
        <v>67313075066</v>
      </c>
    </row>
    <row r="100" spans="1:17" ht="24">
      <c r="A100" s="2" t="s">
        <v>64</v>
      </c>
      <c r="C100" s="3">
        <v>0</v>
      </c>
      <c r="E100" s="14">
        <v>263453110</v>
      </c>
      <c r="G100" s="3">
        <v>0</v>
      </c>
      <c r="I100" s="3">
        <f t="shared" si="2"/>
        <v>263453110</v>
      </c>
      <c r="K100" s="3">
        <v>0</v>
      </c>
      <c r="M100" s="3">
        <v>687835338</v>
      </c>
      <c r="O100" s="3">
        <v>0</v>
      </c>
      <c r="Q100" s="3">
        <f t="shared" si="3"/>
        <v>687835338</v>
      </c>
    </row>
    <row r="101" spans="1:17">
      <c r="A101" s="1" t="s">
        <v>19</v>
      </c>
      <c r="C101" s="4">
        <f>SUM(C8:C100)</f>
        <v>233472869872</v>
      </c>
      <c r="E101" s="4">
        <f>SUM(E8:E100)</f>
        <v>185447922144</v>
      </c>
      <c r="G101" s="4">
        <f>SUM(G8:G100)</f>
        <v>0</v>
      </c>
      <c r="I101" s="4">
        <f>SUM(I8:I100)</f>
        <v>418920792016</v>
      </c>
      <c r="K101" s="4">
        <f>SUM(K8:K100)</f>
        <v>2218603064241</v>
      </c>
      <c r="M101" s="4">
        <f>SUM(M8:M100)</f>
        <v>438367864584</v>
      </c>
      <c r="O101" s="4">
        <f>SUM(O8:O100)</f>
        <v>1786659939286</v>
      </c>
      <c r="Q101" s="4">
        <f>SUM(Q8:Q100)</f>
        <v>4443630868111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8"/>
  <sheetViews>
    <sheetView rightToLeft="1" workbookViewId="0">
      <selection activeCell="K46" sqref="K46"/>
    </sheetView>
  </sheetViews>
  <sheetFormatPr defaultRowHeight="22.5"/>
  <cols>
    <col min="1" max="1" width="31.14062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11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  <c r="H3" s="12" t="s">
        <v>246</v>
      </c>
      <c r="I3" s="12" t="s">
        <v>246</v>
      </c>
      <c r="J3" s="12" t="s">
        <v>246</v>
      </c>
      <c r="K3" s="12" t="s">
        <v>246</v>
      </c>
    </row>
    <row r="4" spans="1:11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6" spans="1:11" ht="24">
      <c r="A6" s="11" t="s">
        <v>353</v>
      </c>
      <c r="B6" s="11" t="s">
        <v>353</v>
      </c>
      <c r="C6" s="11" t="s">
        <v>353</v>
      </c>
      <c r="E6" s="11" t="s">
        <v>248</v>
      </c>
      <c r="F6" s="11" t="s">
        <v>248</v>
      </c>
      <c r="G6" s="11" t="s">
        <v>248</v>
      </c>
      <c r="I6" s="11" t="s">
        <v>249</v>
      </c>
      <c r="J6" s="11" t="s">
        <v>249</v>
      </c>
      <c r="K6" s="11" t="s">
        <v>249</v>
      </c>
    </row>
    <row r="7" spans="1:11" ht="24">
      <c r="A7" s="11" t="s">
        <v>354</v>
      </c>
      <c r="C7" s="11" t="s">
        <v>178</v>
      </c>
      <c r="E7" s="11" t="s">
        <v>355</v>
      </c>
      <c r="G7" s="11" t="s">
        <v>356</v>
      </c>
      <c r="I7" s="11" t="s">
        <v>355</v>
      </c>
      <c r="K7" s="11" t="s">
        <v>356</v>
      </c>
    </row>
    <row r="8" spans="1:11" ht="24">
      <c r="A8" s="2" t="s">
        <v>184</v>
      </c>
      <c r="C8" s="1" t="s">
        <v>185</v>
      </c>
      <c r="E8" s="3">
        <v>164797</v>
      </c>
      <c r="G8" s="6">
        <v>3.6089117514704002E-7</v>
      </c>
      <c r="I8" s="3">
        <v>3914875</v>
      </c>
      <c r="K8" s="6">
        <v>2.3864843906964901E-6</v>
      </c>
    </row>
    <row r="9" spans="1:11" ht="24">
      <c r="A9" s="2" t="s">
        <v>188</v>
      </c>
      <c r="C9" s="1" t="s">
        <v>189</v>
      </c>
      <c r="E9" s="3">
        <v>871084842</v>
      </c>
      <c r="G9" s="6">
        <v>1.9076004556038873E-3</v>
      </c>
      <c r="I9" s="3">
        <v>10392267472</v>
      </c>
      <c r="K9" s="6">
        <v>6.3350641095490665E-3</v>
      </c>
    </row>
    <row r="10" spans="1:11" ht="24">
      <c r="A10" s="2" t="s">
        <v>191</v>
      </c>
      <c r="C10" s="1" t="s">
        <v>357</v>
      </c>
      <c r="E10" s="3">
        <v>0</v>
      </c>
      <c r="G10" s="6">
        <v>0</v>
      </c>
      <c r="I10" s="3">
        <v>92315999245</v>
      </c>
      <c r="K10" s="6">
        <v>5.627528112896113E-2</v>
      </c>
    </row>
    <row r="11" spans="1:11" ht="24">
      <c r="A11" s="2" t="s">
        <v>191</v>
      </c>
      <c r="C11" s="1" t="s">
        <v>358</v>
      </c>
      <c r="E11" s="3">
        <v>0</v>
      </c>
      <c r="G11" s="6">
        <v>0</v>
      </c>
      <c r="I11" s="3">
        <v>44313299466</v>
      </c>
      <c r="K11" s="6">
        <v>2.7013122379608092E-2</v>
      </c>
    </row>
    <row r="12" spans="1:11" ht="24">
      <c r="A12" s="2" t="s">
        <v>191</v>
      </c>
      <c r="C12" s="1" t="s">
        <v>359</v>
      </c>
      <c r="E12" s="3">
        <v>0</v>
      </c>
      <c r="G12" s="6">
        <v>0</v>
      </c>
      <c r="I12" s="3">
        <v>82754797863</v>
      </c>
      <c r="K12" s="6">
        <v>5.0446829938450899E-2</v>
      </c>
    </row>
    <row r="13" spans="1:11" ht="24">
      <c r="A13" s="2" t="s">
        <v>206</v>
      </c>
      <c r="C13" s="1" t="s">
        <v>360</v>
      </c>
      <c r="E13" s="3">
        <v>0</v>
      </c>
      <c r="G13" s="6">
        <v>0</v>
      </c>
      <c r="I13" s="3">
        <v>87260273972</v>
      </c>
      <c r="K13" s="6">
        <v>5.3193341233647932E-2</v>
      </c>
    </row>
    <row r="14" spans="1:11" ht="24">
      <c r="A14" s="2" t="s">
        <v>197</v>
      </c>
      <c r="C14" s="1" t="s">
        <v>198</v>
      </c>
      <c r="E14" s="3">
        <v>113093</v>
      </c>
      <c r="G14" s="6">
        <v>2.4766388751557498E-7</v>
      </c>
      <c r="I14" s="3">
        <v>2477108</v>
      </c>
      <c r="K14" s="6">
        <v>1.5100302247375479E-6</v>
      </c>
    </row>
    <row r="15" spans="1:11" ht="24">
      <c r="A15" s="2" t="s">
        <v>197</v>
      </c>
      <c r="C15" s="1" t="s">
        <v>361</v>
      </c>
      <c r="E15" s="3">
        <v>0</v>
      </c>
      <c r="G15" s="6">
        <v>0</v>
      </c>
      <c r="I15" s="3">
        <v>51430136983</v>
      </c>
      <c r="K15" s="6">
        <v>3.1351503974280638E-2</v>
      </c>
    </row>
    <row r="16" spans="1:11" ht="24">
      <c r="A16" s="2" t="s">
        <v>184</v>
      </c>
      <c r="C16" s="1" t="s">
        <v>200</v>
      </c>
      <c r="E16" s="3">
        <v>102084886597</v>
      </c>
      <c r="G16" s="6">
        <v>0.22355707135896685</v>
      </c>
      <c r="I16" s="3">
        <v>443016393423</v>
      </c>
      <c r="K16" s="6">
        <v>0.27006014437923198</v>
      </c>
    </row>
    <row r="17" spans="1:11" ht="24">
      <c r="A17" s="2" t="s">
        <v>203</v>
      </c>
      <c r="C17" s="1" t="s">
        <v>362</v>
      </c>
      <c r="E17" s="3">
        <v>0</v>
      </c>
      <c r="G17" s="6">
        <v>0</v>
      </c>
      <c r="I17" s="3">
        <v>18787671230</v>
      </c>
      <c r="K17" s="6">
        <v>1.1452852039447639E-2</v>
      </c>
    </row>
    <row r="18" spans="1:11" ht="24">
      <c r="A18" s="2" t="s">
        <v>203</v>
      </c>
      <c r="C18" s="1" t="s">
        <v>204</v>
      </c>
      <c r="E18" s="3">
        <v>4074850</v>
      </c>
      <c r="G18" s="6">
        <v>8.9235690276395598E-6</v>
      </c>
      <c r="I18" s="3">
        <v>7337137</v>
      </c>
      <c r="K18" s="6">
        <v>4.4726748422112309E-6</v>
      </c>
    </row>
    <row r="19" spans="1:11" ht="24">
      <c r="A19" s="2" t="s">
        <v>203</v>
      </c>
      <c r="C19" s="1" t="s">
        <v>363</v>
      </c>
      <c r="E19" s="3">
        <v>0</v>
      </c>
      <c r="G19" s="6">
        <v>0</v>
      </c>
      <c r="I19" s="3">
        <v>11050684929</v>
      </c>
      <c r="K19" s="6">
        <v>6.7364314542772063E-3</v>
      </c>
    </row>
    <row r="20" spans="1:11" ht="24">
      <c r="A20" s="2" t="s">
        <v>203</v>
      </c>
      <c r="C20" s="1" t="s">
        <v>364</v>
      </c>
      <c r="E20" s="3">
        <v>0</v>
      </c>
      <c r="G20" s="6">
        <v>0</v>
      </c>
      <c r="I20" s="3">
        <v>16243150683</v>
      </c>
      <c r="K20" s="6">
        <v>9.9017275291575276E-3</v>
      </c>
    </row>
    <row r="21" spans="1:11" ht="24">
      <c r="A21" s="2" t="s">
        <v>203</v>
      </c>
      <c r="C21" s="1" t="s">
        <v>365</v>
      </c>
      <c r="E21" s="3">
        <v>0</v>
      </c>
      <c r="G21" s="6">
        <v>0</v>
      </c>
      <c r="I21" s="3">
        <v>9719178079</v>
      </c>
      <c r="K21" s="6">
        <v>5.9247528403673227E-3</v>
      </c>
    </row>
    <row r="22" spans="1:11" ht="24">
      <c r="A22" s="2" t="s">
        <v>206</v>
      </c>
      <c r="C22" s="1" t="s">
        <v>366</v>
      </c>
      <c r="E22" s="3">
        <v>0</v>
      </c>
      <c r="G22" s="6">
        <v>0</v>
      </c>
      <c r="I22" s="3">
        <v>124372602740</v>
      </c>
      <c r="K22" s="6">
        <v>7.5816794934526865E-2</v>
      </c>
    </row>
    <row r="23" spans="1:11" ht="24">
      <c r="A23" s="2" t="s">
        <v>203</v>
      </c>
      <c r="C23" s="1" t="s">
        <v>367</v>
      </c>
      <c r="E23" s="3">
        <v>0</v>
      </c>
      <c r="G23" s="6">
        <v>0</v>
      </c>
      <c r="I23" s="3">
        <v>26898260273</v>
      </c>
      <c r="K23" s="6">
        <v>1.6397018622154241E-2</v>
      </c>
    </row>
    <row r="24" spans="1:11" ht="24">
      <c r="A24" s="2" t="s">
        <v>206</v>
      </c>
      <c r="C24" s="1" t="s">
        <v>207</v>
      </c>
      <c r="E24" s="3">
        <v>3369183683</v>
      </c>
      <c r="G24" s="6">
        <v>7.3782208331711306E-3</v>
      </c>
      <c r="I24" s="3">
        <v>11754800121</v>
      </c>
      <c r="K24" s="6">
        <v>7.1656558650081406E-3</v>
      </c>
    </row>
    <row r="25" spans="1:11" ht="24">
      <c r="A25" s="2" t="s">
        <v>203</v>
      </c>
      <c r="C25" s="1" t="s">
        <v>368</v>
      </c>
      <c r="E25" s="3">
        <v>0</v>
      </c>
      <c r="G25" s="6">
        <v>0</v>
      </c>
      <c r="I25" s="3">
        <v>4445205478</v>
      </c>
      <c r="K25" s="6">
        <v>2.7097706789324157E-3</v>
      </c>
    </row>
    <row r="26" spans="1:11" ht="24">
      <c r="A26" s="2" t="s">
        <v>203</v>
      </c>
      <c r="C26" s="1" t="s">
        <v>369</v>
      </c>
      <c r="E26" s="3">
        <v>0</v>
      </c>
      <c r="G26" s="6">
        <v>0</v>
      </c>
      <c r="I26" s="3">
        <v>5424657532</v>
      </c>
      <c r="K26" s="6">
        <v>3.3068387943400901E-3</v>
      </c>
    </row>
    <row r="27" spans="1:11" ht="24">
      <c r="A27" s="2" t="s">
        <v>203</v>
      </c>
      <c r="C27" s="1" t="s">
        <v>370</v>
      </c>
      <c r="E27" s="3">
        <v>0</v>
      </c>
      <c r="G27" s="6">
        <v>0</v>
      </c>
      <c r="I27" s="3">
        <v>14917808217</v>
      </c>
      <c r="K27" s="6">
        <v>9.0938066868736234E-3</v>
      </c>
    </row>
    <row r="28" spans="1:11" ht="24">
      <c r="A28" s="2" t="s">
        <v>203</v>
      </c>
      <c r="C28" s="1" t="s">
        <v>371</v>
      </c>
      <c r="E28" s="3">
        <v>0</v>
      </c>
      <c r="G28" s="6">
        <v>0</v>
      </c>
      <c r="I28" s="3">
        <v>3955479450</v>
      </c>
      <c r="K28" s="6">
        <v>2.4112366206189848E-3</v>
      </c>
    </row>
    <row r="29" spans="1:11" ht="24">
      <c r="A29" s="2" t="s">
        <v>209</v>
      </c>
      <c r="C29" s="1" t="s">
        <v>210</v>
      </c>
      <c r="E29" s="3">
        <v>3864241</v>
      </c>
      <c r="G29" s="6">
        <v>8.4623535352061841E-6</v>
      </c>
      <c r="I29" s="3">
        <v>3864241</v>
      </c>
      <c r="K29" s="6">
        <v>2.3556182070664849E-6</v>
      </c>
    </row>
    <row r="30" spans="1:11" ht="24">
      <c r="A30" s="2" t="s">
        <v>209</v>
      </c>
      <c r="C30" s="1" t="s">
        <v>212</v>
      </c>
      <c r="E30" s="3">
        <v>25427801490</v>
      </c>
      <c r="G30" s="6">
        <v>5.5684685771778361E-2</v>
      </c>
      <c r="I30" s="3">
        <v>63236020656</v>
      </c>
      <c r="K30" s="6">
        <v>3.8548300067129851E-2</v>
      </c>
    </row>
    <row r="31" spans="1:11" ht="24">
      <c r="A31" s="2" t="s">
        <v>209</v>
      </c>
      <c r="C31" s="1" t="s">
        <v>214</v>
      </c>
      <c r="E31" s="3">
        <v>25427801489</v>
      </c>
      <c r="G31" s="6">
        <v>5.5684685769588446E-2</v>
      </c>
      <c r="I31" s="3">
        <v>61592185039</v>
      </c>
      <c r="K31" s="6">
        <v>3.7546227704451242E-2</v>
      </c>
    </row>
    <row r="32" spans="1:11" ht="24">
      <c r="A32" s="2" t="s">
        <v>203</v>
      </c>
      <c r="C32" s="1" t="s">
        <v>216</v>
      </c>
      <c r="E32" s="3">
        <v>88863260723</v>
      </c>
      <c r="G32" s="6">
        <v>0.19460285435852162</v>
      </c>
      <c r="I32" s="3">
        <v>187259151119</v>
      </c>
      <c r="K32" s="6">
        <v>0.11415205879129453</v>
      </c>
    </row>
    <row r="33" spans="1:11" ht="24">
      <c r="A33" s="2" t="s">
        <v>191</v>
      </c>
      <c r="C33" s="1" t="s">
        <v>372</v>
      </c>
      <c r="E33" s="3">
        <v>493150685</v>
      </c>
      <c r="G33" s="6">
        <v>1.0799573428777092E-3</v>
      </c>
      <c r="I33" s="3">
        <v>493150685</v>
      </c>
      <c r="K33" s="6">
        <v>3.0062170874262475E-4</v>
      </c>
    </row>
    <row r="34" spans="1:11" ht="24">
      <c r="A34" s="2" t="s">
        <v>191</v>
      </c>
      <c r="C34" s="1" t="s">
        <v>218</v>
      </c>
      <c r="E34" s="3">
        <v>25637210851</v>
      </c>
      <c r="G34" s="6">
        <v>5.6143274158569872E-2</v>
      </c>
      <c r="I34" s="3">
        <v>48239950571</v>
      </c>
      <c r="K34" s="6">
        <v>2.9406785413496436E-2</v>
      </c>
    </row>
    <row r="35" spans="1:11" ht="24">
      <c r="A35" s="2" t="s">
        <v>191</v>
      </c>
      <c r="C35" s="1" t="s">
        <v>220</v>
      </c>
      <c r="E35" s="3">
        <v>14017703407</v>
      </c>
      <c r="G35" s="6">
        <v>3.0697557937431497E-2</v>
      </c>
      <c r="I35" s="3">
        <v>23606744491</v>
      </c>
      <c r="K35" s="6">
        <v>1.4390530283324991E-2</v>
      </c>
    </row>
    <row r="36" spans="1:11" ht="24">
      <c r="A36" s="2" t="s">
        <v>222</v>
      </c>
      <c r="C36" s="1" t="s">
        <v>225</v>
      </c>
      <c r="E36" s="3">
        <v>36844262290</v>
      </c>
      <c r="G36" s="6">
        <v>8.0685747405983582E-2</v>
      </c>
      <c r="I36" s="3">
        <v>48762070500</v>
      </c>
      <c r="K36" s="6">
        <v>2.9725066600157585E-2</v>
      </c>
    </row>
    <row r="37" spans="1:11" ht="24">
      <c r="A37" s="2" t="s">
        <v>222</v>
      </c>
      <c r="C37" s="1" t="s">
        <v>227</v>
      </c>
      <c r="E37" s="3">
        <v>38036043111</v>
      </c>
      <c r="G37" s="6">
        <v>8.3295644315565645E-2</v>
      </c>
      <c r="I37" s="3">
        <v>47570289679</v>
      </c>
      <c r="K37" s="6">
        <v>2.8998564138023302E-2</v>
      </c>
    </row>
    <row r="38" spans="1:11" ht="24">
      <c r="A38" s="2" t="s">
        <v>222</v>
      </c>
      <c r="C38" s="1" t="s">
        <v>229</v>
      </c>
      <c r="E38" s="3">
        <v>9039585885</v>
      </c>
      <c r="G38" s="6">
        <v>1.9795911168772776E-2</v>
      </c>
      <c r="I38" s="3">
        <v>10736681775</v>
      </c>
      <c r="K38" s="6">
        <v>6.5450170092054057E-3</v>
      </c>
    </row>
    <row r="39" spans="1:11" ht="24">
      <c r="A39" s="2" t="s">
        <v>222</v>
      </c>
      <c r="C39" s="1" t="s">
        <v>231</v>
      </c>
      <c r="E39" s="3">
        <v>2456284132</v>
      </c>
      <c r="G39" s="6">
        <v>5.3790497818073605E-3</v>
      </c>
      <c r="I39" s="3">
        <v>3012448510</v>
      </c>
      <c r="K39" s="6">
        <v>1.8363705985227899E-3</v>
      </c>
    </row>
    <row r="40" spans="1:11" ht="24">
      <c r="A40" s="2" t="s">
        <v>203</v>
      </c>
      <c r="C40" s="1" t="s">
        <v>232</v>
      </c>
      <c r="E40" s="3">
        <v>12713900727</v>
      </c>
      <c r="G40" s="6">
        <v>2.784234284647074E-2</v>
      </c>
      <c r="I40" s="3">
        <v>13946777439</v>
      </c>
      <c r="K40" s="6">
        <v>8.5018721309598668E-3</v>
      </c>
    </row>
    <row r="41" spans="1:11" ht="24">
      <c r="A41" s="2" t="s">
        <v>203</v>
      </c>
      <c r="C41" s="1" t="s">
        <v>234</v>
      </c>
      <c r="E41" s="3">
        <v>24156411388</v>
      </c>
      <c r="G41" s="6">
        <v>5.2900451422966822E-2</v>
      </c>
      <c r="I41" s="3">
        <v>25718055222</v>
      </c>
      <c r="K41" s="6">
        <v>1.5677572680193728E-2</v>
      </c>
    </row>
    <row r="42" spans="1:11" ht="24">
      <c r="A42" s="2" t="s">
        <v>222</v>
      </c>
      <c r="C42" s="1" t="s">
        <v>236</v>
      </c>
      <c r="E42" s="3">
        <v>22710442385</v>
      </c>
      <c r="G42" s="6">
        <v>4.9733904381947483E-2</v>
      </c>
      <c r="I42" s="3">
        <v>22710442385</v>
      </c>
      <c r="K42" s="6">
        <v>1.384414987901645E-2</v>
      </c>
    </row>
    <row r="43" spans="1:11" ht="24">
      <c r="A43" s="2" t="s">
        <v>203</v>
      </c>
      <c r="C43" s="1" t="s">
        <v>238</v>
      </c>
      <c r="E43" s="3">
        <v>10253761498</v>
      </c>
      <c r="G43" s="6">
        <v>2.245485073569722E-2</v>
      </c>
      <c r="I43" s="3">
        <v>10253761498</v>
      </c>
      <c r="K43" s="6">
        <v>6.2506316960060501E-3</v>
      </c>
    </row>
    <row r="44" spans="1:11" ht="24">
      <c r="A44" s="2" t="s">
        <v>203</v>
      </c>
      <c r="C44" s="1" t="s">
        <v>240</v>
      </c>
      <c r="E44" s="3">
        <v>9842802594</v>
      </c>
      <c r="G44" s="6">
        <v>2.1554886283664115E-2</v>
      </c>
      <c r="I44" s="3">
        <v>9842802594</v>
      </c>
      <c r="K44" s="6">
        <v>6.000113605488795E-3</v>
      </c>
    </row>
    <row r="45" spans="1:11" ht="24">
      <c r="A45" s="2" t="s">
        <v>184</v>
      </c>
      <c r="C45" s="1" t="s">
        <v>242</v>
      </c>
      <c r="E45" s="3">
        <v>1311475408</v>
      </c>
      <c r="G45" s="6">
        <v>2.8720177015938639E-3</v>
      </c>
      <c r="I45" s="3">
        <v>1311475408</v>
      </c>
      <c r="K45" s="6">
        <v>7.9946756664626951E-4</v>
      </c>
    </row>
    <row r="46" spans="1:11" ht="24.75" thickBot="1">
      <c r="A46" s="2" t="s">
        <v>184</v>
      </c>
      <c r="C46" s="1" t="s">
        <v>244</v>
      </c>
      <c r="E46" s="3">
        <v>3073770489</v>
      </c>
      <c r="G46" s="6">
        <v>6.731291491395488E-3</v>
      </c>
      <c r="I46" s="3">
        <v>3073770489</v>
      </c>
      <c r="K46" s="6">
        <v>1.873752110241585E-3</v>
      </c>
    </row>
    <row r="47" spans="1:11" ht="23.25" thickBot="1">
      <c r="A47" s="1" t="s">
        <v>19</v>
      </c>
      <c r="C47" s="1" t="s">
        <v>19</v>
      </c>
      <c r="E47" s="4">
        <f>SUM(E8:E46)</f>
        <v>456639040655</v>
      </c>
      <c r="G47" s="10">
        <f>SUM(G8:G46)</f>
        <v>0.99999999999999989</v>
      </c>
      <c r="I47" s="4">
        <f>SUM(I8:I46)</f>
        <v>1640436038577</v>
      </c>
      <c r="K47" s="10">
        <f>SUM(K8:K46)</f>
        <v>1.0000000000000002</v>
      </c>
    </row>
    <row r="48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:C4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G19" sqref="G19"/>
    </sheetView>
  </sheetViews>
  <sheetFormatPr defaultRowHeight="22.5"/>
  <cols>
    <col min="1" max="1" width="42" style="1" bestFit="1" customWidth="1"/>
    <col min="2" max="2" width="1" style="1" customWidth="1"/>
    <col min="3" max="3" width="11.140625" style="1" customWidth="1"/>
    <col min="4" max="4" width="1" style="1" customWidth="1"/>
    <col min="5" max="5" width="21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</row>
    <row r="3" spans="1:5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</row>
    <row r="4" spans="1:5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</row>
    <row r="5" spans="1:5" ht="24">
      <c r="E5" s="5" t="s">
        <v>398</v>
      </c>
    </row>
    <row r="6" spans="1:5" ht="24.75" thickBot="1">
      <c r="A6" s="11" t="s">
        <v>373</v>
      </c>
      <c r="C6" s="11" t="s">
        <v>248</v>
      </c>
      <c r="E6" s="11" t="s">
        <v>399</v>
      </c>
    </row>
    <row r="7" spans="1:5" ht="24">
      <c r="A7" s="11" t="s">
        <v>373</v>
      </c>
      <c r="C7" s="11" t="s">
        <v>181</v>
      </c>
      <c r="E7" s="11" t="s">
        <v>181</v>
      </c>
    </row>
    <row r="8" spans="1:5" ht="24">
      <c r="A8" s="2" t="s">
        <v>373</v>
      </c>
      <c r="C8" s="3">
        <v>0</v>
      </c>
      <c r="E8" s="3">
        <v>1280439</v>
      </c>
    </row>
    <row r="9" spans="1:5">
      <c r="A9" s="1" t="s">
        <v>19</v>
      </c>
      <c r="C9" s="4">
        <f>SUM(C8:C8)</f>
        <v>0</v>
      </c>
      <c r="E9" s="4">
        <f>SUM(E8:E8)</f>
        <v>1280439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G13" sqref="G13"/>
    </sheetView>
  </sheetViews>
  <sheetFormatPr defaultRowHeight="22.5"/>
  <cols>
    <col min="1" max="1" width="36.4257812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</row>
    <row r="4" spans="1:1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>
      <c r="A6" s="11" t="s">
        <v>3</v>
      </c>
      <c r="C6" s="11" t="s">
        <v>377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4">
      <c r="A7" s="11" t="s">
        <v>3</v>
      </c>
      <c r="C7" s="11" t="s">
        <v>20</v>
      </c>
      <c r="E7" s="11" t="s">
        <v>21</v>
      </c>
      <c r="G7" s="11" t="s">
        <v>22</v>
      </c>
      <c r="I7" s="11" t="s">
        <v>23</v>
      </c>
      <c r="K7" s="11" t="s">
        <v>20</v>
      </c>
      <c r="M7" s="11" t="s">
        <v>21</v>
      </c>
      <c r="O7" s="11" t="s">
        <v>22</v>
      </c>
      <c r="Q7" s="11" t="s">
        <v>23</v>
      </c>
    </row>
    <row r="8" spans="1:17" ht="24">
      <c r="A8" s="2" t="s">
        <v>24</v>
      </c>
      <c r="C8" s="3">
        <v>119000000</v>
      </c>
      <c r="E8" s="3">
        <v>5375</v>
      </c>
      <c r="G8" s="1" t="s">
        <v>25</v>
      </c>
      <c r="I8" s="3">
        <v>0.25000000000001898</v>
      </c>
      <c r="K8" s="3">
        <v>186999999</v>
      </c>
      <c r="M8" s="3">
        <v>3201</v>
      </c>
      <c r="O8" s="1" t="s">
        <v>25</v>
      </c>
      <c r="Q8" s="3">
        <v>0.25000000000001898</v>
      </c>
    </row>
    <row r="9" spans="1:17" ht="24">
      <c r="A9" s="2" t="s">
        <v>26</v>
      </c>
      <c r="C9" s="3">
        <v>17240000</v>
      </c>
      <c r="E9" s="3">
        <v>36532</v>
      </c>
      <c r="G9" s="1" t="s">
        <v>27</v>
      </c>
      <c r="I9" s="3">
        <v>0.24229916914848201</v>
      </c>
      <c r="K9" s="3">
        <v>17240000</v>
      </c>
      <c r="M9" s="3">
        <v>36532</v>
      </c>
      <c r="O9" s="1" t="s">
        <v>27</v>
      </c>
      <c r="Q9" s="3">
        <v>0.24229916914848201</v>
      </c>
    </row>
    <row r="10" spans="1:17" ht="24">
      <c r="A10" s="2" t="s">
        <v>378</v>
      </c>
      <c r="C10" s="1">
        <v>0</v>
      </c>
      <c r="E10" s="1">
        <v>0</v>
      </c>
      <c r="G10" s="1" t="s">
        <v>380</v>
      </c>
      <c r="I10" s="1">
        <v>0</v>
      </c>
      <c r="K10" s="3">
        <v>178000000</v>
      </c>
      <c r="M10" s="1">
        <v>5978</v>
      </c>
      <c r="O10" s="1" t="s">
        <v>379</v>
      </c>
      <c r="Q10" s="1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2"/>
  <sheetViews>
    <sheetView rightToLeft="1" topLeftCell="F1" workbookViewId="0">
      <selection activeCell="AK52" sqref="AK52"/>
    </sheetView>
  </sheetViews>
  <sheetFormatPr defaultRowHeight="22.5"/>
  <cols>
    <col min="1" max="1" width="38.5703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7" style="1" bestFit="1" customWidth="1"/>
    <col min="22" max="22" width="1" style="1" customWidth="1"/>
    <col min="23" max="23" width="16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1.7109375" style="1" bestFit="1" customWidth="1"/>
    <col min="34" max="34" width="1" style="1" customWidth="1"/>
    <col min="35" max="35" width="21.71093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  <c r="AK2" s="12" t="s">
        <v>0</v>
      </c>
    </row>
    <row r="3" spans="1:37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  <c r="AK3" s="12" t="s">
        <v>1</v>
      </c>
    </row>
    <row r="4" spans="1:3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  <c r="Z4" s="12" t="s">
        <v>2</v>
      </c>
      <c r="AA4" s="12" t="s">
        <v>2</v>
      </c>
      <c r="AB4" s="12" t="s">
        <v>2</v>
      </c>
      <c r="AC4" s="12" t="s">
        <v>2</v>
      </c>
      <c r="AD4" s="12" t="s">
        <v>2</v>
      </c>
      <c r="AE4" s="12" t="s">
        <v>2</v>
      </c>
      <c r="AF4" s="12" t="s">
        <v>2</v>
      </c>
      <c r="AG4" s="12" t="s">
        <v>2</v>
      </c>
      <c r="AH4" s="12" t="s">
        <v>2</v>
      </c>
      <c r="AI4" s="12" t="s">
        <v>2</v>
      </c>
      <c r="AJ4" s="12" t="s">
        <v>2</v>
      </c>
      <c r="AK4" s="12" t="s">
        <v>2</v>
      </c>
    </row>
    <row r="5" spans="1:37">
      <c r="AK5" s="3"/>
    </row>
    <row r="6" spans="1:37" ht="24.75" thickBot="1">
      <c r="A6" s="11" t="s">
        <v>28</v>
      </c>
      <c r="B6" s="11" t="s">
        <v>28</v>
      </c>
      <c r="C6" s="11" t="s">
        <v>28</v>
      </c>
      <c r="D6" s="11" t="s">
        <v>28</v>
      </c>
      <c r="E6" s="11" t="s">
        <v>28</v>
      </c>
      <c r="F6" s="11" t="s">
        <v>28</v>
      </c>
      <c r="G6" s="11" t="s">
        <v>28</v>
      </c>
      <c r="H6" s="11" t="s">
        <v>28</v>
      </c>
      <c r="I6" s="11" t="s">
        <v>28</v>
      </c>
      <c r="J6" s="11" t="s">
        <v>28</v>
      </c>
      <c r="K6" s="11" t="s">
        <v>28</v>
      </c>
      <c r="L6" s="11" t="s">
        <v>28</v>
      </c>
      <c r="M6" s="11" t="s">
        <v>28</v>
      </c>
      <c r="O6" s="11" t="s">
        <v>377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4">
      <c r="A7" s="11" t="s">
        <v>29</v>
      </c>
      <c r="C7" s="11" t="s">
        <v>30</v>
      </c>
      <c r="E7" s="11" t="s">
        <v>31</v>
      </c>
      <c r="G7" s="11" t="s">
        <v>32</v>
      </c>
      <c r="I7" s="11" t="s">
        <v>33</v>
      </c>
      <c r="K7" s="11" t="s">
        <v>34</v>
      </c>
      <c r="M7" s="11" t="s">
        <v>23</v>
      </c>
      <c r="O7" s="11" t="s">
        <v>7</v>
      </c>
      <c r="Q7" s="11" t="s">
        <v>8</v>
      </c>
      <c r="S7" s="11" t="s">
        <v>9</v>
      </c>
      <c r="U7" s="1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11" t="s">
        <v>11</v>
      </c>
      <c r="AC7" s="11" t="s">
        <v>7</v>
      </c>
      <c r="AE7" s="11" t="s">
        <v>35</v>
      </c>
      <c r="AG7" s="11" t="s">
        <v>8</v>
      </c>
      <c r="AI7" s="11" t="s">
        <v>9</v>
      </c>
      <c r="AK7" s="11" t="s">
        <v>13</v>
      </c>
    </row>
    <row r="8" spans="1:37" ht="24">
      <c r="A8" s="11" t="s">
        <v>29</v>
      </c>
      <c r="C8" s="11" t="s">
        <v>30</v>
      </c>
      <c r="E8" s="11" t="s">
        <v>31</v>
      </c>
      <c r="G8" s="11" t="s">
        <v>32</v>
      </c>
      <c r="I8" s="11" t="s">
        <v>33</v>
      </c>
      <c r="K8" s="11" t="s">
        <v>34</v>
      </c>
      <c r="M8" s="11" t="s">
        <v>23</v>
      </c>
      <c r="O8" s="11" t="s">
        <v>7</v>
      </c>
      <c r="Q8" s="11" t="s">
        <v>8</v>
      </c>
      <c r="S8" s="11" t="s">
        <v>9</v>
      </c>
      <c r="U8" s="11" t="s">
        <v>7</v>
      </c>
      <c r="W8" s="11" t="s">
        <v>8</v>
      </c>
      <c r="Y8" s="11" t="s">
        <v>7</v>
      </c>
      <c r="AA8" s="11" t="s">
        <v>14</v>
      </c>
      <c r="AC8" s="11" t="s">
        <v>7</v>
      </c>
      <c r="AE8" s="11" t="s">
        <v>35</v>
      </c>
      <c r="AG8" s="11" t="s">
        <v>8</v>
      </c>
      <c r="AI8" s="11" t="s">
        <v>9</v>
      </c>
      <c r="AK8" s="11" t="s">
        <v>13</v>
      </c>
    </row>
    <row r="9" spans="1:37" ht="24">
      <c r="A9" s="2" t="s">
        <v>36</v>
      </c>
      <c r="C9" s="1" t="s">
        <v>37</v>
      </c>
      <c r="E9" s="1" t="s">
        <v>37</v>
      </c>
      <c r="G9" s="1" t="s">
        <v>38</v>
      </c>
      <c r="I9" s="1" t="s">
        <v>39</v>
      </c>
      <c r="K9" s="3">
        <v>54.06</v>
      </c>
      <c r="M9" s="3">
        <v>54.06</v>
      </c>
      <c r="O9" s="3">
        <v>362205</v>
      </c>
      <c r="Q9" s="3">
        <v>1349985121650</v>
      </c>
      <c r="S9" s="3">
        <v>1376978492067</v>
      </c>
      <c r="U9" s="3">
        <v>0</v>
      </c>
      <c r="W9" s="3">
        <v>0</v>
      </c>
      <c r="Y9" s="3">
        <v>0</v>
      </c>
      <c r="AA9" s="3">
        <v>0</v>
      </c>
      <c r="AC9" s="3">
        <v>362205</v>
      </c>
      <c r="AE9" s="3">
        <v>3775182</v>
      </c>
      <c r="AG9" s="3">
        <v>1349985121650</v>
      </c>
      <c r="AI9" s="3">
        <v>1366398667165</v>
      </c>
      <c r="AK9" s="6">
        <v>3.34326288707643E-2</v>
      </c>
    </row>
    <row r="10" spans="1:37" ht="24">
      <c r="A10" s="2" t="s">
        <v>40</v>
      </c>
      <c r="C10" s="1" t="s">
        <v>37</v>
      </c>
      <c r="E10" s="1" t="s">
        <v>37</v>
      </c>
      <c r="G10" s="1" t="s">
        <v>41</v>
      </c>
      <c r="I10" s="1" t="s">
        <v>42</v>
      </c>
      <c r="K10" s="3">
        <v>0</v>
      </c>
      <c r="M10" s="3">
        <v>0</v>
      </c>
      <c r="O10" s="3">
        <v>66400</v>
      </c>
      <c r="Q10" s="3">
        <v>51585963114</v>
      </c>
      <c r="S10" s="3">
        <v>52783974915</v>
      </c>
      <c r="U10" s="3">
        <v>0</v>
      </c>
      <c r="W10" s="3">
        <v>0</v>
      </c>
      <c r="Y10" s="3">
        <v>0</v>
      </c>
      <c r="AA10" s="3">
        <v>0</v>
      </c>
      <c r="AC10" s="3">
        <v>66400</v>
      </c>
      <c r="AE10" s="3">
        <v>800010</v>
      </c>
      <c r="AG10" s="3">
        <v>51585963114</v>
      </c>
      <c r="AI10" s="3">
        <v>53116613549</v>
      </c>
      <c r="AK10" s="6">
        <v>1.2996412176982082E-3</v>
      </c>
    </row>
    <row r="11" spans="1:37" ht="24">
      <c r="A11" s="2" t="s">
        <v>43</v>
      </c>
      <c r="C11" s="1" t="s">
        <v>37</v>
      </c>
      <c r="E11" s="1" t="s">
        <v>37</v>
      </c>
      <c r="G11" s="1" t="s">
        <v>44</v>
      </c>
      <c r="I11" s="1" t="s">
        <v>45</v>
      </c>
      <c r="K11" s="3">
        <v>0</v>
      </c>
      <c r="M11" s="3">
        <v>0</v>
      </c>
      <c r="O11" s="3">
        <v>74000</v>
      </c>
      <c r="Q11" s="3">
        <v>52116669529</v>
      </c>
      <c r="S11" s="3">
        <v>52793494189</v>
      </c>
      <c r="U11" s="3">
        <v>0</v>
      </c>
      <c r="W11" s="3">
        <v>0</v>
      </c>
      <c r="Y11" s="3">
        <v>0</v>
      </c>
      <c r="AA11" s="3">
        <v>0</v>
      </c>
      <c r="AC11" s="3">
        <v>74000</v>
      </c>
      <c r="AE11" s="3">
        <v>723000</v>
      </c>
      <c r="AG11" s="3">
        <v>52116669529</v>
      </c>
      <c r="AI11" s="3">
        <v>53497920472</v>
      </c>
      <c r="AK11" s="6">
        <v>1.3089709200382741E-3</v>
      </c>
    </row>
    <row r="12" spans="1:37" ht="24">
      <c r="A12" s="2" t="s">
        <v>46</v>
      </c>
      <c r="C12" s="1" t="s">
        <v>37</v>
      </c>
      <c r="E12" s="1" t="s">
        <v>37</v>
      </c>
      <c r="G12" s="1" t="s">
        <v>47</v>
      </c>
      <c r="I12" s="1" t="s">
        <v>48</v>
      </c>
      <c r="K12" s="3">
        <v>0</v>
      </c>
      <c r="M12" s="3">
        <v>0</v>
      </c>
      <c r="O12" s="3">
        <v>121200</v>
      </c>
      <c r="Q12" s="3">
        <v>81952746365</v>
      </c>
      <c r="S12" s="3">
        <v>82227929642</v>
      </c>
      <c r="U12" s="3">
        <v>0</v>
      </c>
      <c r="W12" s="3">
        <v>0</v>
      </c>
      <c r="Y12" s="3">
        <v>0</v>
      </c>
      <c r="AA12" s="3">
        <v>0</v>
      </c>
      <c r="AC12" s="3">
        <v>121200</v>
      </c>
      <c r="AE12" s="3">
        <v>692900</v>
      </c>
      <c r="AG12" s="3">
        <v>81952746365</v>
      </c>
      <c r="AI12" s="3">
        <v>83973076564</v>
      </c>
      <c r="AK12" s="6">
        <v>2.0546278120465093E-3</v>
      </c>
    </row>
    <row r="13" spans="1:37" ht="24">
      <c r="A13" s="2" t="s">
        <v>49</v>
      </c>
      <c r="C13" s="1" t="s">
        <v>37</v>
      </c>
      <c r="E13" s="1" t="s">
        <v>37</v>
      </c>
      <c r="G13" s="1" t="s">
        <v>50</v>
      </c>
      <c r="I13" s="1" t="s">
        <v>51</v>
      </c>
      <c r="K13" s="3">
        <v>0</v>
      </c>
      <c r="M13" s="3">
        <v>0</v>
      </c>
      <c r="O13" s="3">
        <v>798634</v>
      </c>
      <c r="Q13" s="3">
        <v>622917392107</v>
      </c>
      <c r="S13" s="3">
        <v>631272038836</v>
      </c>
      <c r="U13" s="3">
        <v>0</v>
      </c>
      <c r="W13" s="3">
        <v>0</v>
      </c>
      <c r="Y13" s="3">
        <v>0</v>
      </c>
      <c r="AA13" s="3">
        <v>0</v>
      </c>
      <c r="AC13" s="3">
        <v>798634</v>
      </c>
      <c r="AE13" s="3">
        <v>809200</v>
      </c>
      <c r="AG13" s="3">
        <v>622917392107</v>
      </c>
      <c r="AI13" s="3">
        <v>646205355884</v>
      </c>
      <c r="AK13" s="6">
        <v>1.5811156990071271E-2</v>
      </c>
    </row>
    <row r="14" spans="1:37" ht="24">
      <c r="A14" s="2" t="s">
        <v>52</v>
      </c>
      <c r="C14" s="1" t="s">
        <v>37</v>
      </c>
      <c r="E14" s="1" t="s">
        <v>37</v>
      </c>
      <c r="G14" s="1" t="s">
        <v>53</v>
      </c>
      <c r="I14" s="1" t="s">
        <v>54</v>
      </c>
      <c r="K14" s="3">
        <v>0</v>
      </c>
      <c r="M14" s="3">
        <v>0</v>
      </c>
      <c r="O14" s="3">
        <v>890943</v>
      </c>
      <c r="Q14" s="3">
        <v>651324188525</v>
      </c>
      <c r="S14" s="3">
        <v>757199262003</v>
      </c>
      <c r="U14" s="3">
        <v>0</v>
      </c>
      <c r="W14" s="3">
        <v>0</v>
      </c>
      <c r="Y14" s="3">
        <v>0</v>
      </c>
      <c r="AA14" s="3">
        <v>0</v>
      </c>
      <c r="AC14" s="3">
        <v>890943</v>
      </c>
      <c r="AE14" s="3">
        <v>853010</v>
      </c>
      <c r="AG14" s="3">
        <v>651324188525</v>
      </c>
      <c r="AI14" s="3">
        <v>759925339704</v>
      </c>
      <c r="AK14" s="6">
        <v>1.8593623122105548E-2</v>
      </c>
    </row>
    <row r="15" spans="1:37" ht="24">
      <c r="A15" s="2" t="s">
        <v>55</v>
      </c>
      <c r="C15" s="1" t="s">
        <v>37</v>
      </c>
      <c r="E15" s="1" t="s">
        <v>37</v>
      </c>
      <c r="G15" s="1" t="s">
        <v>56</v>
      </c>
      <c r="I15" s="1" t="s">
        <v>57</v>
      </c>
      <c r="K15" s="3">
        <v>0</v>
      </c>
      <c r="M15" s="3">
        <v>0</v>
      </c>
      <c r="O15" s="3">
        <v>741800</v>
      </c>
      <c r="Q15" s="3">
        <v>394707521010</v>
      </c>
      <c r="S15" s="3">
        <v>396832739196</v>
      </c>
      <c r="U15" s="3">
        <v>0</v>
      </c>
      <c r="W15" s="3">
        <v>0</v>
      </c>
      <c r="Y15" s="3">
        <v>0</v>
      </c>
      <c r="AA15" s="3">
        <v>0</v>
      </c>
      <c r="AC15" s="3">
        <v>741800</v>
      </c>
      <c r="AE15" s="3">
        <v>545500</v>
      </c>
      <c r="AG15" s="3">
        <v>394707521010</v>
      </c>
      <c r="AI15" s="3">
        <v>404621045292</v>
      </c>
      <c r="AK15" s="6">
        <v>9.9001452252694844E-3</v>
      </c>
    </row>
    <row r="16" spans="1:37" ht="24">
      <c r="A16" s="2" t="s">
        <v>58</v>
      </c>
      <c r="C16" s="1" t="s">
        <v>37</v>
      </c>
      <c r="E16" s="1" t="s">
        <v>37</v>
      </c>
      <c r="G16" s="1" t="s">
        <v>53</v>
      </c>
      <c r="I16" s="1" t="s">
        <v>59</v>
      </c>
      <c r="K16" s="3">
        <v>0</v>
      </c>
      <c r="M16" s="3">
        <v>0</v>
      </c>
      <c r="O16" s="3">
        <v>1270373</v>
      </c>
      <c r="Q16" s="3">
        <v>870739888997</v>
      </c>
      <c r="S16" s="3">
        <v>1022572287917</v>
      </c>
      <c r="U16" s="3">
        <v>0</v>
      </c>
      <c r="W16" s="3">
        <v>0</v>
      </c>
      <c r="Y16" s="3">
        <v>0</v>
      </c>
      <c r="AA16" s="3">
        <v>0</v>
      </c>
      <c r="AC16" s="3">
        <v>1270373</v>
      </c>
      <c r="AE16" s="3">
        <v>815560</v>
      </c>
      <c r="AG16" s="3">
        <v>870739888997</v>
      </c>
      <c r="AI16" s="3">
        <v>1035986403892</v>
      </c>
      <c r="AK16" s="6">
        <v>2.5348201655041973E-2</v>
      </c>
    </row>
    <row r="17" spans="1:37" ht="24">
      <c r="A17" s="2" t="s">
        <v>60</v>
      </c>
      <c r="C17" s="1" t="s">
        <v>37</v>
      </c>
      <c r="E17" s="1" t="s">
        <v>37</v>
      </c>
      <c r="G17" s="1" t="s">
        <v>56</v>
      </c>
      <c r="I17" s="1" t="s">
        <v>61</v>
      </c>
      <c r="K17" s="3">
        <v>0</v>
      </c>
      <c r="M17" s="3">
        <v>0</v>
      </c>
      <c r="O17" s="3">
        <v>978934</v>
      </c>
      <c r="Q17" s="3">
        <v>455368531465</v>
      </c>
      <c r="S17" s="3">
        <v>456148460027</v>
      </c>
      <c r="U17" s="3">
        <v>0</v>
      </c>
      <c r="W17" s="3">
        <v>0</v>
      </c>
      <c r="Y17" s="3">
        <v>0</v>
      </c>
      <c r="AA17" s="3">
        <v>0</v>
      </c>
      <c r="AC17" s="3">
        <v>978934</v>
      </c>
      <c r="AE17" s="3">
        <v>474500</v>
      </c>
      <c r="AG17" s="3">
        <v>455368531465</v>
      </c>
      <c r="AI17" s="3">
        <v>464468764556</v>
      </c>
      <c r="AK17" s="6">
        <v>1.1364481099561867E-2</v>
      </c>
    </row>
    <row r="18" spans="1:37" ht="24">
      <c r="A18" s="2" t="s">
        <v>62</v>
      </c>
      <c r="C18" s="1" t="s">
        <v>37</v>
      </c>
      <c r="E18" s="1" t="s">
        <v>37</v>
      </c>
      <c r="G18" s="1" t="s">
        <v>53</v>
      </c>
      <c r="I18" s="1" t="s">
        <v>63</v>
      </c>
      <c r="K18" s="3">
        <v>0</v>
      </c>
      <c r="M18" s="3">
        <v>0</v>
      </c>
      <c r="O18" s="3">
        <v>536</v>
      </c>
      <c r="Q18" s="3">
        <v>371207730</v>
      </c>
      <c r="S18" s="3">
        <v>493618358</v>
      </c>
      <c r="U18" s="3">
        <v>0</v>
      </c>
      <c r="W18" s="3">
        <v>0</v>
      </c>
      <c r="Y18" s="3">
        <v>0</v>
      </c>
      <c r="AA18" s="3">
        <v>0</v>
      </c>
      <c r="AC18" s="3">
        <v>536</v>
      </c>
      <c r="AE18" s="3">
        <v>942960</v>
      </c>
      <c r="AG18" s="3">
        <v>371207730</v>
      </c>
      <c r="AI18" s="3">
        <v>505388021</v>
      </c>
      <c r="AK18" s="6">
        <v>1.2365681076723938E-5</v>
      </c>
    </row>
    <row r="19" spans="1:37" ht="24">
      <c r="A19" s="2" t="s">
        <v>64</v>
      </c>
      <c r="C19" s="1" t="s">
        <v>37</v>
      </c>
      <c r="E19" s="1" t="s">
        <v>37</v>
      </c>
      <c r="G19" s="1" t="s">
        <v>65</v>
      </c>
      <c r="I19" s="1" t="s">
        <v>66</v>
      </c>
      <c r="K19" s="3">
        <v>0</v>
      </c>
      <c r="M19" s="3">
        <v>0</v>
      </c>
      <c r="O19" s="3">
        <v>16164</v>
      </c>
      <c r="Q19" s="3">
        <v>14120492240</v>
      </c>
      <c r="S19" s="3">
        <v>14544874468</v>
      </c>
      <c r="U19" s="3">
        <v>0</v>
      </c>
      <c r="W19" s="3">
        <v>0</v>
      </c>
      <c r="Y19" s="3">
        <v>0</v>
      </c>
      <c r="AA19" s="3">
        <v>0</v>
      </c>
      <c r="AC19" s="3">
        <v>16164</v>
      </c>
      <c r="AE19" s="3">
        <v>916200</v>
      </c>
      <c r="AG19" s="3">
        <v>14120492240</v>
      </c>
      <c r="AI19" s="3">
        <v>14808327578</v>
      </c>
      <c r="AK19" s="6">
        <v>3.6232567552131167E-4</v>
      </c>
    </row>
    <row r="20" spans="1:37" ht="24">
      <c r="A20" s="2" t="s">
        <v>67</v>
      </c>
      <c r="C20" s="1" t="s">
        <v>37</v>
      </c>
      <c r="E20" s="1" t="s">
        <v>37</v>
      </c>
      <c r="G20" s="1" t="s">
        <v>68</v>
      </c>
      <c r="I20" s="1" t="s">
        <v>69</v>
      </c>
      <c r="K20" s="3">
        <v>0</v>
      </c>
      <c r="M20" s="3">
        <v>0</v>
      </c>
      <c r="O20" s="3">
        <v>570436</v>
      </c>
      <c r="Q20" s="3">
        <v>353330717093</v>
      </c>
      <c r="S20" s="3">
        <v>354213745142</v>
      </c>
      <c r="U20" s="3">
        <v>0</v>
      </c>
      <c r="W20" s="3">
        <v>0</v>
      </c>
      <c r="Y20" s="3">
        <v>0</v>
      </c>
      <c r="AA20" s="3">
        <v>0</v>
      </c>
      <c r="AC20" s="3">
        <v>570436</v>
      </c>
      <c r="AE20" s="3">
        <v>631320</v>
      </c>
      <c r="AG20" s="3">
        <v>353330717093</v>
      </c>
      <c r="AI20" s="3">
        <v>360100195786</v>
      </c>
      <c r="AK20" s="6">
        <v>8.8108225595547422E-3</v>
      </c>
    </row>
    <row r="21" spans="1:37" ht="24">
      <c r="A21" s="2" t="s">
        <v>70</v>
      </c>
      <c r="C21" s="1" t="s">
        <v>37</v>
      </c>
      <c r="E21" s="1" t="s">
        <v>37</v>
      </c>
      <c r="G21" s="1" t="s">
        <v>53</v>
      </c>
      <c r="I21" s="1" t="s">
        <v>59</v>
      </c>
      <c r="K21" s="3">
        <v>0</v>
      </c>
      <c r="M21" s="3">
        <v>0</v>
      </c>
      <c r="O21" s="3">
        <v>109793</v>
      </c>
      <c r="Q21" s="3">
        <v>92826546856</v>
      </c>
      <c r="S21" s="3">
        <v>97598534544</v>
      </c>
      <c r="U21" s="3">
        <v>0</v>
      </c>
      <c r="W21" s="3">
        <v>0</v>
      </c>
      <c r="Y21" s="3">
        <v>0</v>
      </c>
      <c r="AA21" s="3">
        <v>0</v>
      </c>
      <c r="AC21" s="3">
        <v>109793</v>
      </c>
      <c r="AE21" s="3">
        <v>891000</v>
      </c>
      <c r="AG21" s="3">
        <v>92826546856</v>
      </c>
      <c r="AI21" s="3">
        <v>97818103800</v>
      </c>
      <c r="AK21" s="6">
        <v>2.393383746467307E-3</v>
      </c>
    </row>
    <row r="22" spans="1:37" ht="24">
      <c r="A22" s="2" t="s">
        <v>71</v>
      </c>
      <c r="C22" s="1" t="s">
        <v>37</v>
      </c>
      <c r="E22" s="1" t="s">
        <v>37</v>
      </c>
      <c r="G22" s="1" t="s">
        <v>68</v>
      </c>
      <c r="I22" s="1" t="s">
        <v>72</v>
      </c>
      <c r="K22" s="3">
        <v>0</v>
      </c>
      <c r="M22" s="3">
        <v>0</v>
      </c>
      <c r="O22" s="3">
        <v>190500</v>
      </c>
      <c r="Q22" s="3">
        <v>115113591793</v>
      </c>
      <c r="S22" s="3">
        <v>116196139368</v>
      </c>
      <c r="U22" s="3">
        <v>0</v>
      </c>
      <c r="W22" s="3">
        <v>0</v>
      </c>
      <c r="Y22" s="3">
        <v>0</v>
      </c>
      <c r="AA22" s="3">
        <v>0</v>
      </c>
      <c r="AC22" s="3">
        <v>190500</v>
      </c>
      <c r="AE22" s="3">
        <v>620000</v>
      </c>
      <c r="AG22" s="3">
        <v>115113591793</v>
      </c>
      <c r="AI22" s="3">
        <v>118100994112</v>
      </c>
      <c r="AK22" s="6">
        <v>2.8896593653790692E-3</v>
      </c>
    </row>
    <row r="23" spans="1:37" ht="24">
      <c r="A23" s="2" t="s">
        <v>73</v>
      </c>
      <c r="C23" s="1" t="s">
        <v>37</v>
      </c>
      <c r="E23" s="1" t="s">
        <v>37</v>
      </c>
      <c r="G23" s="1" t="s">
        <v>53</v>
      </c>
      <c r="I23" s="1" t="s">
        <v>74</v>
      </c>
      <c r="K23" s="3">
        <v>0</v>
      </c>
      <c r="M23" s="3">
        <v>0</v>
      </c>
      <c r="O23" s="3">
        <v>347453</v>
      </c>
      <c r="Q23" s="3">
        <v>290657429285</v>
      </c>
      <c r="S23" s="3">
        <v>298783321504</v>
      </c>
      <c r="U23" s="3">
        <v>0</v>
      </c>
      <c r="W23" s="3">
        <v>0</v>
      </c>
      <c r="Y23" s="3">
        <v>0</v>
      </c>
      <c r="AA23" s="3">
        <v>0</v>
      </c>
      <c r="AC23" s="3">
        <v>347453</v>
      </c>
      <c r="AE23" s="3">
        <v>871500</v>
      </c>
      <c r="AG23" s="3">
        <v>290657429285</v>
      </c>
      <c r="AI23" s="3">
        <v>302782200596</v>
      </c>
      <c r="AK23" s="6">
        <v>7.4083832079565436E-3</v>
      </c>
    </row>
    <row r="24" spans="1:37" ht="24">
      <c r="A24" s="2" t="s">
        <v>75</v>
      </c>
      <c r="C24" s="1" t="s">
        <v>37</v>
      </c>
      <c r="E24" s="1" t="s">
        <v>37</v>
      </c>
      <c r="G24" s="1" t="s">
        <v>76</v>
      </c>
      <c r="I24" s="1" t="s">
        <v>77</v>
      </c>
      <c r="K24" s="3">
        <v>0</v>
      </c>
      <c r="M24" s="3">
        <v>0</v>
      </c>
      <c r="O24" s="3">
        <v>1165187</v>
      </c>
      <c r="Q24" s="3">
        <v>921710788172</v>
      </c>
      <c r="S24" s="3">
        <v>967066421172</v>
      </c>
      <c r="U24" s="3">
        <v>0</v>
      </c>
      <c r="W24" s="3">
        <v>0</v>
      </c>
      <c r="Y24" s="3">
        <v>0</v>
      </c>
      <c r="AA24" s="3">
        <v>0</v>
      </c>
      <c r="AC24" s="3">
        <v>1165187</v>
      </c>
      <c r="AE24" s="3">
        <v>858000</v>
      </c>
      <c r="AG24" s="3">
        <v>921710788172</v>
      </c>
      <c r="AI24" s="3">
        <v>999654216553</v>
      </c>
      <c r="AK24" s="6">
        <v>2.4459236695870808E-2</v>
      </c>
    </row>
    <row r="25" spans="1:37" ht="24">
      <c r="A25" s="2" t="s">
        <v>78</v>
      </c>
      <c r="C25" s="1" t="s">
        <v>37</v>
      </c>
      <c r="E25" s="1" t="s">
        <v>37</v>
      </c>
      <c r="G25" s="1" t="s">
        <v>79</v>
      </c>
      <c r="I25" s="1" t="s">
        <v>80</v>
      </c>
      <c r="K25" s="3">
        <v>0</v>
      </c>
      <c r="M25" s="3">
        <v>0</v>
      </c>
      <c r="O25" s="3">
        <v>339500</v>
      </c>
      <c r="Q25" s="3">
        <v>214638196657</v>
      </c>
      <c r="S25" s="3">
        <v>283457489718</v>
      </c>
      <c r="U25" s="3">
        <v>0</v>
      </c>
      <c r="W25" s="3">
        <v>0</v>
      </c>
      <c r="Y25" s="3">
        <v>0</v>
      </c>
      <c r="AA25" s="3">
        <v>0</v>
      </c>
      <c r="AC25" s="3">
        <v>339500</v>
      </c>
      <c r="AE25" s="3">
        <v>840020</v>
      </c>
      <c r="AG25" s="3">
        <v>214638196657</v>
      </c>
      <c r="AI25" s="3">
        <v>285165044507</v>
      </c>
      <c r="AK25" s="6">
        <v>6.977331966883619E-3</v>
      </c>
    </row>
    <row r="26" spans="1:37" ht="24">
      <c r="A26" s="2" t="s">
        <v>81</v>
      </c>
      <c r="C26" s="1" t="s">
        <v>37</v>
      </c>
      <c r="E26" s="1" t="s">
        <v>37</v>
      </c>
      <c r="G26" s="1" t="s">
        <v>76</v>
      </c>
      <c r="I26" s="1" t="s">
        <v>82</v>
      </c>
      <c r="K26" s="3">
        <v>0</v>
      </c>
      <c r="M26" s="3">
        <v>0</v>
      </c>
      <c r="O26" s="3">
        <v>587880</v>
      </c>
      <c r="Q26" s="3">
        <v>377658088119</v>
      </c>
      <c r="S26" s="3">
        <v>380917192849</v>
      </c>
      <c r="U26" s="3">
        <v>0</v>
      </c>
      <c r="W26" s="3">
        <v>0</v>
      </c>
      <c r="Y26" s="3">
        <v>0</v>
      </c>
      <c r="AA26" s="3">
        <v>0</v>
      </c>
      <c r="AC26" s="3">
        <v>587880</v>
      </c>
      <c r="AE26" s="3">
        <v>662700</v>
      </c>
      <c r="AG26" s="3">
        <v>377658088119</v>
      </c>
      <c r="AI26" s="3">
        <v>389558369909</v>
      </c>
      <c r="AK26" s="6">
        <v>9.5315962446667207E-3</v>
      </c>
    </row>
    <row r="27" spans="1:37" ht="24">
      <c r="A27" s="2" t="s">
        <v>84</v>
      </c>
      <c r="C27" s="1" t="s">
        <v>37</v>
      </c>
      <c r="E27" s="1" t="s">
        <v>37</v>
      </c>
      <c r="G27" s="1" t="s">
        <v>85</v>
      </c>
      <c r="I27" s="1" t="s">
        <v>86</v>
      </c>
      <c r="K27" s="3">
        <v>0</v>
      </c>
      <c r="M27" s="3">
        <v>0</v>
      </c>
      <c r="O27" s="3">
        <v>338000</v>
      </c>
      <c r="Q27" s="3">
        <v>240287830376</v>
      </c>
      <c r="S27" s="3">
        <v>278828737687</v>
      </c>
      <c r="U27" s="3">
        <v>0</v>
      </c>
      <c r="W27" s="3">
        <v>0</v>
      </c>
      <c r="Y27" s="3">
        <v>0</v>
      </c>
      <c r="AA27" s="3">
        <v>0</v>
      </c>
      <c r="AC27" s="3">
        <v>338000</v>
      </c>
      <c r="AE27" s="3">
        <v>836150</v>
      </c>
      <c r="AG27" s="3">
        <v>240287830376</v>
      </c>
      <c r="AI27" s="3">
        <v>282597150324</v>
      </c>
      <c r="AK27" s="6">
        <v>6.9145015095195481E-3</v>
      </c>
    </row>
    <row r="28" spans="1:37" ht="24">
      <c r="A28" s="2" t="s">
        <v>87</v>
      </c>
      <c r="C28" s="1" t="s">
        <v>37</v>
      </c>
      <c r="E28" s="1" t="s">
        <v>37</v>
      </c>
      <c r="G28" s="1" t="s">
        <v>88</v>
      </c>
      <c r="I28" s="1" t="s">
        <v>89</v>
      </c>
      <c r="K28" s="3">
        <v>0</v>
      </c>
      <c r="M28" s="3">
        <v>0</v>
      </c>
      <c r="O28" s="3">
        <v>5900</v>
      </c>
      <c r="Q28" s="3">
        <v>3782326363</v>
      </c>
      <c r="S28" s="3">
        <v>3787511180</v>
      </c>
      <c r="U28" s="3">
        <v>0</v>
      </c>
      <c r="W28" s="3">
        <v>0</v>
      </c>
      <c r="Y28" s="3">
        <v>0</v>
      </c>
      <c r="AA28" s="3">
        <v>0</v>
      </c>
      <c r="AC28" s="3">
        <v>5900</v>
      </c>
      <c r="AE28" s="3">
        <v>655430</v>
      </c>
      <c r="AG28" s="3">
        <v>3782326363</v>
      </c>
      <c r="AI28" s="3">
        <v>3866742138</v>
      </c>
      <c r="AK28" s="6">
        <v>9.4610275862548913E-5</v>
      </c>
    </row>
    <row r="29" spans="1:37" ht="24">
      <c r="A29" s="2" t="s">
        <v>90</v>
      </c>
      <c r="C29" s="1" t="s">
        <v>37</v>
      </c>
      <c r="E29" s="1" t="s">
        <v>37</v>
      </c>
      <c r="G29" s="1" t="s">
        <v>88</v>
      </c>
      <c r="I29" s="1" t="s">
        <v>91</v>
      </c>
      <c r="K29" s="3">
        <v>0</v>
      </c>
      <c r="M29" s="3">
        <v>0</v>
      </c>
      <c r="O29" s="3">
        <v>75000</v>
      </c>
      <c r="Q29" s="3">
        <v>47478619967</v>
      </c>
      <c r="S29" s="3">
        <v>45379039584</v>
      </c>
      <c r="U29" s="3">
        <v>0</v>
      </c>
      <c r="W29" s="3">
        <v>0</v>
      </c>
      <c r="Y29" s="3">
        <v>0</v>
      </c>
      <c r="AA29" s="3">
        <v>0</v>
      </c>
      <c r="AC29" s="3">
        <v>75000</v>
      </c>
      <c r="AE29" s="3">
        <v>642000</v>
      </c>
      <c r="AG29" s="3">
        <v>47478619967</v>
      </c>
      <c r="AI29" s="3">
        <v>48146328562</v>
      </c>
      <c r="AK29" s="6">
        <v>1.1780297895364177E-3</v>
      </c>
    </row>
    <row r="30" spans="1:37" ht="24">
      <c r="A30" s="2" t="s">
        <v>92</v>
      </c>
      <c r="C30" s="1" t="s">
        <v>37</v>
      </c>
      <c r="E30" s="1" t="s">
        <v>37</v>
      </c>
      <c r="G30" s="1" t="s">
        <v>93</v>
      </c>
      <c r="I30" s="1" t="s">
        <v>94</v>
      </c>
      <c r="K30" s="3">
        <v>18</v>
      </c>
      <c r="M30" s="3">
        <v>18</v>
      </c>
      <c r="O30" s="3">
        <v>335030</v>
      </c>
      <c r="Q30" s="3">
        <v>293365362742</v>
      </c>
      <c r="S30" s="3">
        <v>302750342755</v>
      </c>
      <c r="U30" s="3">
        <v>0</v>
      </c>
      <c r="W30" s="3">
        <v>0</v>
      </c>
      <c r="Y30" s="3">
        <v>0</v>
      </c>
      <c r="AA30" s="3">
        <v>0</v>
      </c>
      <c r="AC30" s="3">
        <v>335030</v>
      </c>
      <c r="AE30" s="3">
        <v>908329</v>
      </c>
      <c r="AG30" s="3">
        <v>293365362742</v>
      </c>
      <c r="AI30" s="3">
        <v>304294319456</v>
      </c>
      <c r="AK30" s="6">
        <v>7.4453812743845152E-3</v>
      </c>
    </row>
    <row r="31" spans="1:37" ht="24">
      <c r="A31" s="2" t="s">
        <v>95</v>
      </c>
      <c r="C31" s="1" t="s">
        <v>37</v>
      </c>
      <c r="E31" s="1" t="s">
        <v>37</v>
      </c>
      <c r="G31" s="1" t="s">
        <v>96</v>
      </c>
      <c r="I31" s="1" t="s">
        <v>97</v>
      </c>
      <c r="K31" s="3">
        <v>19</v>
      </c>
      <c r="M31" s="3">
        <v>19</v>
      </c>
      <c r="O31" s="3">
        <v>1000000</v>
      </c>
      <c r="Q31" s="3">
        <v>857228250000</v>
      </c>
      <c r="S31" s="3">
        <v>857162636365</v>
      </c>
      <c r="U31" s="3">
        <v>0</v>
      </c>
      <c r="W31" s="3">
        <v>0</v>
      </c>
      <c r="Y31" s="3">
        <v>0</v>
      </c>
      <c r="AA31" s="3">
        <v>0</v>
      </c>
      <c r="AC31" s="3">
        <v>1000000</v>
      </c>
      <c r="AE31" s="3">
        <v>857228</v>
      </c>
      <c r="AG31" s="3">
        <v>857228250000</v>
      </c>
      <c r="AI31" s="3">
        <v>857162636365</v>
      </c>
      <c r="AK31" s="6">
        <v>2.0972795855352264E-2</v>
      </c>
    </row>
    <row r="32" spans="1:37" ht="24">
      <c r="A32" s="2" t="s">
        <v>98</v>
      </c>
      <c r="C32" s="1" t="s">
        <v>37</v>
      </c>
      <c r="E32" s="1" t="s">
        <v>37</v>
      </c>
      <c r="G32" s="1" t="s">
        <v>99</v>
      </c>
      <c r="I32" s="1" t="s">
        <v>100</v>
      </c>
      <c r="K32" s="3">
        <v>18</v>
      </c>
      <c r="M32" s="3">
        <v>18</v>
      </c>
      <c r="O32" s="3">
        <v>494534</v>
      </c>
      <c r="Q32" s="3">
        <v>460416717507</v>
      </c>
      <c r="S32" s="3">
        <v>476604915911</v>
      </c>
      <c r="U32" s="3">
        <v>0</v>
      </c>
      <c r="W32" s="3">
        <v>0</v>
      </c>
      <c r="Y32" s="3">
        <v>0</v>
      </c>
      <c r="AA32" s="3">
        <v>0</v>
      </c>
      <c r="AC32" s="3">
        <v>494534</v>
      </c>
      <c r="AE32" s="3">
        <v>968628</v>
      </c>
      <c r="AG32" s="3">
        <v>460416717507</v>
      </c>
      <c r="AI32" s="3">
        <v>478983358219</v>
      </c>
      <c r="AK32" s="6">
        <v>1.1719619782587549E-2</v>
      </c>
    </row>
    <row r="33" spans="1:37" ht="24">
      <c r="A33" s="2" t="s">
        <v>101</v>
      </c>
      <c r="C33" s="1" t="s">
        <v>37</v>
      </c>
      <c r="E33" s="1" t="s">
        <v>37</v>
      </c>
      <c r="G33" s="1" t="s">
        <v>102</v>
      </c>
      <c r="I33" s="1" t="s">
        <v>103</v>
      </c>
      <c r="K33" s="3">
        <v>18</v>
      </c>
      <c r="M33" s="3">
        <v>18</v>
      </c>
      <c r="O33" s="3">
        <v>1000000</v>
      </c>
      <c r="Q33" s="3">
        <v>907041250000</v>
      </c>
      <c r="S33" s="3">
        <v>906971838123</v>
      </c>
      <c r="U33" s="3">
        <v>0</v>
      </c>
      <c r="W33" s="3">
        <v>0</v>
      </c>
      <c r="Y33" s="3">
        <v>0</v>
      </c>
      <c r="AA33" s="3">
        <v>0</v>
      </c>
      <c r="AC33" s="3">
        <v>1000000</v>
      </c>
      <c r="AE33" s="3">
        <v>907041</v>
      </c>
      <c r="AG33" s="3">
        <v>907041250000</v>
      </c>
      <c r="AI33" s="3">
        <v>906971838123</v>
      </c>
      <c r="AK33" s="6">
        <v>2.2191512322764589E-2</v>
      </c>
    </row>
    <row r="34" spans="1:37" ht="24">
      <c r="A34" s="2" t="s">
        <v>104</v>
      </c>
      <c r="C34" s="1" t="s">
        <v>37</v>
      </c>
      <c r="E34" s="1" t="s">
        <v>37</v>
      </c>
      <c r="G34" s="1" t="s">
        <v>105</v>
      </c>
      <c r="I34" s="1" t="s">
        <v>106</v>
      </c>
      <c r="K34" s="3">
        <v>23</v>
      </c>
      <c r="M34" s="3">
        <v>23</v>
      </c>
      <c r="O34" s="3">
        <v>2000000</v>
      </c>
      <c r="Q34" s="3">
        <v>2000000000000</v>
      </c>
      <c r="S34" s="3">
        <v>1914822796628</v>
      </c>
      <c r="U34" s="3">
        <v>0</v>
      </c>
      <c r="W34" s="3">
        <v>0</v>
      </c>
      <c r="Y34" s="3">
        <v>0</v>
      </c>
      <c r="AA34" s="3">
        <v>0</v>
      </c>
      <c r="AC34" s="3">
        <v>2000000</v>
      </c>
      <c r="AE34" s="3">
        <v>961891</v>
      </c>
      <c r="AG34" s="3">
        <v>2000000000000</v>
      </c>
      <c r="AI34" s="3">
        <v>1923636822507</v>
      </c>
      <c r="AK34" s="6">
        <v>4.7066963335413478E-2</v>
      </c>
    </row>
    <row r="35" spans="1:37" ht="24">
      <c r="A35" s="2" t="s">
        <v>107</v>
      </c>
      <c r="C35" s="1" t="s">
        <v>37</v>
      </c>
      <c r="E35" s="1" t="s">
        <v>37</v>
      </c>
      <c r="G35" s="1" t="s">
        <v>68</v>
      </c>
      <c r="I35" s="1" t="s">
        <v>108</v>
      </c>
      <c r="K35" s="3">
        <v>18</v>
      </c>
      <c r="M35" s="3">
        <v>18</v>
      </c>
      <c r="O35" s="3">
        <v>1000000</v>
      </c>
      <c r="Q35" s="3">
        <v>857386250000</v>
      </c>
      <c r="S35" s="3">
        <v>860987548893</v>
      </c>
      <c r="U35" s="3">
        <v>0</v>
      </c>
      <c r="W35" s="3">
        <v>0</v>
      </c>
      <c r="Y35" s="3">
        <v>0</v>
      </c>
      <c r="AA35" s="3">
        <v>0</v>
      </c>
      <c r="AC35" s="3">
        <v>1000000</v>
      </c>
      <c r="AE35" s="3">
        <v>865169</v>
      </c>
      <c r="AG35" s="3">
        <v>857386250000</v>
      </c>
      <c r="AI35" s="3">
        <v>865103503427</v>
      </c>
      <c r="AK35" s="6">
        <v>2.1167090586293964E-2</v>
      </c>
    </row>
    <row r="36" spans="1:37" ht="24">
      <c r="A36" s="2" t="s">
        <v>109</v>
      </c>
      <c r="C36" s="1" t="s">
        <v>37</v>
      </c>
      <c r="E36" s="1" t="s">
        <v>37</v>
      </c>
      <c r="G36" s="1" t="s">
        <v>110</v>
      </c>
      <c r="I36" s="1" t="s">
        <v>111</v>
      </c>
      <c r="K36" s="3">
        <v>18</v>
      </c>
      <c r="M36" s="3">
        <v>18</v>
      </c>
      <c r="O36" s="3">
        <v>950000</v>
      </c>
      <c r="Q36" s="3">
        <v>950011250000</v>
      </c>
      <c r="S36" s="3">
        <v>896680322911</v>
      </c>
      <c r="U36" s="3">
        <v>0</v>
      </c>
      <c r="W36" s="3">
        <v>0</v>
      </c>
      <c r="Y36" s="3">
        <v>0</v>
      </c>
      <c r="AA36" s="3">
        <v>0</v>
      </c>
      <c r="AC36" s="3">
        <v>950000</v>
      </c>
      <c r="AE36" s="3">
        <v>953027</v>
      </c>
      <c r="AG36" s="3">
        <v>950011250000</v>
      </c>
      <c r="AI36" s="3">
        <v>905306615106</v>
      </c>
      <c r="AK36" s="6">
        <v>2.2150768150179932E-2</v>
      </c>
    </row>
    <row r="37" spans="1:37" ht="24">
      <c r="A37" s="2" t="s">
        <v>112</v>
      </c>
      <c r="C37" s="1" t="s">
        <v>37</v>
      </c>
      <c r="E37" s="1" t="s">
        <v>37</v>
      </c>
      <c r="G37" s="1" t="s">
        <v>113</v>
      </c>
      <c r="I37" s="1" t="s">
        <v>114</v>
      </c>
      <c r="K37" s="3">
        <v>18.5</v>
      </c>
      <c r="M37" s="3">
        <v>18.5</v>
      </c>
      <c r="O37" s="3">
        <v>329000</v>
      </c>
      <c r="Q37" s="3">
        <v>306303902318</v>
      </c>
      <c r="S37" s="3">
        <v>308608252051</v>
      </c>
      <c r="U37" s="3">
        <v>0</v>
      </c>
      <c r="W37" s="3">
        <v>0</v>
      </c>
      <c r="Y37" s="3">
        <v>0</v>
      </c>
      <c r="AA37" s="3">
        <v>0</v>
      </c>
      <c r="AC37" s="3">
        <v>329000</v>
      </c>
      <c r="AE37" s="3">
        <v>942589</v>
      </c>
      <c r="AG37" s="3">
        <v>306303902318</v>
      </c>
      <c r="AI37" s="3">
        <v>310088220806</v>
      </c>
      <c r="AK37" s="6">
        <v>7.5871446983420852E-3</v>
      </c>
    </row>
    <row r="38" spans="1:37" ht="24">
      <c r="A38" s="2" t="s">
        <v>115</v>
      </c>
      <c r="C38" s="1" t="s">
        <v>37</v>
      </c>
      <c r="E38" s="1" t="s">
        <v>37</v>
      </c>
      <c r="G38" s="1" t="s">
        <v>113</v>
      </c>
      <c r="I38" s="1" t="s">
        <v>114</v>
      </c>
      <c r="K38" s="3">
        <v>18.5</v>
      </c>
      <c r="M38" s="3">
        <v>18.5</v>
      </c>
      <c r="O38" s="3">
        <v>5000</v>
      </c>
      <c r="Q38" s="3">
        <v>4526945152</v>
      </c>
      <c r="S38" s="3">
        <v>4750637736</v>
      </c>
      <c r="U38" s="3">
        <v>0</v>
      </c>
      <c r="W38" s="3">
        <v>0</v>
      </c>
      <c r="Y38" s="3">
        <v>0</v>
      </c>
      <c r="AA38" s="3">
        <v>0</v>
      </c>
      <c r="AC38" s="3">
        <v>5000</v>
      </c>
      <c r="AE38" s="3">
        <v>950200</v>
      </c>
      <c r="AG38" s="3">
        <v>4526945152</v>
      </c>
      <c r="AI38" s="3">
        <v>4750637736</v>
      </c>
      <c r="AK38" s="6">
        <v>1.1623716572899509E-4</v>
      </c>
    </row>
    <row r="39" spans="1:37" ht="24">
      <c r="A39" s="2" t="s">
        <v>116</v>
      </c>
      <c r="C39" s="1" t="s">
        <v>37</v>
      </c>
      <c r="E39" s="1" t="s">
        <v>37</v>
      </c>
      <c r="G39" s="1" t="s">
        <v>117</v>
      </c>
      <c r="I39" s="1" t="s">
        <v>118</v>
      </c>
      <c r="K39" s="3">
        <v>23</v>
      </c>
      <c r="M39" s="3">
        <v>23</v>
      </c>
      <c r="O39" s="3">
        <v>1000000</v>
      </c>
      <c r="Q39" s="3">
        <v>1000000000000</v>
      </c>
      <c r="S39" s="3">
        <v>964087706106</v>
      </c>
      <c r="U39" s="3">
        <v>0</v>
      </c>
      <c r="W39" s="3">
        <v>0</v>
      </c>
      <c r="Y39" s="3">
        <v>0</v>
      </c>
      <c r="AA39" s="3">
        <v>0</v>
      </c>
      <c r="AC39" s="3">
        <v>1000000</v>
      </c>
      <c r="AE39" s="3">
        <v>968587</v>
      </c>
      <c r="AG39" s="3">
        <v>1000000000000</v>
      </c>
      <c r="AI39" s="3">
        <v>968513174439</v>
      </c>
      <c r="AK39" s="6">
        <v>2.3697287106292878E-2</v>
      </c>
    </row>
    <row r="40" spans="1:37" ht="24">
      <c r="A40" s="2" t="s">
        <v>119</v>
      </c>
      <c r="C40" s="1" t="s">
        <v>37</v>
      </c>
      <c r="E40" s="1" t="s">
        <v>37</v>
      </c>
      <c r="G40" s="1" t="s">
        <v>120</v>
      </c>
      <c r="I40" s="1" t="s">
        <v>121</v>
      </c>
      <c r="K40" s="3">
        <v>18</v>
      </c>
      <c r="M40" s="3">
        <v>18</v>
      </c>
      <c r="O40" s="3">
        <v>73400</v>
      </c>
      <c r="Q40" s="3">
        <v>68690656000</v>
      </c>
      <c r="S40" s="3">
        <v>69874554458</v>
      </c>
      <c r="U40" s="3">
        <v>0</v>
      </c>
      <c r="W40" s="3">
        <v>0</v>
      </c>
      <c r="Y40" s="3">
        <v>0</v>
      </c>
      <c r="AA40" s="3">
        <v>0</v>
      </c>
      <c r="AC40" s="3">
        <v>73400</v>
      </c>
      <c r="AE40" s="3">
        <v>952042</v>
      </c>
      <c r="AG40" s="3">
        <v>68690656000</v>
      </c>
      <c r="AI40" s="3">
        <v>69874554458</v>
      </c>
      <c r="AK40" s="6">
        <v>1.7096694418995875E-3</v>
      </c>
    </row>
    <row r="41" spans="1:37" ht="24">
      <c r="A41" s="2" t="s">
        <v>122</v>
      </c>
      <c r="C41" s="1" t="s">
        <v>37</v>
      </c>
      <c r="E41" s="1" t="s">
        <v>37</v>
      </c>
      <c r="G41" s="1" t="s">
        <v>123</v>
      </c>
      <c r="I41" s="1" t="s">
        <v>124</v>
      </c>
      <c r="K41" s="3">
        <v>18</v>
      </c>
      <c r="M41" s="3">
        <v>18</v>
      </c>
      <c r="O41" s="3">
        <v>550000</v>
      </c>
      <c r="Q41" s="3">
        <v>499070396969</v>
      </c>
      <c r="S41" s="3">
        <v>500505833520</v>
      </c>
      <c r="U41" s="3">
        <v>5000</v>
      </c>
      <c r="W41" s="3">
        <v>4518844534</v>
      </c>
      <c r="Y41" s="3">
        <v>0</v>
      </c>
      <c r="AA41" s="3">
        <v>0</v>
      </c>
      <c r="AC41" s="3">
        <v>555000</v>
      </c>
      <c r="AE41" s="3">
        <v>935000</v>
      </c>
      <c r="AG41" s="3">
        <v>503589241503</v>
      </c>
      <c r="AI41" s="3">
        <v>518885431968</v>
      </c>
      <c r="AK41" s="6">
        <v>1.2695931641550372E-2</v>
      </c>
    </row>
    <row r="42" spans="1:37" ht="24">
      <c r="A42" s="2" t="s">
        <v>125</v>
      </c>
      <c r="C42" s="1" t="s">
        <v>37</v>
      </c>
      <c r="E42" s="1" t="s">
        <v>37</v>
      </c>
      <c r="G42" s="1" t="s">
        <v>126</v>
      </c>
      <c r="I42" s="1" t="s">
        <v>127</v>
      </c>
      <c r="K42" s="3">
        <v>20.5</v>
      </c>
      <c r="M42" s="3">
        <v>20.5</v>
      </c>
      <c r="O42" s="3">
        <v>2409952</v>
      </c>
      <c r="Q42" s="3">
        <v>2281046843553</v>
      </c>
      <c r="S42" s="3">
        <v>2296272976537</v>
      </c>
      <c r="U42" s="3">
        <v>0</v>
      </c>
      <c r="W42" s="3">
        <v>0</v>
      </c>
      <c r="Y42" s="3">
        <v>0</v>
      </c>
      <c r="AA42" s="3">
        <v>0</v>
      </c>
      <c r="AC42" s="3">
        <v>2409952</v>
      </c>
      <c r="AE42" s="3">
        <v>962070</v>
      </c>
      <c r="AG42" s="3">
        <v>2281046843553</v>
      </c>
      <c r="AI42" s="3">
        <v>2318365731772</v>
      </c>
      <c r="AK42" s="6">
        <v>5.6725070771509775E-2</v>
      </c>
    </row>
    <row r="43" spans="1:37" ht="24">
      <c r="A43" s="2" t="s">
        <v>128</v>
      </c>
      <c r="C43" s="1" t="s">
        <v>37</v>
      </c>
      <c r="E43" s="1" t="s">
        <v>37</v>
      </c>
      <c r="G43" s="1" t="s">
        <v>126</v>
      </c>
      <c r="I43" s="1" t="s">
        <v>129</v>
      </c>
      <c r="K43" s="3">
        <v>20.5</v>
      </c>
      <c r="M43" s="3">
        <v>20.5</v>
      </c>
      <c r="O43" s="3">
        <v>125571</v>
      </c>
      <c r="Q43" s="3">
        <v>115786456840</v>
      </c>
      <c r="S43" s="3">
        <v>117132612298</v>
      </c>
      <c r="U43" s="3">
        <v>0</v>
      </c>
      <c r="W43" s="3">
        <v>0</v>
      </c>
      <c r="Y43" s="3">
        <v>0</v>
      </c>
      <c r="AA43" s="3">
        <v>0</v>
      </c>
      <c r="AC43" s="3">
        <v>125571</v>
      </c>
      <c r="AE43" s="3">
        <v>932871</v>
      </c>
      <c r="AG43" s="3">
        <v>115786456840</v>
      </c>
      <c r="AI43" s="3">
        <v>117132612298</v>
      </c>
      <c r="AK43" s="6">
        <v>2.8659652923602244E-3</v>
      </c>
    </row>
    <row r="44" spans="1:37" ht="24">
      <c r="A44" s="2" t="s">
        <v>130</v>
      </c>
      <c r="C44" s="1" t="s">
        <v>37</v>
      </c>
      <c r="E44" s="1" t="s">
        <v>37</v>
      </c>
      <c r="G44" s="1" t="s">
        <v>131</v>
      </c>
      <c r="I44" s="1" t="s">
        <v>132</v>
      </c>
      <c r="K44" s="3">
        <v>20.5</v>
      </c>
      <c r="M44" s="3">
        <v>20.5</v>
      </c>
      <c r="O44" s="3">
        <v>480000</v>
      </c>
      <c r="Q44" s="3">
        <v>456203250000</v>
      </c>
      <c r="S44" s="3">
        <v>455965230000</v>
      </c>
      <c r="U44" s="3">
        <v>0</v>
      </c>
      <c r="W44" s="3">
        <v>0</v>
      </c>
      <c r="Y44" s="3">
        <v>0</v>
      </c>
      <c r="AA44" s="3">
        <v>0</v>
      </c>
      <c r="AC44" s="3">
        <v>480000</v>
      </c>
      <c r="AE44" s="3">
        <v>970000</v>
      </c>
      <c r="AG44" s="3">
        <v>456203250000</v>
      </c>
      <c r="AI44" s="3">
        <v>465564498000</v>
      </c>
      <c r="AK44" s="6">
        <v>1.1391291173704096E-2</v>
      </c>
    </row>
    <row r="45" spans="1:37" ht="24">
      <c r="A45" s="2" t="s">
        <v>133</v>
      </c>
      <c r="C45" s="1" t="s">
        <v>37</v>
      </c>
      <c r="E45" s="1" t="s">
        <v>37</v>
      </c>
      <c r="G45" s="1" t="s">
        <v>134</v>
      </c>
      <c r="I45" s="1" t="s">
        <v>135</v>
      </c>
      <c r="K45" s="3">
        <v>18</v>
      </c>
      <c r="M45" s="3">
        <v>18</v>
      </c>
      <c r="O45" s="3">
        <v>10000</v>
      </c>
      <c r="Q45" s="3">
        <v>8970183922</v>
      </c>
      <c r="S45" s="3">
        <v>9103465825</v>
      </c>
      <c r="U45" s="3">
        <v>0</v>
      </c>
      <c r="W45" s="3">
        <v>0</v>
      </c>
      <c r="Y45" s="3">
        <v>0</v>
      </c>
      <c r="AA45" s="3">
        <v>0</v>
      </c>
      <c r="AC45" s="3">
        <v>10000</v>
      </c>
      <c r="AE45" s="3">
        <v>910416</v>
      </c>
      <c r="AG45" s="3">
        <v>8970183922</v>
      </c>
      <c r="AI45" s="3">
        <v>9103465825</v>
      </c>
      <c r="AK45" s="6">
        <v>2.2274084546377798E-4</v>
      </c>
    </row>
    <row r="46" spans="1:37" ht="24">
      <c r="A46" s="2" t="s">
        <v>136</v>
      </c>
      <c r="C46" s="1" t="s">
        <v>37</v>
      </c>
      <c r="E46" s="1" t="s">
        <v>37</v>
      </c>
      <c r="G46" s="1" t="s">
        <v>137</v>
      </c>
      <c r="I46" s="1" t="s">
        <v>138</v>
      </c>
      <c r="K46" s="3">
        <v>18</v>
      </c>
      <c r="M46" s="3">
        <v>18</v>
      </c>
      <c r="O46" s="3">
        <v>20000</v>
      </c>
      <c r="Q46" s="3">
        <v>17825009048</v>
      </c>
      <c r="S46" s="3">
        <v>18167554618</v>
      </c>
      <c r="U46" s="3">
        <v>0</v>
      </c>
      <c r="W46" s="3">
        <v>0</v>
      </c>
      <c r="Y46" s="3">
        <v>0</v>
      </c>
      <c r="AA46" s="3">
        <v>0</v>
      </c>
      <c r="AC46" s="3">
        <v>20000</v>
      </c>
      <c r="AE46" s="3">
        <v>908447</v>
      </c>
      <c r="AG46" s="3">
        <v>17825009048</v>
      </c>
      <c r="AI46" s="3">
        <v>18167554618</v>
      </c>
      <c r="AK46" s="6">
        <v>4.4451822563113582E-4</v>
      </c>
    </row>
    <row r="47" spans="1:37" ht="24">
      <c r="A47" s="2" t="s">
        <v>139</v>
      </c>
      <c r="C47" s="1" t="s">
        <v>37</v>
      </c>
      <c r="E47" s="1" t="s">
        <v>37</v>
      </c>
      <c r="G47" s="1" t="s">
        <v>140</v>
      </c>
      <c r="I47" s="1" t="s">
        <v>141</v>
      </c>
      <c r="K47" s="3">
        <v>18</v>
      </c>
      <c r="M47" s="3">
        <v>18</v>
      </c>
      <c r="O47" s="3">
        <v>10000</v>
      </c>
      <c r="Q47" s="3">
        <v>8941281720</v>
      </c>
      <c r="S47" s="3">
        <v>9077907756</v>
      </c>
      <c r="U47" s="3">
        <v>0</v>
      </c>
      <c r="W47" s="3">
        <v>0</v>
      </c>
      <c r="Y47" s="3">
        <v>0</v>
      </c>
      <c r="AA47" s="3">
        <v>0</v>
      </c>
      <c r="AC47" s="3">
        <v>10000</v>
      </c>
      <c r="AE47" s="3">
        <v>907860</v>
      </c>
      <c r="AG47" s="3">
        <v>8941281720</v>
      </c>
      <c r="AI47" s="3">
        <v>9077907756</v>
      </c>
      <c r="AK47" s="6">
        <v>2.2211549836994392E-4</v>
      </c>
    </row>
    <row r="48" spans="1:37" ht="24">
      <c r="A48" s="2" t="s">
        <v>142</v>
      </c>
      <c r="C48" s="1" t="s">
        <v>37</v>
      </c>
      <c r="E48" s="1" t="s">
        <v>37</v>
      </c>
      <c r="G48" s="1" t="s">
        <v>143</v>
      </c>
      <c r="I48" s="1" t="s">
        <v>144</v>
      </c>
      <c r="K48" s="3">
        <v>17</v>
      </c>
      <c r="M48" s="3">
        <v>17</v>
      </c>
      <c r="O48" s="3">
        <v>5000</v>
      </c>
      <c r="Q48" s="3">
        <v>4775364093</v>
      </c>
      <c r="S48" s="3">
        <v>4892426924</v>
      </c>
      <c r="U48" s="3">
        <v>0</v>
      </c>
      <c r="W48" s="3">
        <v>0</v>
      </c>
      <c r="Y48" s="3">
        <v>0</v>
      </c>
      <c r="AA48" s="3">
        <v>0</v>
      </c>
      <c r="AC48" s="3">
        <v>5000</v>
      </c>
      <c r="AE48" s="3">
        <v>978560</v>
      </c>
      <c r="AG48" s="3">
        <v>4775364093</v>
      </c>
      <c r="AI48" s="3">
        <v>4892426924</v>
      </c>
      <c r="AK48" s="6">
        <v>1.1970642065012757E-4</v>
      </c>
    </row>
    <row r="49" spans="1:37" ht="24">
      <c r="A49" s="2" t="s">
        <v>145</v>
      </c>
      <c r="C49" s="1" t="s">
        <v>37</v>
      </c>
      <c r="E49" s="1" t="s">
        <v>37</v>
      </c>
      <c r="G49" s="1" t="s">
        <v>146</v>
      </c>
      <c r="I49" s="1" t="s">
        <v>147</v>
      </c>
      <c r="K49" s="3">
        <v>17</v>
      </c>
      <c r="M49" s="3">
        <v>17</v>
      </c>
      <c r="O49" s="3">
        <v>207017</v>
      </c>
      <c r="Q49" s="3">
        <v>193119789854</v>
      </c>
      <c r="S49" s="3">
        <v>192925132336</v>
      </c>
      <c r="U49" s="3">
        <v>0</v>
      </c>
      <c r="W49" s="3">
        <v>0</v>
      </c>
      <c r="Y49" s="3">
        <v>0</v>
      </c>
      <c r="AA49" s="3">
        <v>0</v>
      </c>
      <c r="AC49" s="3">
        <v>207017</v>
      </c>
      <c r="AE49" s="3">
        <v>950000</v>
      </c>
      <c r="AG49" s="3">
        <v>193119789854</v>
      </c>
      <c r="AI49" s="3">
        <v>196651154206</v>
      </c>
      <c r="AK49" s="6">
        <v>4.8116008991852524E-3</v>
      </c>
    </row>
    <row r="50" spans="1:37" ht="24">
      <c r="A50" s="2" t="s">
        <v>148</v>
      </c>
      <c r="C50" s="1" t="s">
        <v>37</v>
      </c>
      <c r="E50" s="1" t="s">
        <v>37</v>
      </c>
      <c r="G50" s="1" t="s">
        <v>149</v>
      </c>
      <c r="I50" s="1" t="s">
        <v>150</v>
      </c>
      <c r="K50" s="3">
        <v>18</v>
      </c>
      <c r="M50" s="3">
        <v>18</v>
      </c>
      <c r="O50" s="3">
        <v>600000</v>
      </c>
      <c r="Q50" s="3">
        <v>554843250000</v>
      </c>
      <c r="S50" s="3">
        <v>562664203562</v>
      </c>
      <c r="U50" s="3">
        <v>0</v>
      </c>
      <c r="W50" s="3">
        <v>0</v>
      </c>
      <c r="Y50" s="3">
        <v>0</v>
      </c>
      <c r="AA50" s="3">
        <v>0</v>
      </c>
      <c r="AC50" s="3">
        <v>600000</v>
      </c>
      <c r="AE50" s="3">
        <v>943785</v>
      </c>
      <c r="AG50" s="3">
        <v>554843250000</v>
      </c>
      <c r="AI50" s="3">
        <v>566228253383</v>
      </c>
      <c r="AK50" s="6">
        <v>1.3854301461499442E-2</v>
      </c>
    </row>
    <row r="51" spans="1:37" ht="23.25" thickBot="1">
      <c r="A51" s="1" t="s">
        <v>19</v>
      </c>
      <c r="C51" s="1" t="s">
        <v>19</v>
      </c>
      <c r="E51" s="1" t="s">
        <v>19</v>
      </c>
      <c r="G51" s="1" t="s">
        <v>19</v>
      </c>
      <c r="I51" s="1" t="s">
        <v>19</v>
      </c>
      <c r="K51" s="1" t="s">
        <v>19</v>
      </c>
      <c r="M51" s="1" t="s">
        <v>19</v>
      </c>
      <c r="O51" s="1" t="s">
        <v>19</v>
      </c>
      <c r="Q51" s="4">
        <f>SUM(Q9:Q50)</f>
        <v>19048226267131</v>
      </c>
      <c r="S51" s="4">
        <f>SUM(S9:S50)</f>
        <v>19400084199679</v>
      </c>
      <c r="U51" s="1" t="s">
        <v>19</v>
      </c>
      <c r="W51" s="4">
        <f>SUM(W9:W50)</f>
        <v>4518844534</v>
      </c>
      <c r="Y51" s="1" t="s">
        <v>19</v>
      </c>
      <c r="AA51" s="4">
        <f>SUM(AA9:AA50)</f>
        <v>0</v>
      </c>
      <c r="AC51" s="1" t="s">
        <v>19</v>
      </c>
      <c r="AE51" s="1" t="s">
        <v>19</v>
      </c>
      <c r="AG51" s="4">
        <f>SUM(AG9:AG50)</f>
        <v>19052745111665</v>
      </c>
      <c r="AI51" s="4">
        <f>SUM(AI9:AI50)</f>
        <v>19590050966356</v>
      </c>
      <c r="AK51" s="7">
        <f>SUM(AK9:AK50)</f>
        <v>0.47932343558005669</v>
      </c>
    </row>
    <row r="52" spans="1:37" ht="23.25" thickTop="1">
      <c r="S52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7"/>
  <sheetViews>
    <sheetView rightToLeft="1" workbookViewId="0">
      <selection activeCell="G8" sqref="G8"/>
    </sheetView>
  </sheetViews>
  <sheetFormatPr defaultRowHeight="22.5"/>
  <cols>
    <col min="1" max="1" width="38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31.855468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</row>
    <row r="4" spans="1:13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6" spans="1:13" ht="24">
      <c r="A6" s="11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</row>
    <row r="7" spans="1:13" ht="24">
      <c r="A7" s="11" t="s">
        <v>3</v>
      </c>
      <c r="C7" s="11" t="s">
        <v>7</v>
      </c>
      <c r="E7" s="11" t="s">
        <v>151</v>
      </c>
      <c r="G7" s="11" t="s">
        <v>152</v>
      </c>
      <c r="I7" s="11" t="s">
        <v>153</v>
      </c>
      <c r="K7" s="11" t="s">
        <v>154</v>
      </c>
      <c r="M7" s="11" t="s">
        <v>155</v>
      </c>
    </row>
    <row r="8" spans="1:13" ht="24">
      <c r="A8" s="2" t="s">
        <v>98</v>
      </c>
      <c r="C8" s="3">
        <v>494534</v>
      </c>
      <c r="E8" s="3">
        <v>950010</v>
      </c>
      <c r="G8" s="3">
        <v>968628.81720000005</v>
      </c>
      <c r="I8" s="1" t="s">
        <v>156</v>
      </c>
      <c r="K8" s="3">
        <v>479019883485.185</v>
      </c>
      <c r="M8" s="1" t="s">
        <v>400</v>
      </c>
    </row>
    <row r="9" spans="1:13" ht="24">
      <c r="A9" s="2" t="s">
        <v>133</v>
      </c>
      <c r="C9" s="3">
        <v>10000</v>
      </c>
      <c r="E9" s="3">
        <v>999990</v>
      </c>
      <c r="G9" s="3">
        <v>910416</v>
      </c>
      <c r="I9" s="1" t="s">
        <v>157</v>
      </c>
      <c r="K9" s="3">
        <v>9104160000</v>
      </c>
      <c r="M9" s="1" t="s">
        <v>400</v>
      </c>
    </row>
    <row r="10" spans="1:13" ht="24">
      <c r="A10" s="2" t="s">
        <v>136</v>
      </c>
      <c r="C10" s="3">
        <v>20000</v>
      </c>
      <c r="E10" s="3">
        <v>940000</v>
      </c>
      <c r="G10" s="3">
        <v>908447</v>
      </c>
      <c r="I10" s="1" t="s">
        <v>158</v>
      </c>
      <c r="K10" s="3">
        <v>18168940000</v>
      </c>
      <c r="M10" s="1" t="s">
        <v>400</v>
      </c>
    </row>
    <row r="11" spans="1:13" ht="24">
      <c r="A11" s="2" t="s">
        <v>139</v>
      </c>
      <c r="C11" s="3">
        <v>10000</v>
      </c>
      <c r="E11" s="3">
        <v>929910</v>
      </c>
      <c r="G11" s="3">
        <v>907860</v>
      </c>
      <c r="I11" s="1" t="s">
        <v>159</v>
      </c>
      <c r="K11" s="3">
        <v>9078600000</v>
      </c>
      <c r="M11" s="1" t="s">
        <v>400</v>
      </c>
    </row>
    <row r="12" spans="1:13" ht="24">
      <c r="A12" s="2" t="s">
        <v>112</v>
      </c>
      <c r="C12" s="3">
        <v>329000</v>
      </c>
      <c r="E12" s="3">
        <v>950000</v>
      </c>
      <c r="G12" s="3">
        <v>942589.26089999999</v>
      </c>
      <c r="I12" s="1" t="s">
        <v>160</v>
      </c>
      <c r="K12" s="3">
        <v>310111866836.09998</v>
      </c>
      <c r="M12" s="1" t="s">
        <v>400</v>
      </c>
    </row>
    <row r="13" spans="1:13" ht="24">
      <c r="A13" s="2" t="s">
        <v>142</v>
      </c>
      <c r="C13" s="3">
        <v>5000</v>
      </c>
      <c r="E13" s="3">
        <v>999910</v>
      </c>
      <c r="G13" s="3">
        <v>978560</v>
      </c>
      <c r="I13" s="1" t="s">
        <v>161</v>
      </c>
      <c r="K13" s="3">
        <v>4892800000</v>
      </c>
      <c r="M13" s="1" t="s">
        <v>400</v>
      </c>
    </row>
    <row r="14" spans="1:13" ht="24">
      <c r="A14" s="2" t="s">
        <v>92</v>
      </c>
      <c r="C14" s="3">
        <v>335030</v>
      </c>
      <c r="E14" s="3">
        <v>899780</v>
      </c>
      <c r="G14" s="3">
        <v>908329.17550000001</v>
      </c>
      <c r="I14" s="1" t="s">
        <v>83</v>
      </c>
      <c r="K14" s="3">
        <v>304317523667.76501</v>
      </c>
      <c r="M14" s="1" t="s">
        <v>400</v>
      </c>
    </row>
    <row r="15" spans="1:13" ht="24">
      <c r="A15" s="2" t="s">
        <v>145</v>
      </c>
      <c r="C15" s="3">
        <v>207017</v>
      </c>
      <c r="E15" s="3">
        <v>924000</v>
      </c>
      <c r="G15" s="3">
        <v>950000</v>
      </c>
      <c r="I15" s="1" t="s">
        <v>162</v>
      </c>
      <c r="K15" s="3">
        <v>196666150000</v>
      </c>
      <c r="M15" s="1" t="s">
        <v>400</v>
      </c>
    </row>
    <row r="16" spans="1:13" ht="24">
      <c r="A16" s="2" t="s">
        <v>148</v>
      </c>
      <c r="C16" s="3">
        <v>600000</v>
      </c>
      <c r="E16" s="3">
        <v>924720</v>
      </c>
      <c r="G16" s="3">
        <v>943785.7193</v>
      </c>
      <c r="I16" s="1" t="s">
        <v>163</v>
      </c>
      <c r="K16" s="3">
        <v>566271431580</v>
      </c>
      <c r="M16" s="1" t="s">
        <v>400</v>
      </c>
    </row>
    <row r="17" spans="1:13" ht="24">
      <c r="A17" s="2" t="s">
        <v>95</v>
      </c>
      <c r="C17" s="3">
        <v>1000000</v>
      </c>
      <c r="E17" s="3">
        <v>859449</v>
      </c>
      <c r="G17" s="3">
        <v>857228</v>
      </c>
      <c r="I17" s="1" t="s">
        <v>164</v>
      </c>
      <c r="K17" s="3">
        <v>857228000000</v>
      </c>
      <c r="M17" s="1" t="s">
        <v>400</v>
      </c>
    </row>
    <row r="18" spans="1:13" ht="24">
      <c r="A18" s="2" t="s">
        <v>101</v>
      </c>
      <c r="C18" s="3">
        <v>1000000</v>
      </c>
      <c r="E18" s="3">
        <v>1000000</v>
      </c>
      <c r="G18" s="3">
        <v>907041</v>
      </c>
      <c r="I18" s="1" t="s">
        <v>165</v>
      </c>
      <c r="K18" s="3">
        <v>907041000000</v>
      </c>
      <c r="M18" s="1" t="s">
        <v>400</v>
      </c>
    </row>
    <row r="19" spans="1:13" ht="24">
      <c r="A19" s="2" t="s">
        <v>109</v>
      </c>
      <c r="C19" s="3">
        <v>950000</v>
      </c>
      <c r="E19" s="3">
        <v>1000000</v>
      </c>
      <c r="G19" s="3">
        <v>953027</v>
      </c>
      <c r="I19" s="1" t="s">
        <v>166</v>
      </c>
      <c r="K19" s="3">
        <v>905375650000</v>
      </c>
      <c r="M19" s="1" t="s">
        <v>400</v>
      </c>
    </row>
    <row r="20" spans="1:13" ht="24">
      <c r="A20" s="2" t="s">
        <v>119</v>
      </c>
      <c r="C20" s="3">
        <v>73400</v>
      </c>
      <c r="E20" s="3">
        <v>990000</v>
      </c>
      <c r="G20" s="3">
        <v>952042</v>
      </c>
      <c r="I20" s="1" t="s">
        <v>167</v>
      </c>
      <c r="K20" s="3">
        <v>69879882800</v>
      </c>
      <c r="M20" s="1" t="s">
        <v>400</v>
      </c>
    </row>
    <row r="21" spans="1:13" ht="24">
      <c r="A21" s="2" t="s">
        <v>107</v>
      </c>
      <c r="C21" s="3">
        <v>1000000</v>
      </c>
      <c r="E21" s="3">
        <v>902500</v>
      </c>
      <c r="G21" s="3">
        <v>865169.47259999998</v>
      </c>
      <c r="I21" s="1" t="s">
        <v>168</v>
      </c>
      <c r="K21" s="3">
        <v>865169472600</v>
      </c>
      <c r="M21" s="1" t="s">
        <v>400</v>
      </c>
    </row>
    <row r="22" spans="1:13" ht="24">
      <c r="A22" s="2" t="s">
        <v>122</v>
      </c>
      <c r="C22" s="3">
        <v>555000</v>
      </c>
      <c r="E22" s="3">
        <v>903700</v>
      </c>
      <c r="G22" s="3">
        <v>935000</v>
      </c>
      <c r="I22" s="1" t="s">
        <v>169</v>
      </c>
      <c r="K22" s="3">
        <v>518925000000</v>
      </c>
      <c r="M22" s="1" t="s">
        <v>400</v>
      </c>
    </row>
    <row r="23" spans="1:13" ht="24">
      <c r="A23" s="2" t="s">
        <v>125</v>
      </c>
      <c r="C23" s="3">
        <v>2409952</v>
      </c>
      <c r="E23" s="3">
        <v>936600</v>
      </c>
      <c r="G23" s="3">
        <v>962070</v>
      </c>
      <c r="I23" s="1" t="s">
        <v>170</v>
      </c>
      <c r="K23" s="3">
        <v>2318542520640</v>
      </c>
      <c r="M23" s="1" t="s">
        <v>400</v>
      </c>
    </row>
    <row r="24" spans="1:13" ht="24">
      <c r="A24" s="2" t="s">
        <v>128</v>
      </c>
      <c r="C24" s="3">
        <v>125571</v>
      </c>
      <c r="E24" s="3">
        <v>894530</v>
      </c>
      <c r="G24" s="3">
        <v>932871</v>
      </c>
      <c r="I24" s="1" t="s">
        <v>171</v>
      </c>
      <c r="K24" s="3">
        <v>117141544341</v>
      </c>
      <c r="M24" s="1" t="s">
        <v>400</v>
      </c>
    </row>
    <row r="25" spans="1:13" ht="24">
      <c r="A25" s="2" t="s">
        <v>130</v>
      </c>
      <c r="C25" s="3">
        <v>480000</v>
      </c>
      <c r="E25" s="3">
        <v>924300</v>
      </c>
      <c r="G25" s="3">
        <v>970000</v>
      </c>
      <c r="I25" s="1" t="s">
        <v>172</v>
      </c>
      <c r="K25" s="3">
        <v>465600000000</v>
      </c>
      <c r="M25" s="1" t="s">
        <v>400</v>
      </c>
    </row>
    <row r="26" spans="1:13" ht="24">
      <c r="A26" s="2" t="s">
        <v>104</v>
      </c>
      <c r="C26" s="3">
        <v>2000000</v>
      </c>
      <c r="E26" s="3">
        <v>1000000</v>
      </c>
      <c r="G26" s="3">
        <v>961891.75549999997</v>
      </c>
      <c r="I26" s="1" t="s">
        <v>173</v>
      </c>
      <c r="K26" s="3">
        <v>1923783511000</v>
      </c>
      <c r="M26" s="1" t="s">
        <v>400</v>
      </c>
    </row>
    <row r="27" spans="1:13" ht="24">
      <c r="A27" s="2" t="s">
        <v>116</v>
      </c>
      <c r="C27" s="3">
        <v>1000000</v>
      </c>
      <c r="E27" s="3">
        <v>1000000</v>
      </c>
      <c r="G27" s="3">
        <v>968587.02919999999</v>
      </c>
      <c r="I27" s="1" t="s">
        <v>174</v>
      </c>
      <c r="K27" s="3">
        <v>968587029200</v>
      </c>
      <c r="M27" s="1" t="s">
        <v>400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5"/>
  <sheetViews>
    <sheetView rightToLeft="1" workbookViewId="0">
      <selection activeCell="S10" sqref="S10"/>
    </sheetView>
  </sheetViews>
  <sheetFormatPr defaultRowHeight="22.5"/>
  <cols>
    <col min="1" max="1" width="31.140625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5" spans="1:19">
      <c r="S5" s="3"/>
    </row>
    <row r="6" spans="1:19" ht="24.75" thickBot="1">
      <c r="A6" s="11" t="s">
        <v>176</v>
      </c>
      <c r="C6" s="11" t="s">
        <v>177</v>
      </c>
      <c r="D6" s="11" t="s">
        <v>177</v>
      </c>
      <c r="E6" s="11" t="s">
        <v>177</v>
      </c>
      <c r="F6" s="11" t="s">
        <v>177</v>
      </c>
      <c r="G6" s="11" t="s">
        <v>177</v>
      </c>
      <c r="H6" s="11" t="s">
        <v>177</v>
      </c>
      <c r="I6" s="11" t="s">
        <v>177</v>
      </c>
      <c r="K6" s="11" t="s">
        <v>377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4.75" thickBot="1">
      <c r="A7" s="11" t="s">
        <v>176</v>
      </c>
      <c r="C7" s="11" t="s">
        <v>178</v>
      </c>
      <c r="E7" s="11" t="s">
        <v>179</v>
      </c>
      <c r="G7" s="11" t="s">
        <v>180</v>
      </c>
      <c r="I7" s="11" t="s">
        <v>34</v>
      </c>
      <c r="K7" s="11" t="s">
        <v>181</v>
      </c>
      <c r="M7" s="11" t="s">
        <v>182</v>
      </c>
      <c r="O7" s="11" t="s">
        <v>183</v>
      </c>
      <c r="Q7" s="11" t="s">
        <v>181</v>
      </c>
      <c r="S7" s="11" t="s">
        <v>175</v>
      </c>
    </row>
    <row r="8" spans="1:19" ht="24">
      <c r="A8" s="2" t="s">
        <v>184</v>
      </c>
      <c r="C8" s="1" t="s">
        <v>185</v>
      </c>
      <c r="E8" s="1" t="s">
        <v>186</v>
      </c>
      <c r="G8" s="1" t="s">
        <v>187</v>
      </c>
      <c r="I8" s="3">
        <v>0</v>
      </c>
      <c r="K8" s="3">
        <v>49041783619</v>
      </c>
      <c r="M8" s="3">
        <v>1863354876248</v>
      </c>
      <c r="N8" s="3"/>
      <c r="O8" s="3">
        <v>1912001234400</v>
      </c>
      <c r="Q8" s="3">
        <v>395425467</v>
      </c>
      <c r="S8" s="6">
        <v>9.6751505998529124E-6</v>
      </c>
    </row>
    <row r="9" spans="1:19" ht="24">
      <c r="A9" s="2" t="s">
        <v>188</v>
      </c>
      <c r="C9" s="1" t="s">
        <v>189</v>
      </c>
      <c r="E9" s="1" t="s">
        <v>186</v>
      </c>
      <c r="G9" s="1" t="s">
        <v>190</v>
      </c>
      <c r="I9" s="3">
        <v>0</v>
      </c>
      <c r="K9" s="3">
        <v>6554339734</v>
      </c>
      <c r="M9" s="3">
        <v>7056950176339</v>
      </c>
      <c r="N9" s="3"/>
      <c r="O9" s="3">
        <v>7029961203257</v>
      </c>
      <c r="Q9" s="3">
        <v>33543312816</v>
      </c>
      <c r="S9" s="6">
        <v>8.2072762175627975E-4</v>
      </c>
    </row>
    <row r="10" spans="1:19" ht="24">
      <c r="A10" s="2" t="s">
        <v>191</v>
      </c>
      <c r="C10" s="1" t="s">
        <v>192</v>
      </c>
      <c r="E10" s="1" t="s">
        <v>186</v>
      </c>
      <c r="G10" s="1" t="s">
        <v>193</v>
      </c>
      <c r="I10" s="3">
        <v>0</v>
      </c>
      <c r="K10" s="3">
        <v>31365054534</v>
      </c>
      <c r="M10" s="3">
        <v>2529017740849</v>
      </c>
      <c r="N10" s="3"/>
      <c r="O10" s="3">
        <v>2560381440000</v>
      </c>
      <c r="Q10" s="3">
        <v>1355383</v>
      </c>
      <c r="S10" s="6">
        <v>3.3163100861888697E-8</v>
      </c>
    </row>
    <row r="11" spans="1:19" ht="24">
      <c r="A11" s="2" t="s">
        <v>184</v>
      </c>
      <c r="C11" s="1" t="s">
        <v>194</v>
      </c>
      <c r="E11" s="1" t="s">
        <v>195</v>
      </c>
      <c r="G11" s="1" t="s">
        <v>196</v>
      </c>
      <c r="I11" s="3">
        <v>0</v>
      </c>
      <c r="K11" s="3">
        <v>330000</v>
      </c>
      <c r="M11" s="3">
        <v>0</v>
      </c>
      <c r="N11" s="3"/>
      <c r="O11" s="3">
        <v>0</v>
      </c>
      <c r="Q11" s="3">
        <v>330000</v>
      </c>
      <c r="S11" s="6">
        <v>8.0743400827834425E-9</v>
      </c>
    </row>
    <row r="12" spans="1:19" ht="24">
      <c r="A12" s="2" t="s">
        <v>197</v>
      </c>
      <c r="C12" s="1" t="s">
        <v>198</v>
      </c>
      <c r="E12" s="1" t="s">
        <v>186</v>
      </c>
      <c r="G12" s="1" t="s">
        <v>199</v>
      </c>
      <c r="I12" s="3">
        <v>0</v>
      </c>
      <c r="K12" s="3">
        <v>28660998</v>
      </c>
      <c r="M12" s="3">
        <v>113093</v>
      </c>
      <c r="N12" s="3"/>
      <c r="O12" s="3">
        <v>0</v>
      </c>
      <c r="Q12" s="3">
        <v>28774091</v>
      </c>
      <c r="S12" s="6">
        <v>7.0403574638472207E-7</v>
      </c>
    </row>
    <row r="13" spans="1:19" ht="24">
      <c r="A13" s="2" t="s">
        <v>184</v>
      </c>
      <c r="C13" s="1" t="s">
        <v>200</v>
      </c>
      <c r="E13" s="1" t="s">
        <v>201</v>
      </c>
      <c r="G13" s="1" t="s">
        <v>202</v>
      </c>
      <c r="I13" s="3">
        <v>30</v>
      </c>
      <c r="K13" s="3">
        <v>4000000000000</v>
      </c>
      <c r="M13" s="3">
        <v>0</v>
      </c>
      <c r="N13" s="3"/>
      <c r="O13" s="3">
        <v>0</v>
      </c>
      <c r="Q13" s="3">
        <v>4000000000000</v>
      </c>
      <c r="S13" s="6">
        <v>9.7870788882223531E-2</v>
      </c>
    </row>
    <row r="14" spans="1:19" ht="24">
      <c r="A14" s="2" t="s">
        <v>203</v>
      </c>
      <c r="C14" s="1" t="s">
        <v>204</v>
      </c>
      <c r="E14" s="1" t="s">
        <v>186</v>
      </c>
      <c r="G14" s="1" t="s">
        <v>205</v>
      </c>
      <c r="I14" s="3">
        <v>0</v>
      </c>
      <c r="K14" s="3">
        <v>82142977581</v>
      </c>
      <c r="M14" s="3">
        <v>1095102944255</v>
      </c>
      <c r="N14" s="3"/>
      <c r="O14" s="3">
        <v>1036000357600</v>
      </c>
      <c r="Q14" s="3">
        <v>141245564236</v>
      </c>
      <c r="S14" s="6">
        <v>3.455953699473025E-3</v>
      </c>
    </row>
    <row r="15" spans="1:19" ht="24">
      <c r="A15" s="2" t="s">
        <v>206</v>
      </c>
      <c r="C15" s="1" t="s">
        <v>207</v>
      </c>
      <c r="E15" s="1" t="s">
        <v>201</v>
      </c>
      <c r="G15" s="1" t="s">
        <v>208</v>
      </c>
      <c r="I15" s="3">
        <v>26.5</v>
      </c>
      <c r="K15" s="3">
        <v>150000000000</v>
      </c>
      <c r="M15" s="3">
        <v>0</v>
      </c>
      <c r="N15" s="3"/>
      <c r="O15" s="3">
        <v>0</v>
      </c>
      <c r="Q15" s="3">
        <v>150000000000</v>
      </c>
      <c r="S15" s="6">
        <v>3.6701545830833825E-3</v>
      </c>
    </row>
    <row r="16" spans="1:19" ht="24">
      <c r="A16" s="2" t="s">
        <v>209</v>
      </c>
      <c r="C16" s="1" t="s">
        <v>210</v>
      </c>
      <c r="E16" s="1" t="s">
        <v>186</v>
      </c>
      <c r="G16" s="1" t="s">
        <v>211</v>
      </c>
      <c r="I16" s="3">
        <v>0</v>
      </c>
      <c r="K16" s="3">
        <v>24657954247</v>
      </c>
      <c r="M16" s="3">
        <v>96990165611</v>
      </c>
      <c r="N16" s="3"/>
      <c r="O16" s="3">
        <v>73000300000</v>
      </c>
      <c r="Q16" s="3">
        <v>48647819858</v>
      </c>
      <c r="S16" s="6">
        <v>1.1903001267256899E-3</v>
      </c>
    </row>
    <row r="17" spans="1:19" ht="24">
      <c r="A17" s="2" t="s">
        <v>209</v>
      </c>
      <c r="C17" s="1" t="s">
        <v>212</v>
      </c>
      <c r="E17" s="1" t="s">
        <v>201</v>
      </c>
      <c r="G17" s="1" t="s">
        <v>213</v>
      </c>
      <c r="I17" s="3">
        <v>30</v>
      </c>
      <c r="K17" s="3">
        <v>1000000000000</v>
      </c>
      <c r="M17" s="3">
        <v>0</v>
      </c>
      <c r="N17" s="3"/>
      <c r="O17" s="3">
        <v>0</v>
      </c>
      <c r="Q17" s="3">
        <v>1000000000000</v>
      </c>
      <c r="S17" s="6">
        <v>2.4467697220555883E-2</v>
      </c>
    </row>
    <row r="18" spans="1:19" ht="24">
      <c r="A18" s="2" t="s">
        <v>209</v>
      </c>
      <c r="C18" s="1" t="s">
        <v>214</v>
      </c>
      <c r="E18" s="1" t="s">
        <v>201</v>
      </c>
      <c r="G18" s="1" t="s">
        <v>215</v>
      </c>
      <c r="I18" s="3">
        <v>30</v>
      </c>
      <c r="K18" s="3">
        <v>1000000000000</v>
      </c>
      <c r="M18" s="3">
        <v>0</v>
      </c>
      <c r="N18" s="3"/>
      <c r="O18" s="3">
        <v>0</v>
      </c>
      <c r="Q18" s="3">
        <v>1000000000000</v>
      </c>
      <c r="S18" s="6">
        <v>2.4467697220555883E-2</v>
      </c>
    </row>
    <row r="19" spans="1:19" ht="24">
      <c r="A19" s="2" t="s">
        <v>203</v>
      </c>
      <c r="C19" s="1" t="s">
        <v>216</v>
      </c>
      <c r="E19" s="1" t="s">
        <v>201</v>
      </c>
      <c r="G19" s="1" t="s">
        <v>217</v>
      </c>
      <c r="I19" s="3">
        <v>30</v>
      </c>
      <c r="K19" s="3">
        <v>3450000000000</v>
      </c>
      <c r="M19" s="3">
        <v>0</v>
      </c>
      <c r="N19" s="3"/>
      <c r="O19" s="3">
        <v>0</v>
      </c>
      <c r="Q19" s="3">
        <v>3450000000000</v>
      </c>
      <c r="S19" s="6">
        <v>8.4413555410917801E-2</v>
      </c>
    </row>
    <row r="20" spans="1:19" ht="24">
      <c r="A20" s="2" t="s">
        <v>191</v>
      </c>
      <c r="C20" s="1" t="s">
        <v>218</v>
      </c>
      <c r="E20" s="1" t="s">
        <v>201</v>
      </c>
      <c r="G20" s="1" t="s">
        <v>219</v>
      </c>
      <c r="I20" s="3">
        <v>25</v>
      </c>
      <c r="K20" s="3">
        <v>1500000000000</v>
      </c>
      <c r="M20" s="3">
        <v>0</v>
      </c>
      <c r="N20" s="3"/>
      <c r="O20" s="3">
        <v>1500000000000</v>
      </c>
      <c r="Q20" s="3">
        <v>0</v>
      </c>
      <c r="S20" s="6">
        <v>0</v>
      </c>
    </row>
    <row r="21" spans="1:19" ht="24">
      <c r="A21" s="2" t="s">
        <v>191</v>
      </c>
      <c r="C21" s="1" t="s">
        <v>220</v>
      </c>
      <c r="E21" s="1" t="s">
        <v>201</v>
      </c>
      <c r="G21" s="1" t="s">
        <v>221</v>
      </c>
      <c r="I21" s="3">
        <v>25</v>
      </c>
      <c r="K21" s="3">
        <v>1000000000000</v>
      </c>
      <c r="M21" s="3">
        <v>0</v>
      </c>
      <c r="N21" s="3"/>
      <c r="O21" s="3">
        <v>1000000000000</v>
      </c>
      <c r="Q21" s="3">
        <v>0</v>
      </c>
      <c r="S21" s="6">
        <v>0</v>
      </c>
    </row>
    <row r="22" spans="1:19" ht="24">
      <c r="A22" s="2" t="s">
        <v>222</v>
      </c>
      <c r="C22" s="1" t="s">
        <v>223</v>
      </c>
      <c r="E22" s="1" t="s">
        <v>186</v>
      </c>
      <c r="G22" s="1" t="s">
        <v>224</v>
      </c>
      <c r="I22" s="3">
        <v>0</v>
      </c>
      <c r="K22" s="3">
        <v>100000</v>
      </c>
      <c r="M22" s="3">
        <v>1181605629756</v>
      </c>
      <c r="N22" s="3"/>
      <c r="O22" s="3">
        <v>1180680900000</v>
      </c>
      <c r="Q22" s="3">
        <v>924829756</v>
      </c>
      <c r="S22" s="6">
        <v>2.2628454450368576E-5</v>
      </c>
    </row>
    <row r="23" spans="1:19" ht="24">
      <c r="A23" s="2" t="s">
        <v>222</v>
      </c>
      <c r="C23" s="1" t="s">
        <v>225</v>
      </c>
      <c r="E23" s="1" t="s">
        <v>201</v>
      </c>
      <c r="G23" s="1" t="s">
        <v>226</v>
      </c>
      <c r="I23" s="3">
        <v>29</v>
      </c>
      <c r="K23" s="3">
        <v>1500000000000</v>
      </c>
      <c r="M23" s="3">
        <v>0</v>
      </c>
      <c r="N23" s="3"/>
      <c r="O23" s="3">
        <v>0</v>
      </c>
      <c r="Q23" s="3">
        <v>1500000000000</v>
      </c>
      <c r="S23" s="6">
        <v>3.6701545830833827E-2</v>
      </c>
    </row>
    <row r="24" spans="1:19" ht="24">
      <c r="A24" s="2" t="s">
        <v>222</v>
      </c>
      <c r="C24" s="1" t="s">
        <v>227</v>
      </c>
      <c r="E24" s="1" t="s">
        <v>201</v>
      </c>
      <c r="G24" s="1" t="s">
        <v>228</v>
      </c>
      <c r="I24" s="3">
        <v>29</v>
      </c>
      <c r="K24" s="3">
        <v>1500000000000</v>
      </c>
      <c r="M24" s="3">
        <v>0</v>
      </c>
      <c r="N24" s="3"/>
      <c r="O24" s="3">
        <v>0</v>
      </c>
      <c r="Q24" s="3">
        <v>1500000000000</v>
      </c>
      <c r="S24" s="6">
        <v>3.6701545830833827E-2</v>
      </c>
    </row>
    <row r="25" spans="1:19" ht="24">
      <c r="A25" s="2" t="s">
        <v>222</v>
      </c>
      <c r="C25" s="1" t="s">
        <v>229</v>
      </c>
      <c r="E25" s="1" t="s">
        <v>201</v>
      </c>
      <c r="G25" s="1" t="s">
        <v>230</v>
      </c>
      <c r="I25" s="3">
        <v>29</v>
      </c>
      <c r="K25" s="3">
        <v>356000000000</v>
      </c>
      <c r="M25" s="3">
        <v>0</v>
      </c>
      <c r="N25" s="3"/>
      <c r="O25" s="3">
        <v>0</v>
      </c>
      <c r="Q25" s="3">
        <v>356000000000</v>
      </c>
      <c r="S25" s="6">
        <v>8.7105002105178943E-3</v>
      </c>
    </row>
    <row r="26" spans="1:19" ht="24">
      <c r="A26" s="2" t="s">
        <v>222</v>
      </c>
      <c r="C26" s="1" t="s">
        <v>231</v>
      </c>
      <c r="E26" s="1" t="s">
        <v>201</v>
      </c>
      <c r="G26" s="1" t="s">
        <v>230</v>
      </c>
      <c r="I26" s="3">
        <v>29</v>
      </c>
      <c r="K26" s="3">
        <v>100000000000</v>
      </c>
      <c r="M26" s="3">
        <v>0</v>
      </c>
      <c r="N26" s="3"/>
      <c r="O26" s="3">
        <v>0</v>
      </c>
      <c r="Q26" s="3">
        <v>100000000000</v>
      </c>
      <c r="S26" s="6">
        <v>2.4467697220555886E-3</v>
      </c>
    </row>
    <row r="27" spans="1:19" ht="24">
      <c r="A27" s="2" t="s">
        <v>203</v>
      </c>
      <c r="C27" s="1" t="s">
        <v>232</v>
      </c>
      <c r="E27" s="1" t="s">
        <v>201</v>
      </c>
      <c r="G27" s="1" t="s">
        <v>233</v>
      </c>
      <c r="I27" s="3">
        <v>30</v>
      </c>
      <c r="K27" s="3">
        <v>500000000000</v>
      </c>
      <c r="M27" s="3">
        <v>0</v>
      </c>
      <c r="N27" s="3"/>
      <c r="O27" s="3">
        <v>0</v>
      </c>
      <c r="Q27" s="3">
        <v>500000000000</v>
      </c>
      <c r="S27" s="6">
        <v>1.2233848610277941E-2</v>
      </c>
    </row>
    <row r="28" spans="1:19" ht="24">
      <c r="A28" s="2" t="s">
        <v>203</v>
      </c>
      <c r="C28" s="1" t="s">
        <v>234</v>
      </c>
      <c r="E28" s="1" t="s">
        <v>201</v>
      </c>
      <c r="G28" s="1" t="s">
        <v>235</v>
      </c>
      <c r="I28" s="3">
        <v>30</v>
      </c>
      <c r="K28" s="3">
        <v>950000000000</v>
      </c>
      <c r="M28" s="3">
        <v>0</v>
      </c>
      <c r="N28" s="3"/>
      <c r="O28" s="3">
        <v>0</v>
      </c>
      <c r="Q28" s="3">
        <v>950000000000</v>
      </c>
      <c r="S28" s="6">
        <v>2.3244312359528091E-2</v>
      </c>
    </row>
    <row r="29" spans="1:19" ht="24">
      <c r="A29" s="2" t="s">
        <v>222</v>
      </c>
      <c r="C29" s="1" t="s">
        <v>236</v>
      </c>
      <c r="E29" s="1" t="s">
        <v>201</v>
      </c>
      <c r="G29" s="1" t="s">
        <v>237</v>
      </c>
      <c r="I29" s="3">
        <v>29</v>
      </c>
      <c r="K29" s="3">
        <v>0</v>
      </c>
      <c r="M29" s="3">
        <v>1100000000000</v>
      </c>
      <c r="N29" s="3"/>
      <c r="O29" s="3">
        <v>0</v>
      </c>
      <c r="Q29" s="3">
        <v>1100000000000</v>
      </c>
      <c r="S29" s="6">
        <v>2.6914466942611473E-2</v>
      </c>
    </row>
    <row r="30" spans="1:19" ht="24">
      <c r="A30" s="2" t="s">
        <v>203</v>
      </c>
      <c r="C30" s="1" t="s">
        <v>238</v>
      </c>
      <c r="E30" s="1" t="s">
        <v>201</v>
      </c>
      <c r="G30" s="1" t="s">
        <v>239</v>
      </c>
      <c r="I30" s="3">
        <v>30</v>
      </c>
      <c r="K30" s="3">
        <v>0</v>
      </c>
      <c r="M30" s="3">
        <v>500000000000</v>
      </c>
      <c r="N30" s="3"/>
      <c r="O30" s="3">
        <v>0</v>
      </c>
      <c r="Q30" s="3">
        <v>500000000000</v>
      </c>
      <c r="S30" s="6">
        <v>1.2233848610277941E-2</v>
      </c>
    </row>
    <row r="31" spans="1:19" ht="24">
      <c r="A31" s="2" t="s">
        <v>203</v>
      </c>
      <c r="C31" s="1" t="s">
        <v>240</v>
      </c>
      <c r="E31" s="1" t="s">
        <v>201</v>
      </c>
      <c r="G31" s="1" t="s">
        <v>241</v>
      </c>
      <c r="I31" s="3">
        <v>30</v>
      </c>
      <c r="K31" s="3">
        <v>0</v>
      </c>
      <c r="M31" s="3">
        <v>500000000000</v>
      </c>
      <c r="N31" s="3"/>
      <c r="O31" s="3">
        <v>0</v>
      </c>
      <c r="Q31" s="3">
        <v>500000000000</v>
      </c>
      <c r="S31" s="6">
        <v>1.2233848610277941E-2</v>
      </c>
    </row>
    <row r="32" spans="1:19" ht="24">
      <c r="A32" s="2" t="s">
        <v>184</v>
      </c>
      <c r="C32" s="1" t="s">
        <v>242</v>
      </c>
      <c r="E32" s="1" t="s">
        <v>201</v>
      </c>
      <c r="G32" s="1" t="s">
        <v>243</v>
      </c>
      <c r="I32" s="3">
        <v>30</v>
      </c>
      <c r="K32" s="3">
        <v>0</v>
      </c>
      <c r="M32" s="3">
        <v>400000000000</v>
      </c>
      <c r="N32" s="3"/>
      <c r="O32" s="3">
        <v>0</v>
      </c>
      <c r="Q32" s="3">
        <v>400000000000</v>
      </c>
      <c r="S32" s="6">
        <v>9.7870788882223544E-3</v>
      </c>
    </row>
    <row r="33" spans="1:19" ht="24.75" thickBot="1">
      <c r="A33" s="2" t="s">
        <v>184</v>
      </c>
      <c r="C33" s="1" t="s">
        <v>244</v>
      </c>
      <c r="E33" s="1" t="s">
        <v>201</v>
      </c>
      <c r="G33" s="1" t="s">
        <v>245</v>
      </c>
      <c r="I33" s="3">
        <v>30</v>
      </c>
      <c r="K33" s="3">
        <v>0</v>
      </c>
      <c r="M33" s="3">
        <v>1250000000000</v>
      </c>
      <c r="N33" s="3"/>
      <c r="O33" s="3">
        <v>0</v>
      </c>
      <c r="Q33" s="3">
        <v>1250000000000</v>
      </c>
      <c r="S33" s="6">
        <v>3.0584621525694855E-2</v>
      </c>
    </row>
    <row r="34" spans="1:19" ht="23.25" thickBot="1">
      <c r="A34" s="1" t="s">
        <v>19</v>
      </c>
      <c r="C34" s="1" t="s">
        <v>19</v>
      </c>
      <c r="E34" s="1" t="s">
        <v>19</v>
      </c>
      <c r="G34" s="1" t="s">
        <v>19</v>
      </c>
      <c r="I34" s="1" t="s">
        <v>19</v>
      </c>
      <c r="K34" s="4">
        <f>SUM(K8:K33)</f>
        <v>17199791200713</v>
      </c>
      <c r="M34" s="4">
        <f>SUM(M8:M33)</f>
        <v>17573021646151</v>
      </c>
      <c r="O34" s="4">
        <f>SUM(O8:O33)</f>
        <v>16292025435257</v>
      </c>
      <c r="Q34" s="4">
        <f>SUM(Q8:Q33)</f>
        <v>18480787411607</v>
      </c>
      <c r="S34" s="7">
        <f>SUM(S8:S33)</f>
        <v>0.4521823107846607</v>
      </c>
    </row>
    <row r="35" spans="1:19" ht="23.25" thickTop="1">
      <c r="O35" s="3"/>
    </row>
  </sheetData>
  <mergeCells count="17"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  <ignoredErrors>
    <ignoredError sqref="C9:C3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Q19" sqref="Q19"/>
    </sheetView>
  </sheetViews>
  <sheetFormatPr defaultRowHeight="22.5"/>
  <cols>
    <col min="1" max="1" width="28.285156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</row>
    <row r="3" spans="1:7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</row>
    <row r="4" spans="1: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</row>
    <row r="6" spans="1:7" ht="24">
      <c r="A6" s="11" t="s">
        <v>250</v>
      </c>
      <c r="C6" s="11" t="s">
        <v>181</v>
      </c>
      <c r="E6" s="11" t="s">
        <v>350</v>
      </c>
      <c r="G6" s="11" t="s">
        <v>13</v>
      </c>
    </row>
    <row r="7" spans="1:7" ht="24">
      <c r="A7" s="2" t="s">
        <v>374</v>
      </c>
      <c r="C7" s="3">
        <v>13867269334</v>
      </c>
      <c r="E7" s="6">
        <v>1.5591237666065683E-2</v>
      </c>
      <c r="G7" s="6">
        <v>3.3930014734021165E-4</v>
      </c>
    </row>
    <row r="8" spans="1:7" ht="24">
      <c r="A8" s="2" t="s">
        <v>375</v>
      </c>
      <c r="C8" s="3">
        <v>418920792016</v>
      </c>
      <c r="E8" s="6">
        <v>0.47100070491628104</v>
      </c>
      <c r="G8" s="6">
        <v>1.0250027098442954E-2</v>
      </c>
    </row>
    <row r="9" spans="1:7" ht="24.75" thickBot="1">
      <c r="A9" s="2" t="s">
        <v>376</v>
      </c>
      <c r="C9" s="3">
        <v>456639040655</v>
      </c>
      <c r="E9" s="6">
        <v>0.51340805741765327</v>
      </c>
      <c r="G9" s="6">
        <v>1.1172905785831648E-2</v>
      </c>
    </row>
    <row r="10" spans="1:7" ht="23.25" thickBot="1">
      <c r="A10" s="1" t="s">
        <v>19</v>
      </c>
      <c r="C10" s="4">
        <f>SUM(C7:C9)</f>
        <v>889427102005</v>
      </c>
      <c r="E10" s="9">
        <f>SUM(E7:E9)</f>
        <v>1</v>
      </c>
      <c r="G10" s="7">
        <f>SUM(G7:G9)</f>
        <v>2.1762233031614814E-2</v>
      </c>
    </row>
    <row r="11" spans="1:7" ht="23.25" thickTop="1"/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94"/>
  <sheetViews>
    <sheetView rightToLeft="1" workbookViewId="0">
      <selection activeCell="M92" sqref="L92:M93"/>
    </sheetView>
  </sheetViews>
  <sheetFormatPr defaultRowHeight="22.5"/>
  <cols>
    <col min="1" max="1" width="50.71093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22" width="20.28515625" style="1" bestFit="1" customWidth="1"/>
    <col min="23" max="16384" width="9.140625" style="1"/>
  </cols>
  <sheetData>
    <row r="2" spans="1:1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  <c r="H3" s="12" t="s">
        <v>246</v>
      </c>
      <c r="I3" s="12" t="s">
        <v>246</v>
      </c>
      <c r="J3" s="12" t="s">
        <v>246</v>
      </c>
      <c r="K3" s="12" t="s">
        <v>246</v>
      </c>
      <c r="L3" s="12" t="s">
        <v>246</v>
      </c>
      <c r="M3" s="12" t="s">
        <v>246</v>
      </c>
      <c r="N3" s="12" t="s">
        <v>246</v>
      </c>
      <c r="O3" s="12" t="s">
        <v>246</v>
      </c>
      <c r="P3" s="12" t="s">
        <v>246</v>
      </c>
      <c r="Q3" s="12" t="s">
        <v>246</v>
      </c>
      <c r="R3" s="12" t="s">
        <v>246</v>
      </c>
      <c r="S3" s="12" t="s">
        <v>246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6" spans="1:19" ht="24">
      <c r="A6" s="11" t="s">
        <v>247</v>
      </c>
      <c r="B6" s="11" t="s">
        <v>247</v>
      </c>
      <c r="C6" s="11" t="s">
        <v>247</v>
      </c>
      <c r="D6" s="11" t="s">
        <v>247</v>
      </c>
      <c r="E6" s="11" t="s">
        <v>247</v>
      </c>
      <c r="F6" s="11" t="s">
        <v>247</v>
      </c>
      <c r="G6" s="11" t="s">
        <v>247</v>
      </c>
      <c r="I6" s="11" t="s">
        <v>248</v>
      </c>
      <c r="J6" s="11" t="s">
        <v>248</v>
      </c>
      <c r="K6" s="11" t="s">
        <v>248</v>
      </c>
      <c r="L6" s="11" t="s">
        <v>248</v>
      </c>
      <c r="M6" s="11" t="s">
        <v>248</v>
      </c>
      <c r="O6" s="11" t="s">
        <v>249</v>
      </c>
      <c r="P6" s="11" t="s">
        <v>249</v>
      </c>
      <c r="Q6" s="11" t="s">
        <v>249</v>
      </c>
      <c r="R6" s="11" t="s">
        <v>249</v>
      </c>
      <c r="S6" s="11" t="s">
        <v>249</v>
      </c>
    </row>
    <row r="7" spans="1:19" ht="24">
      <c r="A7" s="11" t="s">
        <v>250</v>
      </c>
      <c r="C7" s="11" t="s">
        <v>251</v>
      </c>
      <c r="E7" s="11" t="s">
        <v>33</v>
      </c>
      <c r="G7" s="11" t="s">
        <v>34</v>
      </c>
      <c r="I7" s="11" t="s">
        <v>252</v>
      </c>
      <c r="K7" s="11" t="s">
        <v>253</v>
      </c>
      <c r="M7" s="11" t="s">
        <v>254</v>
      </c>
      <c r="O7" s="11" t="s">
        <v>252</v>
      </c>
      <c r="Q7" s="11" t="s">
        <v>253</v>
      </c>
      <c r="S7" s="11" t="s">
        <v>254</v>
      </c>
    </row>
    <row r="8" spans="1:19" ht="24">
      <c r="A8" s="2" t="s">
        <v>255</v>
      </c>
      <c r="C8" s="1" t="s">
        <v>19</v>
      </c>
      <c r="E8" s="1" t="s">
        <v>256</v>
      </c>
      <c r="G8" s="3">
        <v>16</v>
      </c>
      <c r="I8" s="3">
        <v>0</v>
      </c>
      <c r="K8" s="1">
        <v>0</v>
      </c>
      <c r="M8" s="3">
        <v>0</v>
      </c>
      <c r="O8" s="3">
        <v>50432996</v>
      </c>
      <c r="Q8" s="1">
        <v>0</v>
      </c>
      <c r="S8" s="3">
        <v>50432996</v>
      </c>
    </row>
    <row r="9" spans="1:19" ht="24">
      <c r="A9" s="2" t="s">
        <v>145</v>
      </c>
      <c r="C9" s="1" t="s">
        <v>19</v>
      </c>
      <c r="E9" s="1" t="s">
        <v>147</v>
      </c>
      <c r="G9" s="3">
        <v>17</v>
      </c>
      <c r="I9" s="3">
        <v>3068027231</v>
      </c>
      <c r="K9" s="1">
        <v>0</v>
      </c>
      <c r="M9" s="3">
        <v>3068027231</v>
      </c>
      <c r="O9" s="3">
        <v>41395886892</v>
      </c>
      <c r="Q9" s="1">
        <v>0</v>
      </c>
      <c r="S9" s="3">
        <v>41395886892</v>
      </c>
    </row>
    <row r="10" spans="1:19" ht="24">
      <c r="A10" s="2" t="s">
        <v>148</v>
      </c>
      <c r="C10" s="1" t="s">
        <v>19</v>
      </c>
      <c r="E10" s="1" t="s">
        <v>150</v>
      </c>
      <c r="G10" s="3">
        <v>18</v>
      </c>
      <c r="I10" s="3">
        <v>9438608220</v>
      </c>
      <c r="K10" s="1">
        <v>0</v>
      </c>
      <c r="M10" s="3">
        <v>9438608220</v>
      </c>
      <c r="O10" s="3">
        <v>25484745206</v>
      </c>
      <c r="Q10" s="1">
        <v>0</v>
      </c>
      <c r="S10" s="3">
        <v>25484745206</v>
      </c>
    </row>
    <row r="11" spans="1:19" ht="24">
      <c r="A11" s="2" t="s">
        <v>257</v>
      </c>
      <c r="C11" s="1" t="s">
        <v>19</v>
      </c>
      <c r="E11" s="1" t="s">
        <v>258</v>
      </c>
      <c r="G11" s="3">
        <v>15</v>
      </c>
      <c r="I11" s="3">
        <v>0</v>
      </c>
      <c r="K11" s="1">
        <v>0</v>
      </c>
      <c r="M11" s="3">
        <v>0</v>
      </c>
      <c r="O11" s="3">
        <v>79417466994</v>
      </c>
      <c r="Q11" s="1">
        <v>0</v>
      </c>
      <c r="S11" s="3">
        <v>79417466994</v>
      </c>
    </row>
    <row r="12" spans="1:19" ht="24">
      <c r="A12" s="2" t="s">
        <v>259</v>
      </c>
      <c r="C12" s="1" t="s">
        <v>19</v>
      </c>
      <c r="E12" s="1" t="s">
        <v>260</v>
      </c>
      <c r="G12" s="3">
        <v>15</v>
      </c>
      <c r="I12" s="3">
        <v>0</v>
      </c>
      <c r="K12" s="1">
        <v>0</v>
      </c>
      <c r="M12" s="3">
        <v>0</v>
      </c>
      <c r="O12" s="3">
        <v>33717969</v>
      </c>
      <c r="Q12" s="1">
        <v>0</v>
      </c>
      <c r="S12" s="3">
        <v>33717969</v>
      </c>
    </row>
    <row r="13" spans="1:19" ht="24">
      <c r="A13" s="2" t="s">
        <v>92</v>
      </c>
      <c r="C13" s="1" t="s">
        <v>19</v>
      </c>
      <c r="E13" s="1" t="s">
        <v>94</v>
      </c>
      <c r="G13" s="3">
        <v>18</v>
      </c>
      <c r="I13" s="3">
        <v>5010386511</v>
      </c>
      <c r="K13" s="1">
        <v>0</v>
      </c>
      <c r="M13" s="3">
        <v>5010386511</v>
      </c>
      <c r="O13" s="3">
        <v>89713079668</v>
      </c>
      <c r="Q13" s="1">
        <v>0</v>
      </c>
      <c r="S13" s="3">
        <v>89713079668</v>
      </c>
    </row>
    <row r="14" spans="1:19" ht="24">
      <c r="A14" s="2" t="s">
        <v>142</v>
      </c>
      <c r="C14" s="1" t="s">
        <v>19</v>
      </c>
      <c r="E14" s="1" t="s">
        <v>144</v>
      </c>
      <c r="G14" s="3">
        <v>17</v>
      </c>
      <c r="I14" s="3">
        <v>74919026</v>
      </c>
      <c r="K14" s="1">
        <v>0</v>
      </c>
      <c r="M14" s="3">
        <v>74919026</v>
      </c>
      <c r="O14" s="3">
        <v>577158509</v>
      </c>
      <c r="Q14" s="1">
        <v>0</v>
      </c>
      <c r="S14" s="3">
        <v>577158509</v>
      </c>
    </row>
    <row r="15" spans="1:19" ht="24">
      <c r="A15" s="2" t="s">
        <v>261</v>
      </c>
      <c r="C15" s="1" t="s">
        <v>19</v>
      </c>
      <c r="E15" s="1" t="s">
        <v>262</v>
      </c>
      <c r="G15" s="3">
        <v>18</v>
      </c>
      <c r="I15" s="3">
        <v>0</v>
      </c>
      <c r="K15" s="1">
        <v>0</v>
      </c>
      <c r="M15" s="3">
        <v>0</v>
      </c>
      <c r="O15" s="3">
        <v>198290635376</v>
      </c>
      <c r="Q15" s="1">
        <v>0</v>
      </c>
      <c r="S15" s="3">
        <v>198290635376</v>
      </c>
    </row>
    <row r="16" spans="1:19" ht="24">
      <c r="A16" s="2" t="s">
        <v>115</v>
      </c>
      <c r="C16" s="1" t="s">
        <v>19</v>
      </c>
      <c r="E16" s="1" t="s">
        <v>114</v>
      </c>
      <c r="G16" s="3">
        <v>18.5</v>
      </c>
      <c r="I16" s="3">
        <v>73439039</v>
      </c>
      <c r="K16" s="1">
        <v>0</v>
      </c>
      <c r="M16" s="3">
        <v>73439039</v>
      </c>
      <c r="O16" s="3">
        <v>633759396</v>
      </c>
      <c r="Q16" s="1">
        <v>0</v>
      </c>
      <c r="S16" s="3">
        <v>633759396</v>
      </c>
    </row>
    <row r="17" spans="1:19" ht="24">
      <c r="A17" s="2" t="s">
        <v>112</v>
      </c>
      <c r="C17" s="1" t="s">
        <v>19</v>
      </c>
      <c r="E17" s="1" t="s">
        <v>114</v>
      </c>
      <c r="G17" s="3">
        <v>18.5</v>
      </c>
      <c r="I17" s="3">
        <v>4832288719</v>
      </c>
      <c r="K17" s="1">
        <v>0</v>
      </c>
      <c r="M17" s="3">
        <v>4832288719</v>
      </c>
      <c r="O17" s="3">
        <v>97957656824</v>
      </c>
      <c r="Q17" s="1">
        <v>0</v>
      </c>
      <c r="S17" s="3">
        <v>97957656824</v>
      </c>
    </row>
    <row r="18" spans="1:19" ht="24">
      <c r="A18" s="2" t="s">
        <v>139</v>
      </c>
      <c r="C18" s="1" t="s">
        <v>19</v>
      </c>
      <c r="E18" s="1" t="s">
        <v>141</v>
      </c>
      <c r="G18" s="3">
        <v>18</v>
      </c>
      <c r="I18" s="3">
        <v>148340811</v>
      </c>
      <c r="K18" s="1">
        <v>0</v>
      </c>
      <c r="M18" s="3">
        <v>148340811</v>
      </c>
      <c r="O18" s="3">
        <v>1646972089</v>
      </c>
      <c r="Q18" s="1">
        <v>0</v>
      </c>
      <c r="S18" s="3">
        <v>1646972089</v>
      </c>
    </row>
    <row r="19" spans="1:19" ht="24">
      <c r="A19" s="2" t="s">
        <v>136</v>
      </c>
      <c r="C19" s="1" t="s">
        <v>19</v>
      </c>
      <c r="E19" s="1" t="s">
        <v>138</v>
      </c>
      <c r="G19" s="3">
        <v>18</v>
      </c>
      <c r="I19" s="3">
        <v>298193587</v>
      </c>
      <c r="K19" s="1">
        <v>0</v>
      </c>
      <c r="M19" s="3">
        <v>298193587</v>
      </c>
      <c r="O19" s="3">
        <v>3292432212</v>
      </c>
      <c r="Q19" s="1">
        <v>0</v>
      </c>
      <c r="S19" s="3">
        <v>3292432212</v>
      </c>
    </row>
    <row r="20" spans="1:19" ht="24">
      <c r="A20" s="2" t="s">
        <v>133</v>
      </c>
      <c r="C20" s="1" t="s">
        <v>19</v>
      </c>
      <c r="E20" s="1" t="s">
        <v>135</v>
      </c>
      <c r="G20" s="3">
        <v>18</v>
      </c>
      <c r="I20" s="3">
        <v>151736472</v>
      </c>
      <c r="K20" s="1">
        <v>0</v>
      </c>
      <c r="M20" s="3">
        <v>151736472</v>
      </c>
      <c r="O20" s="3">
        <v>1643550531</v>
      </c>
      <c r="Q20" s="1">
        <v>0</v>
      </c>
      <c r="S20" s="3">
        <v>1643550531</v>
      </c>
    </row>
    <row r="21" spans="1:19" ht="24">
      <c r="A21" s="2" t="s">
        <v>263</v>
      </c>
      <c r="C21" s="1" t="s">
        <v>19</v>
      </c>
      <c r="E21" s="1" t="s">
        <v>264</v>
      </c>
      <c r="G21" s="3">
        <v>17</v>
      </c>
      <c r="I21" s="3">
        <v>0</v>
      </c>
      <c r="K21" s="1">
        <v>0</v>
      </c>
      <c r="M21" s="3">
        <v>0</v>
      </c>
      <c r="O21" s="3">
        <v>535270596</v>
      </c>
      <c r="Q21" s="1">
        <v>0</v>
      </c>
      <c r="S21" s="3">
        <v>535270596</v>
      </c>
    </row>
    <row r="22" spans="1:19" ht="24">
      <c r="A22" s="2" t="s">
        <v>265</v>
      </c>
      <c r="C22" s="1" t="s">
        <v>19</v>
      </c>
      <c r="E22" s="1" t="s">
        <v>211</v>
      </c>
      <c r="G22" s="3">
        <v>17</v>
      </c>
      <c r="I22" s="3">
        <v>0</v>
      </c>
      <c r="K22" s="1">
        <v>0</v>
      </c>
      <c r="M22" s="3">
        <v>0</v>
      </c>
      <c r="O22" s="3">
        <v>9363824682</v>
      </c>
      <c r="Q22" s="1">
        <v>0</v>
      </c>
      <c r="S22" s="3">
        <v>9363824682</v>
      </c>
    </row>
    <row r="23" spans="1:19" ht="24">
      <c r="A23" s="2" t="s">
        <v>266</v>
      </c>
      <c r="C23" s="1" t="s">
        <v>19</v>
      </c>
      <c r="E23" s="1" t="s">
        <v>267</v>
      </c>
      <c r="G23" s="3">
        <v>17</v>
      </c>
      <c r="I23" s="3">
        <v>0</v>
      </c>
      <c r="K23" s="1">
        <v>0</v>
      </c>
      <c r="M23" s="3">
        <v>0</v>
      </c>
      <c r="O23" s="3">
        <v>984297468</v>
      </c>
      <c r="Q23" s="1">
        <v>0</v>
      </c>
      <c r="S23" s="3">
        <v>984297468</v>
      </c>
    </row>
    <row r="24" spans="1:19" ht="24">
      <c r="A24" s="2" t="s">
        <v>98</v>
      </c>
      <c r="C24" s="1" t="s">
        <v>19</v>
      </c>
      <c r="E24" s="1" t="s">
        <v>100</v>
      </c>
      <c r="G24" s="3">
        <v>18</v>
      </c>
      <c r="I24" s="3">
        <v>7522447741</v>
      </c>
      <c r="K24" s="1">
        <v>0</v>
      </c>
      <c r="M24" s="3">
        <v>7522447741</v>
      </c>
      <c r="O24" s="3">
        <v>143664385162</v>
      </c>
      <c r="Q24" s="1">
        <v>0</v>
      </c>
      <c r="S24" s="3">
        <v>143664385162</v>
      </c>
    </row>
    <row r="25" spans="1:19" ht="24">
      <c r="A25" s="2" t="s">
        <v>268</v>
      </c>
      <c r="C25" s="1" t="s">
        <v>19</v>
      </c>
      <c r="E25" s="1" t="s">
        <v>269</v>
      </c>
      <c r="G25" s="3">
        <v>17</v>
      </c>
      <c r="I25" s="3">
        <v>0</v>
      </c>
      <c r="K25" s="1">
        <v>0</v>
      </c>
      <c r="M25" s="3">
        <v>0</v>
      </c>
      <c r="O25" s="3">
        <v>9098736</v>
      </c>
      <c r="Q25" s="1">
        <v>0</v>
      </c>
      <c r="S25" s="3">
        <v>9098736</v>
      </c>
    </row>
    <row r="26" spans="1:19" ht="24">
      <c r="A26" s="2" t="s">
        <v>270</v>
      </c>
      <c r="C26" s="1" t="s">
        <v>19</v>
      </c>
      <c r="E26" s="1" t="s">
        <v>271</v>
      </c>
      <c r="G26" s="3">
        <v>18</v>
      </c>
      <c r="I26" s="3">
        <v>0</v>
      </c>
      <c r="K26" s="1">
        <v>0</v>
      </c>
      <c r="M26" s="3">
        <v>0</v>
      </c>
      <c r="O26" s="3">
        <v>1672643972</v>
      </c>
      <c r="Q26" s="1">
        <v>0</v>
      </c>
      <c r="S26" s="3">
        <v>1672643972</v>
      </c>
    </row>
    <row r="27" spans="1:19" ht="24">
      <c r="A27" s="2" t="s">
        <v>272</v>
      </c>
      <c r="C27" s="1" t="s">
        <v>19</v>
      </c>
      <c r="E27" s="1" t="s">
        <v>273</v>
      </c>
      <c r="G27" s="3">
        <v>21</v>
      </c>
      <c r="I27" s="3">
        <v>0</v>
      </c>
      <c r="K27" s="1">
        <v>0</v>
      </c>
      <c r="M27" s="3">
        <v>0</v>
      </c>
      <c r="O27" s="3">
        <v>59313534807</v>
      </c>
      <c r="Q27" s="1">
        <v>0</v>
      </c>
      <c r="S27" s="3">
        <v>59313534807</v>
      </c>
    </row>
    <row r="28" spans="1:19" ht="24">
      <c r="A28" s="2" t="s">
        <v>274</v>
      </c>
      <c r="C28" s="1" t="s">
        <v>19</v>
      </c>
      <c r="E28" s="1" t="s">
        <v>275</v>
      </c>
      <c r="G28" s="3">
        <v>18</v>
      </c>
      <c r="I28" s="3">
        <v>0</v>
      </c>
      <c r="K28" s="1">
        <v>0</v>
      </c>
      <c r="M28" s="3">
        <v>0</v>
      </c>
      <c r="O28" s="3">
        <v>21289101737</v>
      </c>
      <c r="Q28" s="1">
        <v>0</v>
      </c>
      <c r="S28" s="3">
        <v>21289101737</v>
      </c>
    </row>
    <row r="29" spans="1:19" ht="24">
      <c r="A29" s="2" t="s">
        <v>116</v>
      </c>
      <c r="C29" s="1" t="s">
        <v>19</v>
      </c>
      <c r="E29" s="1" t="s">
        <v>118</v>
      </c>
      <c r="G29" s="3">
        <v>23</v>
      </c>
      <c r="I29" s="3">
        <v>19824516698</v>
      </c>
      <c r="K29" s="1">
        <v>0</v>
      </c>
      <c r="M29" s="3">
        <v>19824516698</v>
      </c>
      <c r="O29" s="3">
        <v>44842247191</v>
      </c>
      <c r="Q29" s="1">
        <v>0</v>
      </c>
      <c r="S29" s="3">
        <v>44842247191</v>
      </c>
    </row>
    <row r="30" spans="1:19" ht="24">
      <c r="A30" s="2" t="s">
        <v>104</v>
      </c>
      <c r="C30" s="1" t="s">
        <v>19</v>
      </c>
      <c r="E30" s="1" t="s">
        <v>106</v>
      </c>
      <c r="G30" s="3">
        <v>23</v>
      </c>
      <c r="I30" s="3">
        <v>38669126332</v>
      </c>
      <c r="K30" s="1">
        <v>0</v>
      </c>
      <c r="M30" s="3">
        <v>38669126332</v>
      </c>
      <c r="O30" s="3">
        <v>298597555555</v>
      </c>
      <c r="Q30" s="1">
        <v>0</v>
      </c>
      <c r="S30" s="3">
        <v>298597555555</v>
      </c>
    </row>
    <row r="31" spans="1:19" ht="24">
      <c r="A31" s="2" t="s">
        <v>130</v>
      </c>
      <c r="C31" s="1" t="s">
        <v>19</v>
      </c>
      <c r="E31" s="1" t="s">
        <v>132</v>
      </c>
      <c r="G31" s="3">
        <v>20.5</v>
      </c>
      <c r="I31" s="3">
        <v>7824696783</v>
      </c>
      <c r="K31" s="1">
        <v>0</v>
      </c>
      <c r="M31" s="3">
        <v>7824696783</v>
      </c>
      <c r="O31" s="3">
        <v>20836419424</v>
      </c>
      <c r="Q31" s="1">
        <v>0</v>
      </c>
      <c r="S31" s="3">
        <v>20836419424</v>
      </c>
    </row>
    <row r="32" spans="1:19" ht="24">
      <c r="A32" s="2" t="s">
        <v>276</v>
      </c>
      <c r="C32" s="1" t="s">
        <v>19</v>
      </c>
      <c r="E32" s="1" t="s">
        <v>277</v>
      </c>
      <c r="G32" s="3">
        <v>18</v>
      </c>
      <c r="I32" s="3">
        <v>0</v>
      </c>
      <c r="K32" s="1">
        <v>0</v>
      </c>
      <c r="M32" s="3">
        <v>0</v>
      </c>
      <c r="O32" s="3">
        <v>105542270881</v>
      </c>
      <c r="Q32" s="1">
        <v>0</v>
      </c>
      <c r="S32" s="3">
        <v>105542270881</v>
      </c>
    </row>
    <row r="33" spans="1:19" ht="24">
      <c r="A33" s="2" t="s">
        <v>278</v>
      </c>
      <c r="C33" s="1" t="s">
        <v>19</v>
      </c>
      <c r="E33" s="1" t="s">
        <v>279</v>
      </c>
      <c r="G33" s="3">
        <v>18</v>
      </c>
      <c r="I33" s="3">
        <v>0</v>
      </c>
      <c r="K33" s="1">
        <v>0</v>
      </c>
      <c r="M33" s="3">
        <v>0</v>
      </c>
      <c r="O33" s="3">
        <v>37096706278</v>
      </c>
      <c r="Q33" s="1">
        <v>0</v>
      </c>
      <c r="S33" s="3">
        <v>37096706278</v>
      </c>
    </row>
    <row r="34" spans="1:19" ht="24">
      <c r="A34" s="2" t="s">
        <v>280</v>
      </c>
      <c r="C34" s="1" t="s">
        <v>19</v>
      </c>
      <c r="E34" s="1" t="s">
        <v>281</v>
      </c>
      <c r="G34" s="3">
        <v>23</v>
      </c>
      <c r="I34" s="3">
        <v>0</v>
      </c>
      <c r="K34" s="1">
        <v>0</v>
      </c>
      <c r="M34" s="3">
        <v>0</v>
      </c>
      <c r="O34" s="3">
        <v>38566420905</v>
      </c>
      <c r="Q34" s="1">
        <v>0</v>
      </c>
      <c r="S34" s="3">
        <v>38566420905</v>
      </c>
    </row>
    <row r="35" spans="1:19" ht="24">
      <c r="A35" s="2" t="s">
        <v>128</v>
      </c>
      <c r="C35" s="1" t="s">
        <v>19</v>
      </c>
      <c r="E35" s="1" t="s">
        <v>129</v>
      </c>
      <c r="G35" s="3">
        <v>20.5</v>
      </c>
      <c r="I35" s="3">
        <v>2119821222</v>
      </c>
      <c r="K35" s="1">
        <v>0</v>
      </c>
      <c r="M35" s="3">
        <v>2119821222</v>
      </c>
      <c r="O35" s="3">
        <v>9276241465</v>
      </c>
      <c r="Q35" s="1">
        <v>0</v>
      </c>
      <c r="S35" s="3">
        <v>9276241465</v>
      </c>
    </row>
    <row r="36" spans="1:19" ht="24">
      <c r="A36" s="2" t="s">
        <v>125</v>
      </c>
      <c r="C36" s="1" t="s">
        <v>19</v>
      </c>
      <c r="E36" s="1" t="s">
        <v>127</v>
      </c>
      <c r="G36" s="3">
        <v>20.5</v>
      </c>
      <c r="I36" s="3">
        <v>40683496943</v>
      </c>
      <c r="K36" s="1">
        <v>0</v>
      </c>
      <c r="M36" s="3">
        <v>40683496943</v>
      </c>
      <c r="O36" s="3">
        <v>151758331943</v>
      </c>
      <c r="Q36" s="1">
        <v>0</v>
      </c>
      <c r="S36" s="3">
        <v>151758331943</v>
      </c>
    </row>
    <row r="37" spans="1:19" ht="24">
      <c r="A37" s="2" t="s">
        <v>282</v>
      </c>
      <c r="C37" s="1" t="s">
        <v>19</v>
      </c>
      <c r="E37" s="1" t="s">
        <v>283</v>
      </c>
      <c r="G37" s="3">
        <v>16</v>
      </c>
      <c r="I37" s="3">
        <v>0</v>
      </c>
      <c r="K37" s="1">
        <v>0</v>
      </c>
      <c r="M37" s="3">
        <v>0</v>
      </c>
      <c r="O37" s="3">
        <v>87411063357</v>
      </c>
      <c r="Q37" s="1">
        <v>0</v>
      </c>
      <c r="S37" s="3">
        <v>87411063357</v>
      </c>
    </row>
    <row r="38" spans="1:19" ht="24">
      <c r="A38" s="2" t="s">
        <v>284</v>
      </c>
      <c r="C38" s="1" t="s">
        <v>19</v>
      </c>
      <c r="E38" s="1" t="s">
        <v>285</v>
      </c>
      <c r="G38" s="3">
        <v>18</v>
      </c>
      <c r="I38" s="3">
        <v>0</v>
      </c>
      <c r="K38" s="1">
        <v>0</v>
      </c>
      <c r="M38" s="3">
        <v>0</v>
      </c>
      <c r="O38" s="3">
        <v>195166404</v>
      </c>
      <c r="Q38" s="1">
        <v>0</v>
      </c>
      <c r="S38" s="3">
        <v>195166404</v>
      </c>
    </row>
    <row r="39" spans="1:19" ht="24">
      <c r="A39" s="2" t="s">
        <v>122</v>
      </c>
      <c r="C39" s="1" t="s">
        <v>19</v>
      </c>
      <c r="E39" s="1" t="s">
        <v>124</v>
      </c>
      <c r="G39" s="3">
        <v>18</v>
      </c>
      <c r="I39" s="3">
        <v>7855273164</v>
      </c>
      <c r="K39" s="1">
        <v>0</v>
      </c>
      <c r="M39" s="3">
        <v>7855273164</v>
      </c>
      <c r="O39" s="3">
        <v>14833029633</v>
      </c>
      <c r="Q39" s="1">
        <v>0</v>
      </c>
      <c r="S39" s="3">
        <v>14833029633</v>
      </c>
    </row>
    <row r="40" spans="1:19" ht="24">
      <c r="A40" s="2" t="s">
        <v>286</v>
      </c>
      <c r="C40" s="1" t="s">
        <v>19</v>
      </c>
      <c r="E40" s="1" t="s">
        <v>287</v>
      </c>
      <c r="G40" s="3">
        <v>18</v>
      </c>
      <c r="I40" s="3">
        <v>0</v>
      </c>
      <c r="K40" s="1">
        <v>0</v>
      </c>
      <c r="M40" s="3">
        <v>0</v>
      </c>
      <c r="O40" s="3">
        <v>37591767122</v>
      </c>
      <c r="Q40" s="1">
        <v>0</v>
      </c>
      <c r="S40" s="3">
        <v>37591767122</v>
      </c>
    </row>
    <row r="41" spans="1:19" ht="24">
      <c r="A41" s="2" t="s">
        <v>288</v>
      </c>
      <c r="C41" s="1" t="s">
        <v>19</v>
      </c>
      <c r="E41" s="1" t="s">
        <v>289</v>
      </c>
      <c r="G41" s="3">
        <v>18</v>
      </c>
      <c r="I41" s="3">
        <v>0</v>
      </c>
      <c r="K41" s="1">
        <v>0</v>
      </c>
      <c r="M41" s="3">
        <v>0</v>
      </c>
      <c r="O41" s="3">
        <v>16855056487</v>
      </c>
      <c r="Q41" s="1">
        <v>0</v>
      </c>
      <c r="S41" s="3">
        <v>16855056487</v>
      </c>
    </row>
    <row r="42" spans="1:19" ht="24">
      <c r="A42" s="2" t="s">
        <v>107</v>
      </c>
      <c r="C42" s="1" t="s">
        <v>19</v>
      </c>
      <c r="E42" s="1" t="s">
        <v>108</v>
      </c>
      <c r="G42" s="3">
        <v>18</v>
      </c>
      <c r="I42" s="3">
        <v>15150082192</v>
      </c>
      <c r="K42" s="1">
        <v>0</v>
      </c>
      <c r="M42" s="3">
        <v>15150082192</v>
      </c>
      <c r="O42" s="3">
        <v>96138986300</v>
      </c>
      <c r="Q42" s="1">
        <v>0</v>
      </c>
      <c r="S42" s="3">
        <v>96138986300</v>
      </c>
    </row>
    <row r="43" spans="1:19" ht="24">
      <c r="A43" s="2" t="s">
        <v>119</v>
      </c>
      <c r="C43" s="1" t="s">
        <v>19</v>
      </c>
      <c r="E43" s="1" t="s">
        <v>121</v>
      </c>
      <c r="G43" s="3">
        <v>18</v>
      </c>
      <c r="I43" s="3">
        <v>1060858623</v>
      </c>
      <c r="K43" s="1">
        <v>0</v>
      </c>
      <c r="M43" s="3">
        <v>1060858623</v>
      </c>
      <c r="O43" s="3">
        <v>12186306706</v>
      </c>
      <c r="Q43" s="1">
        <v>0</v>
      </c>
      <c r="S43" s="3">
        <v>12186306706</v>
      </c>
    </row>
    <row r="44" spans="1:19" ht="24">
      <c r="A44" s="2" t="s">
        <v>109</v>
      </c>
      <c r="C44" s="1" t="s">
        <v>19</v>
      </c>
      <c r="E44" s="1" t="s">
        <v>111</v>
      </c>
      <c r="G44" s="3">
        <v>18</v>
      </c>
      <c r="I44" s="3">
        <v>14633436201</v>
      </c>
      <c r="K44" s="1">
        <v>0</v>
      </c>
      <c r="M44" s="3">
        <v>14633436201</v>
      </c>
      <c r="O44" s="3">
        <v>156295582621</v>
      </c>
      <c r="Q44" s="1">
        <v>0</v>
      </c>
      <c r="S44" s="3">
        <v>156295582621</v>
      </c>
    </row>
    <row r="45" spans="1:19" ht="24">
      <c r="A45" s="2" t="s">
        <v>290</v>
      </c>
      <c r="C45" s="1" t="s">
        <v>19</v>
      </c>
      <c r="E45" s="1" t="s">
        <v>291</v>
      </c>
      <c r="G45" s="3">
        <v>18</v>
      </c>
      <c r="I45" s="3">
        <v>0</v>
      </c>
      <c r="K45" s="1">
        <v>0</v>
      </c>
      <c r="M45" s="3">
        <v>0</v>
      </c>
      <c r="O45" s="3">
        <v>31586302</v>
      </c>
      <c r="Q45" s="1">
        <v>0</v>
      </c>
      <c r="S45" s="3">
        <v>31586302</v>
      </c>
    </row>
    <row r="46" spans="1:19" ht="24">
      <c r="A46" s="2" t="s">
        <v>101</v>
      </c>
      <c r="C46" s="1" t="s">
        <v>19</v>
      </c>
      <c r="E46" s="1" t="s">
        <v>103</v>
      </c>
      <c r="G46" s="3">
        <v>18</v>
      </c>
      <c r="I46" s="3">
        <v>14890191781</v>
      </c>
      <c r="K46" s="1">
        <v>0</v>
      </c>
      <c r="M46" s="3">
        <v>14890191781</v>
      </c>
      <c r="O46" s="3">
        <v>124020292442</v>
      </c>
      <c r="Q46" s="1">
        <v>0</v>
      </c>
      <c r="S46" s="3">
        <v>124020292442</v>
      </c>
    </row>
    <row r="47" spans="1:19" ht="24">
      <c r="A47" s="2" t="s">
        <v>95</v>
      </c>
      <c r="C47" s="1" t="s">
        <v>19</v>
      </c>
      <c r="E47" s="1" t="s">
        <v>97</v>
      </c>
      <c r="G47" s="3">
        <v>19</v>
      </c>
      <c r="I47" s="3">
        <v>14955811812</v>
      </c>
      <c r="K47" s="1">
        <v>0</v>
      </c>
      <c r="M47" s="3">
        <v>14955811812</v>
      </c>
      <c r="O47" s="3">
        <v>90761656909</v>
      </c>
      <c r="Q47" s="1">
        <v>0</v>
      </c>
      <c r="S47" s="3">
        <v>90761656909</v>
      </c>
    </row>
    <row r="48" spans="1:19" ht="24">
      <c r="A48" s="2" t="s">
        <v>292</v>
      </c>
      <c r="C48" s="1" t="s">
        <v>19</v>
      </c>
      <c r="E48" s="1" t="s">
        <v>293</v>
      </c>
      <c r="G48" s="3">
        <v>18</v>
      </c>
      <c r="I48" s="3">
        <v>0</v>
      </c>
      <c r="K48" s="1">
        <v>0</v>
      </c>
      <c r="M48" s="3">
        <v>0</v>
      </c>
      <c r="O48" s="3">
        <v>477569164</v>
      </c>
      <c r="Q48" s="1">
        <v>0</v>
      </c>
      <c r="S48" s="3">
        <v>477569164</v>
      </c>
    </row>
    <row r="49" spans="1:22" ht="24">
      <c r="A49" s="2" t="s">
        <v>36</v>
      </c>
      <c r="G49" s="3"/>
      <c r="I49" s="3">
        <v>17047978080</v>
      </c>
      <c r="K49" s="1">
        <v>0</v>
      </c>
      <c r="M49" s="3">
        <v>17047978080</v>
      </c>
      <c r="O49" s="3">
        <v>24506468490</v>
      </c>
      <c r="S49" s="3">
        <v>24506468490</v>
      </c>
      <c r="V49" s="3"/>
    </row>
    <row r="50" spans="1:22" ht="24">
      <c r="A50" s="2" t="s">
        <v>381</v>
      </c>
      <c r="G50" s="3"/>
      <c r="I50" s="3">
        <v>5299696875</v>
      </c>
      <c r="K50" s="1">
        <v>0</v>
      </c>
      <c r="M50" s="3">
        <v>5299696875</v>
      </c>
      <c r="O50" s="3">
        <v>5299696875</v>
      </c>
      <c r="S50" s="3">
        <v>5299696875</v>
      </c>
      <c r="V50" s="3"/>
    </row>
    <row r="51" spans="1:22" ht="24">
      <c r="A51" s="2" t="s">
        <v>382</v>
      </c>
      <c r="G51" s="3"/>
      <c r="I51" s="3">
        <v>2839495809</v>
      </c>
      <c r="K51" s="1">
        <v>0</v>
      </c>
      <c r="M51" s="3">
        <v>2839495809</v>
      </c>
      <c r="O51" s="3">
        <v>16395798381</v>
      </c>
      <c r="S51" s="3">
        <v>16395798381</v>
      </c>
      <c r="V51" s="3"/>
    </row>
    <row r="52" spans="1:22" ht="24">
      <c r="A52" s="2" t="s">
        <v>17</v>
      </c>
      <c r="G52" s="3"/>
      <c r="I52" s="3">
        <v>0</v>
      </c>
      <c r="K52" s="1">
        <v>0</v>
      </c>
      <c r="M52" s="3">
        <v>0</v>
      </c>
      <c r="O52" s="3">
        <v>50910000000</v>
      </c>
      <c r="S52" s="3">
        <v>50910000000</v>
      </c>
      <c r="V52" s="3"/>
    </row>
    <row r="53" spans="1:22" ht="24">
      <c r="A53" s="2" t="s">
        <v>383</v>
      </c>
      <c r="G53" s="3"/>
      <c r="I53" s="3">
        <v>0</v>
      </c>
      <c r="K53" s="1">
        <v>0</v>
      </c>
      <c r="M53" s="3">
        <v>0</v>
      </c>
      <c r="O53" s="3">
        <v>1207191584</v>
      </c>
      <c r="S53" s="3">
        <v>1207191584</v>
      </c>
      <c r="V53" s="3"/>
    </row>
    <row r="54" spans="1:22" ht="24">
      <c r="A54" s="2" t="s">
        <v>184</v>
      </c>
      <c r="C54" s="3">
        <v>17</v>
      </c>
      <c r="E54" s="1" t="s">
        <v>19</v>
      </c>
      <c r="G54" s="3">
        <v>5</v>
      </c>
      <c r="I54" s="3">
        <v>164797</v>
      </c>
      <c r="K54" s="1">
        <v>0</v>
      </c>
      <c r="M54" s="3">
        <v>164797</v>
      </c>
      <c r="O54" s="3">
        <v>3914875</v>
      </c>
      <c r="Q54" s="3">
        <v>0</v>
      </c>
      <c r="S54" s="3">
        <v>3914875</v>
      </c>
    </row>
    <row r="55" spans="1:22" ht="24">
      <c r="A55" s="2" t="s">
        <v>188</v>
      </c>
      <c r="C55" s="3">
        <v>1</v>
      </c>
      <c r="E55" s="1" t="s">
        <v>19</v>
      </c>
      <c r="G55" s="3">
        <v>5</v>
      </c>
      <c r="I55" s="3">
        <v>871084842</v>
      </c>
      <c r="K55" s="1">
        <v>0</v>
      </c>
      <c r="M55" s="3">
        <v>871084842</v>
      </c>
      <c r="O55" s="3">
        <v>10392267472</v>
      </c>
      <c r="Q55" s="3">
        <v>0</v>
      </c>
      <c r="S55" s="3">
        <v>10392267472</v>
      </c>
    </row>
    <row r="56" spans="1:22" ht="24">
      <c r="A56" s="2" t="s">
        <v>191</v>
      </c>
      <c r="C56" s="3">
        <v>5</v>
      </c>
      <c r="E56" s="1" t="s">
        <v>19</v>
      </c>
      <c r="G56" s="8">
        <v>22.5</v>
      </c>
      <c r="I56" s="3">
        <v>0</v>
      </c>
      <c r="K56" s="3">
        <v>-6432</v>
      </c>
      <c r="M56" s="3">
        <v>6432</v>
      </c>
      <c r="O56" s="3">
        <v>92315999245</v>
      </c>
      <c r="Q56" s="3">
        <v>2353354</v>
      </c>
      <c r="S56" s="3">
        <v>92313645891</v>
      </c>
    </row>
    <row r="57" spans="1:22" ht="24">
      <c r="A57" s="2" t="s">
        <v>191</v>
      </c>
      <c r="C57" s="3">
        <v>5</v>
      </c>
      <c r="E57" s="1" t="s">
        <v>19</v>
      </c>
      <c r="G57" s="8">
        <v>22.5</v>
      </c>
      <c r="I57" s="3">
        <v>0</v>
      </c>
      <c r="K57" s="3">
        <v>0</v>
      </c>
      <c r="M57" s="3">
        <v>0</v>
      </c>
      <c r="O57" s="3">
        <v>44313299466</v>
      </c>
      <c r="Q57" s="3">
        <v>0</v>
      </c>
      <c r="S57" s="3">
        <v>44313299466</v>
      </c>
    </row>
    <row r="58" spans="1:22" ht="24">
      <c r="A58" s="2" t="s">
        <v>191</v>
      </c>
      <c r="C58" s="3">
        <v>30</v>
      </c>
      <c r="E58" s="1" t="s">
        <v>19</v>
      </c>
      <c r="G58" s="8">
        <v>22.5</v>
      </c>
      <c r="I58" s="3">
        <v>0</v>
      </c>
      <c r="K58" s="3">
        <v>0</v>
      </c>
      <c r="M58" s="3">
        <v>0</v>
      </c>
      <c r="O58" s="3">
        <v>82754797863</v>
      </c>
      <c r="Q58" s="3">
        <v>0</v>
      </c>
      <c r="S58" s="3">
        <v>82754797863</v>
      </c>
    </row>
    <row r="59" spans="1:22" ht="24">
      <c r="A59" s="2" t="s">
        <v>206</v>
      </c>
      <c r="C59" s="3">
        <v>30</v>
      </c>
      <c r="E59" s="1" t="s">
        <v>19</v>
      </c>
      <c r="G59" s="8">
        <v>22.5</v>
      </c>
      <c r="I59" s="3">
        <v>0</v>
      </c>
      <c r="K59" s="3">
        <v>0</v>
      </c>
      <c r="M59" s="3">
        <v>0</v>
      </c>
      <c r="O59" s="3">
        <v>87260273972</v>
      </c>
      <c r="Q59" s="3">
        <v>0</v>
      </c>
      <c r="S59" s="3">
        <v>87260273972</v>
      </c>
    </row>
    <row r="60" spans="1:22" ht="24">
      <c r="A60" s="2" t="s">
        <v>197</v>
      </c>
      <c r="C60" s="3">
        <v>1</v>
      </c>
      <c r="E60" s="1" t="s">
        <v>19</v>
      </c>
      <c r="G60" s="3">
        <v>5</v>
      </c>
      <c r="I60" s="3">
        <v>113093</v>
      </c>
      <c r="K60" s="3">
        <v>0</v>
      </c>
      <c r="M60" s="3">
        <v>113093</v>
      </c>
      <c r="O60" s="3">
        <v>2477108</v>
      </c>
      <c r="Q60" s="3">
        <v>0</v>
      </c>
      <c r="S60" s="3">
        <v>2477108</v>
      </c>
    </row>
    <row r="61" spans="1:22" ht="24">
      <c r="A61" s="2" t="s">
        <v>197</v>
      </c>
      <c r="C61" s="3">
        <v>1</v>
      </c>
      <c r="E61" s="1" t="s">
        <v>19</v>
      </c>
      <c r="G61" s="8">
        <v>22.5</v>
      </c>
      <c r="I61" s="3">
        <v>0</v>
      </c>
      <c r="K61" s="3">
        <v>0</v>
      </c>
      <c r="M61" s="3">
        <v>0</v>
      </c>
      <c r="O61" s="3">
        <v>51430136983</v>
      </c>
      <c r="Q61" s="3">
        <v>0</v>
      </c>
      <c r="S61" s="3">
        <v>51430136983</v>
      </c>
    </row>
    <row r="62" spans="1:22" ht="24">
      <c r="A62" s="2" t="s">
        <v>184</v>
      </c>
      <c r="C62" s="3">
        <v>6</v>
      </c>
      <c r="E62" s="1" t="s">
        <v>19</v>
      </c>
      <c r="G62" s="8">
        <v>22.5</v>
      </c>
      <c r="I62" s="3">
        <v>102084886597</v>
      </c>
      <c r="K62" s="3">
        <v>67197822</v>
      </c>
      <c r="M62" s="3">
        <v>102017688775</v>
      </c>
      <c r="O62" s="3">
        <v>443016393423</v>
      </c>
      <c r="Q62" s="3">
        <v>416737584</v>
      </c>
      <c r="S62" s="3">
        <v>442599655839</v>
      </c>
    </row>
    <row r="63" spans="1:22" ht="24">
      <c r="A63" s="2" t="s">
        <v>203</v>
      </c>
      <c r="C63" s="3">
        <v>30</v>
      </c>
      <c r="E63" s="1" t="s">
        <v>19</v>
      </c>
      <c r="G63" s="8">
        <v>22.5</v>
      </c>
      <c r="I63" s="3">
        <v>0</v>
      </c>
      <c r="K63" s="3">
        <v>0</v>
      </c>
      <c r="M63" s="3">
        <v>0</v>
      </c>
      <c r="O63" s="3">
        <v>18787671230</v>
      </c>
      <c r="Q63" s="3">
        <v>0</v>
      </c>
      <c r="S63" s="3">
        <v>18787671230</v>
      </c>
    </row>
    <row r="64" spans="1:22" ht="24">
      <c r="A64" s="2" t="s">
        <v>203</v>
      </c>
      <c r="C64" s="3">
        <v>1</v>
      </c>
      <c r="E64" s="1" t="s">
        <v>19</v>
      </c>
      <c r="G64" s="3">
        <v>5</v>
      </c>
      <c r="I64" s="3">
        <v>4074850</v>
      </c>
      <c r="K64" s="3">
        <v>0</v>
      </c>
      <c r="M64" s="3">
        <v>4074850</v>
      </c>
      <c r="O64" s="3">
        <v>7337137</v>
      </c>
      <c r="Q64" s="3">
        <v>0</v>
      </c>
      <c r="S64" s="3">
        <v>7337137</v>
      </c>
    </row>
    <row r="65" spans="1:19" ht="24">
      <c r="A65" s="2" t="s">
        <v>203</v>
      </c>
      <c r="C65" s="3">
        <v>30</v>
      </c>
      <c r="E65" s="1" t="s">
        <v>19</v>
      </c>
      <c r="G65" s="8">
        <v>22.5</v>
      </c>
      <c r="I65" s="3">
        <v>0</v>
      </c>
      <c r="K65" s="3">
        <v>0</v>
      </c>
      <c r="M65" s="3">
        <v>0</v>
      </c>
      <c r="O65" s="3">
        <v>11050684929</v>
      </c>
      <c r="Q65" s="3">
        <v>0</v>
      </c>
      <c r="S65" s="3">
        <v>11050684929</v>
      </c>
    </row>
    <row r="66" spans="1:19" ht="24">
      <c r="A66" s="2" t="s">
        <v>203</v>
      </c>
      <c r="C66" s="3">
        <v>30</v>
      </c>
      <c r="E66" s="1" t="s">
        <v>19</v>
      </c>
      <c r="G66" s="8">
        <v>22.5</v>
      </c>
      <c r="I66" s="3">
        <v>0</v>
      </c>
      <c r="K66" s="3">
        <v>0</v>
      </c>
      <c r="M66" s="3">
        <v>0</v>
      </c>
      <c r="O66" s="3">
        <v>16243150683</v>
      </c>
      <c r="Q66" s="3">
        <v>0</v>
      </c>
      <c r="S66" s="3">
        <v>16243150683</v>
      </c>
    </row>
    <row r="67" spans="1:19" ht="24">
      <c r="A67" s="2" t="s">
        <v>203</v>
      </c>
      <c r="C67" s="3">
        <v>30</v>
      </c>
      <c r="E67" s="1" t="s">
        <v>19</v>
      </c>
      <c r="G67" s="8">
        <v>22.5</v>
      </c>
      <c r="I67" s="3">
        <v>0</v>
      </c>
      <c r="K67" s="3">
        <v>0</v>
      </c>
      <c r="M67" s="3">
        <v>0</v>
      </c>
      <c r="O67" s="3">
        <v>9719178079</v>
      </c>
      <c r="Q67" s="3">
        <v>0</v>
      </c>
      <c r="S67" s="3">
        <v>9719178079</v>
      </c>
    </row>
    <row r="68" spans="1:19" ht="24">
      <c r="A68" s="2" t="s">
        <v>206</v>
      </c>
      <c r="C68" s="3">
        <v>30</v>
      </c>
      <c r="E68" s="1" t="s">
        <v>19</v>
      </c>
      <c r="G68" s="8">
        <v>22.5</v>
      </c>
      <c r="I68" s="3">
        <v>0</v>
      </c>
      <c r="K68" s="3">
        <v>0</v>
      </c>
      <c r="M68" s="3">
        <v>0</v>
      </c>
      <c r="O68" s="3">
        <v>124372602740</v>
      </c>
      <c r="Q68" s="3">
        <v>0</v>
      </c>
      <c r="S68" s="3">
        <v>124372602740</v>
      </c>
    </row>
    <row r="69" spans="1:19" ht="24">
      <c r="A69" s="2" t="s">
        <v>203</v>
      </c>
      <c r="C69" s="3">
        <v>30</v>
      </c>
      <c r="E69" s="1" t="s">
        <v>19</v>
      </c>
      <c r="G69" s="8">
        <v>22.5</v>
      </c>
      <c r="I69" s="3">
        <v>0</v>
      </c>
      <c r="K69" s="3">
        <v>0</v>
      </c>
      <c r="M69" s="3">
        <v>0</v>
      </c>
      <c r="O69" s="3">
        <v>26898260273</v>
      </c>
      <c r="Q69" s="3">
        <v>0</v>
      </c>
      <c r="S69" s="3">
        <v>26898260273</v>
      </c>
    </row>
    <row r="70" spans="1:19" ht="24">
      <c r="A70" s="2" t="s">
        <v>206</v>
      </c>
      <c r="C70" s="3">
        <v>30</v>
      </c>
      <c r="E70" s="1" t="s">
        <v>19</v>
      </c>
      <c r="G70" s="8">
        <v>22.5</v>
      </c>
      <c r="I70" s="3">
        <v>3369183683</v>
      </c>
      <c r="K70" s="3">
        <v>2359530</v>
      </c>
      <c r="M70" s="3">
        <v>3366824153</v>
      </c>
      <c r="O70" s="3">
        <v>11754800121</v>
      </c>
      <c r="Q70" s="3">
        <v>2359530</v>
      </c>
      <c r="S70" s="3">
        <v>11752440591</v>
      </c>
    </row>
    <row r="71" spans="1:19" ht="24">
      <c r="A71" s="2" t="s">
        <v>203</v>
      </c>
      <c r="C71" s="3">
        <v>30</v>
      </c>
      <c r="E71" s="1" t="s">
        <v>19</v>
      </c>
      <c r="G71" s="8">
        <v>22.5</v>
      </c>
      <c r="I71" s="3">
        <v>0</v>
      </c>
      <c r="K71" s="3">
        <v>0</v>
      </c>
      <c r="M71" s="3">
        <v>0</v>
      </c>
      <c r="O71" s="3">
        <v>4445205478</v>
      </c>
      <c r="Q71" s="3">
        <v>0</v>
      </c>
      <c r="S71" s="3">
        <v>4445205478</v>
      </c>
    </row>
    <row r="72" spans="1:19" ht="24">
      <c r="A72" s="2" t="s">
        <v>203</v>
      </c>
      <c r="C72" s="3">
        <v>30</v>
      </c>
      <c r="E72" s="1" t="s">
        <v>19</v>
      </c>
      <c r="G72" s="8">
        <v>22.5</v>
      </c>
      <c r="I72" s="3">
        <v>0</v>
      </c>
      <c r="K72" s="3">
        <v>0</v>
      </c>
      <c r="M72" s="3">
        <v>0</v>
      </c>
      <c r="O72" s="3">
        <v>5424657532</v>
      </c>
      <c r="Q72" s="3">
        <v>0</v>
      </c>
      <c r="S72" s="3">
        <v>5424657532</v>
      </c>
    </row>
    <row r="73" spans="1:19" ht="24">
      <c r="A73" s="2" t="s">
        <v>203</v>
      </c>
      <c r="C73" s="3">
        <v>30</v>
      </c>
      <c r="E73" s="1" t="s">
        <v>19</v>
      </c>
      <c r="G73" s="8">
        <v>22.5</v>
      </c>
      <c r="I73" s="3">
        <v>0</v>
      </c>
      <c r="K73" s="3">
        <v>0</v>
      </c>
      <c r="M73" s="3">
        <v>0</v>
      </c>
      <c r="O73" s="3">
        <v>14917808217</v>
      </c>
      <c r="Q73" s="3">
        <v>0</v>
      </c>
      <c r="S73" s="3">
        <v>14917808217</v>
      </c>
    </row>
    <row r="74" spans="1:19" ht="24">
      <c r="A74" s="2" t="s">
        <v>203</v>
      </c>
      <c r="C74" s="3">
        <v>30</v>
      </c>
      <c r="E74" s="1" t="s">
        <v>19</v>
      </c>
      <c r="G74" s="8">
        <v>22.5</v>
      </c>
      <c r="I74" s="3">
        <v>0</v>
      </c>
      <c r="K74" s="3">
        <v>0</v>
      </c>
      <c r="M74" s="3">
        <v>0</v>
      </c>
      <c r="O74" s="3">
        <v>3955479450</v>
      </c>
      <c r="Q74" s="3">
        <v>0</v>
      </c>
      <c r="S74" s="3">
        <v>3955479450</v>
      </c>
    </row>
    <row r="75" spans="1:19" ht="24">
      <c r="A75" s="2" t="s">
        <v>209</v>
      </c>
      <c r="C75" s="3">
        <v>25</v>
      </c>
      <c r="E75" s="1" t="s">
        <v>19</v>
      </c>
      <c r="G75" s="3">
        <v>5</v>
      </c>
      <c r="I75" s="3">
        <v>3864241</v>
      </c>
      <c r="K75" s="3">
        <v>0</v>
      </c>
      <c r="M75" s="3">
        <v>3864241</v>
      </c>
      <c r="O75" s="3">
        <v>3864241</v>
      </c>
      <c r="Q75" s="3">
        <v>0</v>
      </c>
      <c r="S75" s="3">
        <v>3864241</v>
      </c>
    </row>
    <row r="76" spans="1:19" ht="24">
      <c r="A76" s="2" t="s">
        <v>209</v>
      </c>
      <c r="C76" s="3">
        <v>14</v>
      </c>
      <c r="E76" s="1" t="s">
        <v>19</v>
      </c>
      <c r="G76" s="8">
        <v>22.5</v>
      </c>
      <c r="I76" s="3">
        <v>25427801490</v>
      </c>
      <c r="K76" s="3">
        <v>-261681433</v>
      </c>
      <c r="M76" s="3">
        <v>25689482923</v>
      </c>
      <c r="O76" s="3">
        <v>63236020656</v>
      </c>
      <c r="Q76" s="3">
        <v>18063688</v>
      </c>
      <c r="S76" s="3">
        <v>63217956968</v>
      </c>
    </row>
    <row r="77" spans="1:19" ht="24">
      <c r="A77" s="2" t="s">
        <v>209</v>
      </c>
      <c r="C77" s="3">
        <v>16</v>
      </c>
      <c r="E77" s="1" t="s">
        <v>19</v>
      </c>
      <c r="G77" s="8">
        <v>22.5</v>
      </c>
      <c r="I77" s="3">
        <v>25427801489</v>
      </c>
      <c r="K77" s="3">
        <v>-298580572</v>
      </c>
      <c r="M77" s="3">
        <v>25726382061</v>
      </c>
      <c r="O77" s="3">
        <v>61592185039</v>
      </c>
      <c r="Q77" s="3">
        <v>20610810</v>
      </c>
      <c r="S77" s="3">
        <v>61571574229</v>
      </c>
    </row>
    <row r="78" spans="1:19" ht="24">
      <c r="A78" s="2" t="s">
        <v>203</v>
      </c>
      <c r="C78" s="3">
        <v>30</v>
      </c>
      <c r="E78" s="1" t="s">
        <v>19</v>
      </c>
      <c r="G78" s="8">
        <v>22.5</v>
      </c>
      <c r="I78" s="3">
        <v>88863260723</v>
      </c>
      <c r="K78" s="3">
        <v>61388771</v>
      </c>
      <c r="M78" s="3">
        <v>88801871952</v>
      </c>
      <c r="O78" s="3">
        <v>187259151119</v>
      </c>
      <c r="Q78" s="3">
        <v>61388771</v>
      </c>
      <c r="S78" s="3">
        <v>187197762348</v>
      </c>
    </row>
    <row r="79" spans="1:19" ht="24">
      <c r="A79" s="2" t="s">
        <v>191</v>
      </c>
      <c r="C79" s="3">
        <v>7</v>
      </c>
      <c r="E79" s="1" t="s">
        <v>19</v>
      </c>
      <c r="G79" s="8">
        <v>22.5</v>
      </c>
      <c r="I79" s="3">
        <v>493150685</v>
      </c>
      <c r="K79" s="3">
        <v>0</v>
      </c>
      <c r="M79" s="3">
        <v>493150685</v>
      </c>
      <c r="O79" s="3">
        <v>493150685</v>
      </c>
      <c r="Q79" s="3">
        <v>0</v>
      </c>
      <c r="S79" s="3">
        <v>493150685</v>
      </c>
    </row>
    <row r="80" spans="1:19" ht="24">
      <c r="A80" s="2" t="s">
        <v>191</v>
      </c>
      <c r="C80" s="3">
        <v>30</v>
      </c>
      <c r="E80" s="1" t="s">
        <v>19</v>
      </c>
      <c r="G80" s="8">
        <v>22.5</v>
      </c>
      <c r="I80" s="3">
        <v>25637210851</v>
      </c>
      <c r="K80" s="3">
        <v>276504626</v>
      </c>
      <c r="M80" s="3">
        <v>25360706225</v>
      </c>
      <c r="O80" s="3">
        <v>48239950571</v>
      </c>
      <c r="Q80" s="3">
        <v>276504626</v>
      </c>
      <c r="S80" s="3">
        <v>47963445945</v>
      </c>
    </row>
    <row r="81" spans="1:19" ht="24">
      <c r="A81" s="2" t="s">
        <v>191</v>
      </c>
      <c r="C81" s="3">
        <v>30</v>
      </c>
      <c r="E81" s="1" t="s">
        <v>19</v>
      </c>
      <c r="G81" s="8">
        <v>22.5</v>
      </c>
      <c r="I81" s="3">
        <v>14017703407</v>
      </c>
      <c r="K81" s="3">
        <v>169804902</v>
      </c>
      <c r="M81" s="3">
        <v>13847898505</v>
      </c>
      <c r="O81" s="3">
        <v>23606744491</v>
      </c>
      <c r="Q81" s="3">
        <v>169804902</v>
      </c>
      <c r="S81" s="3">
        <v>23436939589</v>
      </c>
    </row>
    <row r="82" spans="1:19" ht="24">
      <c r="A82" s="2" t="s">
        <v>222</v>
      </c>
      <c r="C82" s="3">
        <v>20</v>
      </c>
      <c r="E82" s="1" t="s">
        <v>19</v>
      </c>
      <c r="G82" s="8">
        <v>22.5</v>
      </c>
      <c r="I82" s="3">
        <v>36844262290</v>
      </c>
      <c r="K82" s="3">
        <v>22188443</v>
      </c>
      <c r="M82" s="3">
        <v>36822073847</v>
      </c>
      <c r="O82" s="3">
        <v>48762070500</v>
      </c>
      <c r="Q82" s="3">
        <v>208103687</v>
      </c>
      <c r="S82" s="3">
        <v>48553966813</v>
      </c>
    </row>
    <row r="83" spans="1:19" ht="24">
      <c r="A83" s="2" t="s">
        <v>222</v>
      </c>
      <c r="C83" s="3">
        <v>21</v>
      </c>
      <c r="E83" s="1" t="s">
        <v>19</v>
      </c>
      <c r="G83" s="8">
        <v>22.5</v>
      </c>
      <c r="I83" s="3">
        <v>38036043111</v>
      </c>
      <c r="K83" s="3">
        <v>42418378</v>
      </c>
      <c r="M83" s="3">
        <v>37993624733</v>
      </c>
      <c r="O83" s="3">
        <v>47570289679</v>
      </c>
      <c r="Q83" s="3">
        <v>198885978</v>
      </c>
      <c r="S83" s="3">
        <v>47371403701</v>
      </c>
    </row>
    <row r="84" spans="1:19" ht="24">
      <c r="A84" s="2" t="s">
        <v>222</v>
      </c>
      <c r="C84" s="3">
        <v>23</v>
      </c>
      <c r="E84" s="1" t="s">
        <v>19</v>
      </c>
      <c r="G84" s="8">
        <v>22.5</v>
      </c>
      <c r="I84" s="3">
        <v>9039585885</v>
      </c>
      <c r="K84" s="3">
        <v>11285307</v>
      </c>
      <c r="M84" s="3">
        <v>9028300578</v>
      </c>
      <c r="O84" s="3">
        <v>10736681775</v>
      </c>
      <c r="Q84" s="3">
        <v>41741436</v>
      </c>
      <c r="S84" s="3">
        <v>10694940339</v>
      </c>
    </row>
    <row r="85" spans="1:19" ht="24">
      <c r="A85" s="2" t="s">
        <v>222</v>
      </c>
      <c r="C85" s="3">
        <v>24</v>
      </c>
      <c r="E85" s="1" t="s">
        <v>19</v>
      </c>
      <c r="G85" s="8">
        <v>22.5</v>
      </c>
      <c r="I85" s="3">
        <v>2456284132</v>
      </c>
      <c r="K85" s="3">
        <v>1785758</v>
      </c>
      <c r="M85" s="3">
        <v>2454498374</v>
      </c>
      <c r="O85" s="3">
        <v>3012448510</v>
      </c>
      <c r="Q85" s="3">
        <v>12164630</v>
      </c>
      <c r="S85" s="3">
        <v>3000283880</v>
      </c>
    </row>
    <row r="86" spans="1:19" ht="24">
      <c r="A86" s="2" t="s">
        <v>203</v>
      </c>
      <c r="C86" s="3">
        <v>30</v>
      </c>
      <c r="E86" s="1" t="s">
        <v>19</v>
      </c>
      <c r="G86" s="8">
        <v>22.5</v>
      </c>
      <c r="I86" s="3">
        <v>12713900727</v>
      </c>
      <c r="K86" s="3">
        <v>15461486</v>
      </c>
      <c r="M86" s="3">
        <v>12698439241</v>
      </c>
      <c r="O86" s="3">
        <v>13946777439</v>
      </c>
      <c r="Q86" s="3">
        <v>15461486</v>
      </c>
      <c r="S86" s="3">
        <v>13931315953</v>
      </c>
    </row>
    <row r="87" spans="1:19" ht="24">
      <c r="A87" s="2" t="s">
        <v>203</v>
      </c>
      <c r="C87" s="3">
        <v>30</v>
      </c>
      <c r="E87" s="1" t="s">
        <v>19</v>
      </c>
      <c r="G87" s="8">
        <v>22.5</v>
      </c>
      <c r="I87" s="3">
        <v>24156411388</v>
      </c>
      <c r="K87" s="3">
        <v>29376824</v>
      </c>
      <c r="M87" s="3">
        <v>24127034564</v>
      </c>
      <c r="O87" s="3">
        <v>25718055222</v>
      </c>
      <c r="Q87" s="3">
        <v>29376824</v>
      </c>
      <c r="S87" s="3">
        <v>25688678398</v>
      </c>
    </row>
    <row r="88" spans="1:19" ht="24">
      <c r="A88" s="2" t="s">
        <v>222</v>
      </c>
      <c r="C88" s="3">
        <v>6</v>
      </c>
      <c r="E88" s="1" t="s">
        <v>19</v>
      </c>
      <c r="G88" s="8">
        <v>22.5</v>
      </c>
      <c r="I88" s="3">
        <v>22710442385</v>
      </c>
      <c r="K88" s="3">
        <v>107456817</v>
      </c>
      <c r="M88" s="3">
        <v>22602985568</v>
      </c>
      <c r="O88" s="3">
        <v>22710442385</v>
      </c>
      <c r="Q88" s="3">
        <v>107456817</v>
      </c>
      <c r="S88" s="3">
        <v>22602985568</v>
      </c>
    </row>
    <row r="89" spans="1:19" ht="24">
      <c r="A89" s="2" t="s">
        <v>203</v>
      </c>
      <c r="C89" s="3">
        <v>30</v>
      </c>
      <c r="E89" s="1" t="s">
        <v>19</v>
      </c>
      <c r="G89" s="8">
        <v>22.5</v>
      </c>
      <c r="I89" s="3">
        <v>10253761498</v>
      </c>
      <c r="K89" s="3">
        <v>12483719</v>
      </c>
      <c r="M89" s="3">
        <v>10241277779</v>
      </c>
      <c r="O89" s="3">
        <v>10253761498</v>
      </c>
      <c r="Q89" s="3">
        <v>12483719</v>
      </c>
      <c r="S89" s="3">
        <v>10241277779</v>
      </c>
    </row>
    <row r="90" spans="1:19" ht="24">
      <c r="A90" s="2" t="s">
        <v>203</v>
      </c>
      <c r="C90" s="3">
        <v>30</v>
      </c>
      <c r="E90" s="1" t="s">
        <v>19</v>
      </c>
      <c r="G90" s="8">
        <v>22.5</v>
      </c>
      <c r="I90" s="3">
        <v>9842802594</v>
      </c>
      <c r="K90" s="3">
        <v>11964967</v>
      </c>
      <c r="M90" s="3">
        <v>9830837627</v>
      </c>
      <c r="O90" s="3">
        <v>9842802594</v>
      </c>
      <c r="Q90" s="3">
        <v>11964967</v>
      </c>
      <c r="S90" s="3">
        <v>9830837627</v>
      </c>
    </row>
    <row r="91" spans="1:19" ht="24">
      <c r="A91" s="2" t="s">
        <v>184</v>
      </c>
      <c r="C91" s="3">
        <v>28</v>
      </c>
      <c r="E91" s="1" t="s">
        <v>19</v>
      </c>
      <c r="G91" s="8">
        <v>22.5</v>
      </c>
      <c r="I91" s="3">
        <v>1311475408</v>
      </c>
      <c r="K91" s="3">
        <v>29424128</v>
      </c>
      <c r="M91" s="3">
        <v>1282051280</v>
      </c>
      <c r="O91" s="3">
        <v>1311475408</v>
      </c>
      <c r="Q91" s="3">
        <v>29424128</v>
      </c>
      <c r="S91" s="3">
        <v>1282051280</v>
      </c>
    </row>
    <row r="92" spans="1:19" ht="24">
      <c r="A92" s="2" t="s">
        <v>184</v>
      </c>
      <c r="C92" s="3">
        <v>29</v>
      </c>
      <c r="E92" s="1" t="s">
        <v>19</v>
      </c>
      <c r="G92" s="8">
        <v>22.5</v>
      </c>
      <c r="I92" s="3">
        <v>3073770489</v>
      </c>
      <c r="K92" s="3">
        <v>71368570</v>
      </c>
      <c r="M92" s="3">
        <v>3002401919</v>
      </c>
      <c r="O92" s="3">
        <v>3073770489</v>
      </c>
      <c r="Q92" s="3">
        <v>71368570</v>
      </c>
      <c r="S92" s="3">
        <v>3002401919</v>
      </c>
    </row>
    <row r="93" spans="1:19">
      <c r="A93" s="1" t="s">
        <v>19</v>
      </c>
      <c r="C93" s="1" t="s">
        <v>19</v>
      </c>
      <c r="E93" s="1" t="s">
        <v>19</v>
      </c>
      <c r="G93" s="13"/>
      <c r="I93" s="4">
        <f>SUM(I8:I92)</f>
        <v>690111910527</v>
      </c>
      <c r="K93" s="4">
        <f>SUM(K8:K92)</f>
        <v>372201611</v>
      </c>
      <c r="M93" s="4">
        <f>SUM(M8:M92)</f>
        <v>689739708916</v>
      </c>
      <c r="O93" s="4">
        <f>SUM(O8:O92)</f>
        <v>3859039102818</v>
      </c>
      <c r="Q93" s="4">
        <f>SUM(Q8:Q92)</f>
        <v>1706255507</v>
      </c>
      <c r="S93" s="4">
        <f>SUM(S8:S92)</f>
        <v>3857332847311</v>
      </c>
    </row>
    <row r="94" spans="1:19">
      <c r="M94" s="3"/>
      <c r="S94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workbookViewId="0">
      <selection activeCell="S15" sqref="S15"/>
    </sheetView>
  </sheetViews>
  <sheetFormatPr defaultRowHeight="22.5"/>
  <cols>
    <col min="1" max="1" width="29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  <c r="H3" s="12" t="s">
        <v>246</v>
      </c>
      <c r="I3" s="12" t="s">
        <v>246</v>
      </c>
      <c r="J3" s="12" t="s">
        <v>246</v>
      </c>
      <c r="K3" s="12" t="s">
        <v>246</v>
      </c>
      <c r="L3" s="12" t="s">
        <v>246</v>
      </c>
      <c r="M3" s="12" t="s">
        <v>246</v>
      </c>
      <c r="N3" s="12" t="s">
        <v>246</v>
      </c>
      <c r="O3" s="12" t="s">
        <v>246</v>
      </c>
      <c r="P3" s="12" t="s">
        <v>246</v>
      </c>
      <c r="Q3" s="12" t="s">
        <v>246</v>
      </c>
      <c r="R3" s="12" t="s">
        <v>246</v>
      </c>
      <c r="S3" s="12" t="s">
        <v>246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6" spans="1:19" ht="24">
      <c r="A6" s="11" t="s">
        <v>3</v>
      </c>
      <c r="C6" s="11" t="s">
        <v>294</v>
      </c>
      <c r="D6" s="11" t="s">
        <v>294</v>
      </c>
      <c r="E6" s="11" t="s">
        <v>294</v>
      </c>
      <c r="F6" s="11" t="s">
        <v>294</v>
      </c>
      <c r="G6" s="11" t="s">
        <v>294</v>
      </c>
      <c r="I6" s="11" t="s">
        <v>248</v>
      </c>
      <c r="J6" s="11" t="s">
        <v>248</v>
      </c>
      <c r="K6" s="11" t="s">
        <v>248</v>
      </c>
      <c r="L6" s="11" t="s">
        <v>248</v>
      </c>
      <c r="M6" s="11" t="s">
        <v>248</v>
      </c>
      <c r="O6" s="11" t="s">
        <v>249</v>
      </c>
      <c r="P6" s="11" t="s">
        <v>249</v>
      </c>
      <c r="Q6" s="11" t="s">
        <v>249</v>
      </c>
      <c r="R6" s="11" t="s">
        <v>249</v>
      </c>
      <c r="S6" s="11" t="s">
        <v>249</v>
      </c>
    </row>
    <row r="7" spans="1:19" ht="24">
      <c r="A7" s="11" t="s">
        <v>3</v>
      </c>
      <c r="C7" s="11" t="s">
        <v>295</v>
      </c>
      <c r="E7" s="11" t="s">
        <v>296</v>
      </c>
      <c r="G7" s="11" t="s">
        <v>297</v>
      </c>
      <c r="I7" s="11" t="s">
        <v>298</v>
      </c>
      <c r="K7" s="11" t="s">
        <v>253</v>
      </c>
      <c r="M7" s="11" t="s">
        <v>299</v>
      </c>
      <c r="O7" s="11" t="s">
        <v>298</v>
      </c>
      <c r="Q7" s="11" t="s">
        <v>253</v>
      </c>
      <c r="S7" s="11" t="s">
        <v>299</v>
      </c>
    </row>
    <row r="8" spans="1:19" ht="24">
      <c r="A8" s="2" t="s">
        <v>16</v>
      </c>
      <c r="C8" s="1" t="s">
        <v>300</v>
      </c>
      <c r="E8" s="3">
        <v>119000000</v>
      </c>
      <c r="G8" s="3">
        <v>220</v>
      </c>
      <c r="I8" s="3">
        <v>26180000000</v>
      </c>
      <c r="K8" s="3">
        <v>3761935484</v>
      </c>
      <c r="M8" s="3">
        <v>22418064516</v>
      </c>
      <c r="O8" s="3">
        <v>26180000000</v>
      </c>
      <c r="Q8" s="3">
        <v>3761935484</v>
      </c>
      <c r="S8" s="3">
        <v>22418064516</v>
      </c>
    </row>
    <row r="9" spans="1:19" ht="24">
      <c r="A9" s="2" t="s">
        <v>301</v>
      </c>
      <c r="C9" s="1" t="s">
        <v>302</v>
      </c>
      <c r="E9" s="3">
        <v>15090</v>
      </c>
      <c r="G9" s="3">
        <v>500</v>
      </c>
      <c r="I9" s="3">
        <v>0</v>
      </c>
      <c r="K9" s="3">
        <v>0</v>
      </c>
      <c r="M9" s="3">
        <v>0</v>
      </c>
      <c r="O9" s="3">
        <v>7545000</v>
      </c>
      <c r="Q9" s="3">
        <v>0</v>
      </c>
      <c r="S9" s="3">
        <v>7545000</v>
      </c>
    </row>
    <row r="10" spans="1:19" ht="24">
      <c r="A10" s="2" t="s">
        <v>303</v>
      </c>
      <c r="C10" s="1" t="s">
        <v>304</v>
      </c>
      <c r="E10" s="3">
        <v>250000</v>
      </c>
      <c r="G10" s="3">
        <v>130</v>
      </c>
      <c r="I10" s="3">
        <v>0</v>
      </c>
      <c r="K10" s="3">
        <v>0</v>
      </c>
      <c r="M10" s="3">
        <v>0</v>
      </c>
      <c r="O10" s="3">
        <v>32500000</v>
      </c>
      <c r="Q10" s="3">
        <v>0</v>
      </c>
      <c r="S10" s="3">
        <v>32500000</v>
      </c>
    </row>
    <row r="11" spans="1:19" ht="24">
      <c r="A11" s="2" t="s">
        <v>305</v>
      </c>
      <c r="C11" s="1" t="s">
        <v>304</v>
      </c>
      <c r="E11" s="3">
        <v>3742000</v>
      </c>
      <c r="G11" s="3">
        <v>3</v>
      </c>
      <c r="I11" s="3">
        <v>0</v>
      </c>
      <c r="K11" s="3">
        <v>0</v>
      </c>
      <c r="M11" s="3">
        <v>0</v>
      </c>
      <c r="O11" s="3">
        <v>11226000</v>
      </c>
      <c r="Q11" s="3">
        <v>0</v>
      </c>
      <c r="S11" s="3">
        <v>11226000</v>
      </c>
    </row>
    <row r="12" spans="1:19" ht="24">
      <c r="A12" s="2" t="s">
        <v>306</v>
      </c>
      <c r="C12" s="1" t="s">
        <v>307</v>
      </c>
      <c r="E12" s="3">
        <v>1401000</v>
      </c>
      <c r="G12" s="3">
        <v>2000</v>
      </c>
      <c r="I12" s="3">
        <v>0</v>
      </c>
      <c r="K12" s="3">
        <v>0</v>
      </c>
      <c r="M12" s="3">
        <v>0</v>
      </c>
      <c r="O12" s="3">
        <v>2802000000</v>
      </c>
      <c r="Q12" s="3">
        <v>0</v>
      </c>
      <c r="S12" s="3">
        <v>2802000000</v>
      </c>
    </row>
    <row r="13" spans="1:19" ht="24">
      <c r="A13" s="2" t="s">
        <v>17</v>
      </c>
      <c r="C13" s="1" t="s">
        <v>308</v>
      </c>
      <c r="E13" s="3">
        <v>17240000</v>
      </c>
      <c r="G13" s="3">
        <v>3500</v>
      </c>
      <c r="I13" s="3">
        <v>0</v>
      </c>
      <c r="K13" s="3">
        <v>0</v>
      </c>
      <c r="M13" s="3">
        <v>0</v>
      </c>
      <c r="O13" s="3">
        <v>60340000000</v>
      </c>
      <c r="Q13" s="3">
        <v>7492729454</v>
      </c>
      <c r="S13" s="3">
        <v>52847270546</v>
      </c>
    </row>
    <row r="14" spans="1:19" ht="24">
      <c r="A14" s="2" t="s">
        <v>309</v>
      </c>
      <c r="C14" s="1" t="s">
        <v>310</v>
      </c>
      <c r="E14" s="3">
        <v>10000</v>
      </c>
      <c r="G14" s="3">
        <v>4332</v>
      </c>
      <c r="I14" s="3">
        <v>0</v>
      </c>
      <c r="K14" s="3">
        <v>0</v>
      </c>
      <c r="M14" s="3">
        <v>0</v>
      </c>
      <c r="O14" s="3">
        <v>43320000</v>
      </c>
      <c r="Q14" s="3">
        <v>0</v>
      </c>
      <c r="S14" s="3">
        <v>43320000</v>
      </c>
    </row>
    <row r="15" spans="1:19">
      <c r="A15" s="1" t="s">
        <v>19</v>
      </c>
      <c r="C15" s="1" t="s">
        <v>19</v>
      </c>
      <c r="E15" s="1" t="s">
        <v>19</v>
      </c>
      <c r="G15" s="1" t="s">
        <v>19</v>
      </c>
      <c r="I15" s="4">
        <f>SUM(I8:I14)</f>
        <v>26180000000</v>
      </c>
      <c r="K15" s="4">
        <f>SUM(K8:K14)</f>
        <v>3761935484</v>
      </c>
      <c r="M15" s="4">
        <f>SUM(M8:M14)</f>
        <v>22418064516</v>
      </c>
      <c r="O15" s="4">
        <f>SUM(O8:O14)</f>
        <v>89416591000</v>
      </c>
      <c r="Q15" s="4">
        <f>SUM(Q8:Q14)</f>
        <v>11254664938</v>
      </c>
      <c r="S15" s="4">
        <f>SUM(S8:S14)</f>
        <v>78161926062</v>
      </c>
    </row>
    <row r="16" spans="1:19">
      <c r="M16" s="3"/>
      <c r="S16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4"/>
  <sheetViews>
    <sheetView rightToLeft="1" workbookViewId="0">
      <selection activeCell="Q18" sqref="Q18"/>
    </sheetView>
  </sheetViews>
  <sheetFormatPr defaultRowHeight="22.5"/>
  <cols>
    <col min="1" max="1" width="38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>
      <c r="A3" s="12" t="s">
        <v>246</v>
      </c>
      <c r="B3" s="12" t="s">
        <v>246</v>
      </c>
      <c r="C3" s="12" t="s">
        <v>246</v>
      </c>
      <c r="D3" s="12" t="s">
        <v>246</v>
      </c>
      <c r="E3" s="12" t="s">
        <v>246</v>
      </c>
      <c r="F3" s="12" t="s">
        <v>246</v>
      </c>
      <c r="G3" s="12" t="s">
        <v>246</v>
      </c>
      <c r="H3" s="12" t="s">
        <v>246</v>
      </c>
      <c r="I3" s="12" t="s">
        <v>246</v>
      </c>
      <c r="J3" s="12" t="s">
        <v>246</v>
      </c>
      <c r="K3" s="12" t="s">
        <v>246</v>
      </c>
      <c r="L3" s="12" t="s">
        <v>246</v>
      </c>
      <c r="M3" s="12" t="s">
        <v>246</v>
      </c>
      <c r="N3" s="12" t="s">
        <v>246</v>
      </c>
      <c r="O3" s="12" t="s">
        <v>246</v>
      </c>
      <c r="P3" s="12" t="s">
        <v>246</v>
      </c>
      <c r="Q3" s="12" t="s">
        <v>246</v>
      </c>
    </row>
    <row r="4" spans="1:1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">
      <c r="A6" s="11" t="s">
        <v>3</v>
      </c>
      <c r="C6" s="11" t="s">
        <v>248</v>
      </c>
      <c r="D6" s="11" t="s">
        <v>248</v>
      </c>
      <c r="E6" s="11" t="s">
        <v>248</v>
      </c>
      <c r="F6" s="11" t="s">
        <v>248</v>
      </c>
      <c r="G6" s="11" t="s">
        <v>248</v>
      </c>
      <c r="H6" s="11" t="s">
        <v>248</v>
      </c>
      <c r="I6" s="11" t="s">
        <v>248</v>
      </c>
      <c r="K6" s="11" t="s">
        <v>249</v>
      </c>
      <c r="L6" s="11" t="s">
        <v>249</v>
      </c>
      <c r="M6" s="11" t="s">
        <v>249</v>
      </c>
      <c r="N6" s="11" t="s">
        <v>249</v>
      </c>
      <c r="O6" s="11" t="s">
        <v>249</v>
      </c>
      <c r="P6" s="11" t="s">
        <v>249</v>
      </c>
      <c r="Q6" s="11" t="s">
        <v>249</v>
      </c>
    </row>
    <row r="7" spans="1:17" ht="24">
      <c r="A7" s="11" t="s">
        <v>3</v>
      </c>
      <c r="C7" s="11" t="s">
        <v>7</v>
      </c>
      <c r="E7" s="11" t="s">
        <v>311</v>
      </c>
      <c r="G7" s="11" t="s">
        <v>312</v>
      </c>
      <c r="I7" s="11" t="s">
        <v>313</v>
      </c>
      <c r="K7" s="11" t="s">
        <v>7</v>
      </c>
      <c r="M7" s="11" t="s">
        <v>311</v>
      </c>
      <c r="O7" s="11" t="s">
        <v>312</v>
      </c>
      <c r="Q7" s="11" t="s">
        <v>313</v>
      </c>
    </row>
    <row r="8" spans="1:17" ht="24">
      <c r="A8" s="2" t="s">
        <v>16</v>
      </c>
      <c r="C8" s="3">
        <v>187000000</v>
      </c>
      <c r="E8" s="3">
        <v>534340174082</v>
      </c>
      <c r="G8" s="3">
        <v>560175436114</v>
      </c>
      <c r="I8" s="14">
        <v>-25835262032</v>
      </c>
      <c r="K8" s="3">
        <v>187000000</v>
      </c>
      <c r="M8" s="3">
        <v>534340174082</v>
      </c>
      <c r="O8" s="3">
        <v>511803013500</v>
      </c>
      <c r="Q8" s="14">
        <v>22537160582</v>
      </c>
    </row>
    <row r="9" spans="1:17" ht="24">
      <c r="A9" s="2" t="s">
        <v>18</v>
      </c>
      <c r="C9" s="3">
        <v>178000000</v>
      </c>
      <c r="E9" s="3">
        <v>1058318792888</v>
      </c>
      <c r="G9" s="3">
        <v>1050537938515</v>
      </c>
      <c r="I9" s="3">
        <v>7780854373</v>
      </c>
      <c r="K9" s="3">
        <v>178000000</v>
      </c>
      <c r="M9" s="3">
        <v>1058318792888</v>
      </c>
      <c r="O9" s="3">
        <v>1050537938515</v>
      </c>
      <c r="Q9" s="14">
        <v>7780854373</v>
      </c>
    </row>
    <row r="10" spans="1:17" ht="24">
      <c r="A10" s="2" t="s">
        <v>15</v>
      </c>
      <c r="C10" s="3">
        <v>356555</v>
      </c>
      <c r="E10" s="3">
        <v>787618093</v>
      </c>
      <c r="G10" s="3">
        <v>851804890</v>
      </c>
      <c r="I10" s="14">
        <v>-64186797</v>
      </c>
      <c r="K10" s="3">
        <v>356555</v>
      </c>
      <c r="M10" s="3">
        <v>787618093</v>
      </c>
      <c r="O10" s="3">
        <v>1103045999</v>
      </c>
      <c r="Q10" s="14">
        <v>-315427906</v>
      </c>
    </row>
    <row r="11" spans="1:17" ht="24">
      <c r="A11" s="2" t="s">
        <v>17</v>
      </c>
      <c r="C11" s="3">
        <v>17240000</v>
      </c>
      <c r="E11" s="3">
        <v>524702913201</v>
      </c>
      <c r="G11" s="3">
        <v>515135113928</v>
      </c>
      <c r="I11" s="14">
        <v>9567799273</v>
      </c>
      <c r="K11" s="3">
        <v>17240000</v>
      </c>
      <c r="M11" s="3">
        <v>524702913201</v>
      </c>
      <c r="O11" s="3">
        <v>500073736060</v>
      </c>
      <c r="Q11" s="14">
        <v>24629177141</v>
      </c>
    </row>
    <row r="12" spans="1:17" ht="24">
      <c r="A12" s="2" t="s">
        <v>36</v>
      </c>
      <c r="C12" s="3">
        <v>362205</v>
      </c>
      <c r="E12" s="3">
        <v>1366398667165</v>
      </c>
      <c r="G12" s="3">
        <v>1376978492067</v>
      </c>
      <c r="I12" s="14">
        <v>-10579824902</v>
      </c>
      <c r="K12" s="3">
        <v>362205</v>
      </c>
      <c r="M12" s="3">
        <v>1366398667165</v>
      </c>
      <c r="O12" s="3">
        <v>1349985121650</v>
      </c>
      <c r="Q12" s="14">
        <v>16413545515</v>
      </c>
    </row>
    <row r="13" spans="1:17" ht="24">
      <c r="A13" s="2" t="s">
        <v>116</v>
      </c>
      <c r="C13" s="3">
        <v>1000000</v>
      </c>
      <c r="E13" s="3">
        <v>968513174439</v>
      </c>
      <c r="G13" s="3">
        <v>964087706106</v>
      </c>
      <c r="I13" s="14">
        <v>4425468333</v>
      </c>
      <c r="K13" s="3">
        <v>1000000</v>
      </c>
      <c r="M13" s="3">
        <v>968513174439</v>
      </c>
      <c r="O13" s="3">
        <v>1000000000000</v>
      </c>
      <c r="Q13" s="14">
        <v>-31486825561</v>
      </c>
    </row>
    <row r="14" spans="1:17" ht="24">
      <c r="A14" s="2" t="s">
        <v>60</v>
      </c>
      <c r="C14" s="3">
        <v>978934</v>
      </c>
      <c r="E14" s="3">
        <v>464468764556</v>
      </c>
      <c r="G14" s="3">
        <v>456148460027</v>
      </c>
      <c r="I14" s="14">
        <v>8320304529</v>
      </c>
      <c r="K14" s="3">
        <v>978934</v>
      </c>
      <c r="M14" s="3">
        <v>464468764556</v>
      </c>
      <c r="O14" s="3">
        <v>455368531465</v>
      </c>
      <c r="Q14" s="14">
        <v>9100233091</v>
      </c>
    </row>
    <row r="15" spans="1:17" ht="24">
      <c r="A15" s="2" t="s">
        <v>55</v>
      </c>
      <c r="C15" s="3">
        <v>741800</v>
      </c>
      <c r="E15" s="3">
        <v>404621045292</v>
      </c>
      <c r="G15" s="3">
        <v>396832739196</v>
      </c>
      <c r="I15" s="14">
        <v>7788306096</v>
      </c>
      <c r="K15" s="3">
        <v>741800</v>
      </c>
      <c r="M15" s="3">
        <v>404621045292</v>
      </c>
      <c r="O15" s="3">
        <v>394707521010</v>
      </c>
      <c r="Q15" s="14">
        <v>9913524282</v>
      </c>
    </row>
    <row r="16" spans="1:17" ht="24">
      <c r="A16" s="2" t="s">
        <v>104</v>
      </c>
      <c r="C16" s="3">
        <v>2000000</v>
      </c>
      <c r="E16" s="3">
        <v>1923636822507</v>
      </c>
      <c r="G16" s="3">
        <v>1914822796628</v>
      </c>
      <c r="I16" s="14">
        <v>8814025879</v>
      </c>
      <c r="K16" s="3">
        <v>2000000</v>
      </c>
      <c r="M16" s="3">
        <v>1923636822507</v>
      </c>
      <c r="O16" s="3">
        <v>2000000000000</v>
      </c>
      <c r="Q16" s="14">
        <v>-76363177493</v>
      </c>
    </row>
    <row r="17" spans="1:17" ht="24">
      <c r="A17" s="2" t="s">
        <v>130</v>
      </c>
      <c r="C17" s="3">
        <v>480000</v>
      </c>
      <c r="E17" s="3">
        <v>465564498000</v>
      </c>
      <c r="G17" s="3">
        <v>455965230000</v>
      </c>
      <c r="I17" s="14">
        <v>9599268000</v>
      </c>
      <c r="K17" s="3">
        <v>480000</v>
      </c>
      <c r="M17" s="3">
        <v>465564498000</v>
      </c>
      <c r="O17" s="3">
        <v>456203250000</v>
      </c>
      <c r="Q17" s="14">
        <v>9361248000</v>
      </c>
    </row>
    <row r="18" spans="1:17" ht="24">
      <c r="A18" s="2" t="s">
        <v>128</v>
      </c>
      <c r="C18" s="3">
        <v>125571</v>
      </c>
      <c r="E18" s="3">
        <v>117132612298</v>
      </c>
      <c r="G18" s="3">
        <v>117132612298</v>
      </c>
      <c r="I18" s="14">
        <v>0</v>
      </c>
      <c r="K18" s="3">
        <v>125571</v>
      </c>
      <c r="M18" s="3">
        <v>117132612298</v>
      </c>
      <c r="O18" s="3">
        <v>115786456840</v>
      </c>
      <c r="Q18" s="14">
        <v>1346155458</v>
      </c>
    </row>
    <row r="19" spans="1:17" ht="24">
      <c r="A19" s="2" t="s">
        <v>125</v>
      </c>
      <c r="C19" s="3">
        <v>2409952</v>
      </c>
      <c r="E19" s="3">
        <v>2318365731772</v>
      </c>
      <c r="G19" s="3">
        <v>2296272976537</v>
      </c>
      <c r="I19" s="14">
        <v>22092755235</v>
      </c>
      <c r="K19" s="3">
        <v>2409952</v>
      </c>
      <c r="M19" s="3">
        <v>2318365731772</v>
      </c>
      <c r="O19" s="3">
        <v>2281046843553</v>
      </c>
      <c r="Q19" s="14">
        <v>37318888219</v>
      </c>
    </row>
    <row r="20" spans="1:17" ht="24">
      <c r="A20" s="2" t="s">
        <v>87</v>
      </c>
      <c r="C20" s="3">
        <v>5900</v>
      </c>
      <c r="E20" s="3">
        <v>3866742138</v>
      </c>
      <c r="G20" s="3">
        <v>3787511180</v>
      </c>
      <c r="I20" s="14">
        <v>79230958</v>
      </c>
      <c r="K20" s="3">
        <v>5900</v>
      </c>
      <c r="M20" s="3">
        <v>3866742138</v>
      </c>
      <c r="O20" s="3">
        <v>3782326363</v>
      </c>
      <c r="Q20" s="14">
        <v>84415775</v>
      </c>
    </row>
    <row r="21" spans="1:17" ht="24">
      <c r="A21" s="2" t="s">
        <v>90</v>
      </c>
      <c r="C21" s="3">
        <v>75000</v>
      </c>
      <c r="E21" s="3">
        <v>48146328562</v>
      </c>
      <c r="G21" s="3">
        <v>45379039584</v>
      </c>
      <c r="I21" s="14">
        <v>2767288978</v>
      </c>
      <c r="K21" s="3">
        <v>75000</v>
      </c>
      <c r="M21" s="3">
        <v>48146328562</v>
      </c>
      <c r="O21" s="3">
        <v>47478619967</v>
      </c>
      <c r="Q21" s="14">
        <v>667708595</v>
      </c>
    </row>
    <row r="22" spans="1:17" ht="24">
      <c r="A22" s="2" t="s">
        <v>81</v>
      </c>
      <c r="C22" s="3">
        <v>587880</v>
      </c>
      <c r="E22" s="3">
        <v>389558369909</v>
      </c>
      <c r="G22" s="3">
        <v>380917192849</v>
      </c>
      <c r="I22" s="14">
        <v>8641177060</v>
      </c>
      <c r="K22" s="3">
        <v>587880</v>
      </c>
      <c r="M22" s="3">
        <v>389558369909</v>
      </c>
      <c r="O22" s="3">
        <v>377658088119</v>
      </c>
      <c r="Q22" s="14">
        <v>11900281790</v>
      </c>
    </row>
    <row r="23" spans="1:17" ht="24">
      <c r="A23" s="2" t="s">
        <v>75</v>
      </c>
      <c r="C23" s="3">
        <v>1165187</v>
      </c>
      <c r="E23" s="3">
        <v>999654216553</v>
      </c>
      <c r="G23" s="3">
        <v>967066421172</v>
      </c>
      <c r="I23" s="14">
        <v>32587795381</v>
      </c>
      <c r="K23" s="3">
        <v>1165187</v>
      </c>
      <c r="M23" s="3">
        <v>999654216553</v>
      </c>
      <c r="O23" s="3">
        <v>921710788172</v>
      </c>
      <c r="Q23" s="14">
        <v>77943428381</v>
      </c>
    </row>
    <row r="24" spans="1:17" ht="24">
      <c r="A24" s="2" t="s">
        <v>71</v>
      </c>
      <c r="C24" s="3">
        <v>190500</v>
      </c>
      <c r="E24" s="3">
        <v>118100994112</v>
      </c>
      <c r="G24" s="3">
        <v>116196139368</v>
      </c>
      <c r="I24" s="14">
        <v>1904854744</v>
      </c>
      <c r="K24" s="3">
        <v>190500</v>
      </c>
      <c r="M24" s="3">
        <v>118100994112</v>
      </c>
      <c r="O24" s="3">
        <v>115113591793</v>
      </c>
      <c r="Q24" s="14">
        <v>2987402319</v>
      </c>
    </row>
    <row r="25" spans="1:17" ht="24">
      <c r="A25" s="2" t="s">
        <v>67</v>
      </c>
      <c r="C25" s="3">
        <v>570436</v>
      </c>
      <c r="E25" s="3">
        <v>360100195786</v>
      </c>
      <c r="G25" s="3">
        <v>354213745142</v>
      </c>
      <c r="I25" s="14">
        <v>5886450644</v>
      </c>
      <c r="K25" s="3">
        <v>570436</v>
      </c>
      <c r="M25" s="3">
        <v>360100195786</v>
      </c>
      <c r="O25" s="3">
        <v>353330717093</v>
      </c>
      <c r="Q25" s="14">
        <v>6769478693</v>
      </c>
    </row>
    <row r="26" spans="1:17" ht="24">
      <c r="A26" s="2" t="s">
        <v>122</v>
      </c>
      <c r="C26" s="3">
        <v>555000</v>
      </c>
      <c r="E26" s="3">
        <v>518885431968</v>
      </c>
      <c r="G26" s="3">
        <v>505024678054</v>
      </c>
      <c r="I26" s="14">
        <v>13860753914</v>
      </c>
      <c r="K26" s="3">
        <v>555000</v>
      </c>
      <c r="M26" s="3">
        <v>518885431968</v>
      </c>
      <c r="O26" s="3">
        <v>503589241503</v>
      </c>
      <c r="Q26" s="14">
        <v>15296190465</v>
      </c>
    </row>
    <row r="27" spans="1:17" ht="24">
      <c r="A27" s="2" t="s">
        <v>107</v>
      </c>
      <c r="C27" s="3">
        <v>1000000</v>
      </c>
      <c r="E27" s="3">
        <v>865103503427</v>
      </c>
      <c r="G27" s="3">
        <v>860987548893</v>
      </c>
      <c r="I27" s="14">
        <v>4115954534</v>
      </c>
      <c r="K27" s="3">
        <v>1000000</v>
      </c>
      <c r="M27" s="3">
        <v>865103503427</v>
      </c>
      <c r="O27" s="3">
        <v>857386250000</v>
      </c>
      <c r="Q27" s="14">
        <v>7717253427</v>
      </c>
    </row>
    <row r="28" spans="1:17" ht="24">
      <c r="A28" s="2" t="s">
        <v>46</v>
      </c>
      <c r="C28" s="3">
        <v>121200</v>
      </c>
      <c r="E28" s="3">
        <v>83973076564</v>
      </c>
      <c r="G28" s="3">
        <v>82227929642</v>
      </c>
      <c r="I28" s="14">
        <v>1745146922</v>
      </c>
      <c r="K28" s="3">
        <v>121200</v>
      </c>
      <c r="M28" s="3">
        <v>83973076564</v>
      </c>
      <c r="O28" s="3">
        <v>81952746365</v>
      </c>
      <c r="Q28" s="14">
        <v>2020330199</v>
      </c>
    </row>
    <row r="29" spans="1:17" ht="24">
      <c r="A29" s="2" t="s">
        <v>119</v>
      </c>
      <c r="C29" s="3">
        <v>73400</v>
      </c>
      <c r="E29" s="3">
        <v>69874554458</v>
      </c>
      <c r="G29" s="3">
        <v>69874554458</v>
      </c>
      <c r="I29" s="14">
        <v>0</v>
      </c>
      <c r="K29" s="3">
        <v>73400</v>
      </c>
      <c r="M29" s="3">
        <v>69874554458</v>
      </c>
      <c r="O29" s="3">
        <v>69874554459</v>
      </c>
      <c r="Q29" s="14">
        <v>-1</v>
      </c>
    </row>
    <row r="30" spans="1:17" ht="24">
      <c r="A30" s="2" t="s">
        <v>109</v>
      </c>
      <c r="C30" s="3">
        <v>950000</v>
      </c>
      <c r="E30" s="3">
        <v>905306615106</v>
      </c>
      <c r="G30" s="3">
        <v>896680322911</v>
      </c>
      <c r="I30" s="14">
        <v>8626292195</v>
      </c>
      <c r="K30" s="3">
        <v>950000</v>
      </c>
      <c r="M30" s="3">
        <v>905306615106</v>
      </c>
      <c r="O30" s="3">
        <v>915104167986</v>
      </c>
      <c r="Q30" s="14">
        <v>-9797552880</v>
      </c>
    </row>
    <row r="31" spans="1:17" ht="24">
      <c r="A31" s="2" t="s">
        <v>43</v>
      </c>
      <c r="C31" s="3">
        <v>74000</v>
      </c>
      <c r="E31" s="3">
        <v>53497920472</v>
      </c>
      <c r="G31" s="3">
        <v>52793494189</v>
      </c>
      <c r="I31" s="14">
        <v>704426283</v>
      </c>
      <c r="K31" s="3">
        <v>74000</v>
      </c>
      <c r="M31" s="3">
        <v>53497920472</v>
      </c>
      <c r="O31" s="3">
        <v>52116669529</v>
      </c>
      <c r="Q31" s="14">
        <v>1381250943</v>
      </c>
    </row>
    <row r="32" spans="1:17" ht="24">
      <c r="A32" s="2" t="s">
        <v>101</v>
      </c>
      <c r="C32" s="3">
        <v>1000000</v>
      </c>
      <c r="E32" s="3">
        <v>906971838123</v>
      </c>
      <c r="G32" s="3">
        <v>906971838123</v>
      </c>
      <c r="I32" s="14">
        <v>0</v>
      </c>
      <c r="K32" s="3">
        <v>1000000</v>
      </c>
      <c r="M32" s="3">
        <v>906971838123</v>
      </c>
      <c r="O32" s="3">
        <v>907041250000</v>
      </c>
      <c r="Q32" s="14">
        <v>-69411877</v>
      </c>
    </row>
    <row r="33" spans="1:17" ht="24">
      <c r="A33" s="2" t="s">
        <v>95</v>
      </c>
      <c r="C33" s="3">
        <v>1000000</v>
      </c>
      <c r="E33" s="3">
        <v>857162636365</v>
      </c>
      <c r="G33" s="3">
        <v>857162636365</v>
      </c>
      <c r="I33" s="14">
        <v>0</v>
      </c>
      <c r="K33" s="3">
        <v>1000000</v>
      </c>
      <c r="M33" s="3">
        <v>857162636365</v>
      </c>
      <c r="O33" s="3">
        <v>857228250000</v>
      </c>
      <c r="Q33" s="14">
        <v>-65613635</v>
      </c>
    </row>
    <row r="34" spans="1:17" ht="24">
      <c r="A34" s="2" t="s">
        <v>148</v>
      </c>
      <c r="C34" s="3">
        <v>600000</v>
      </c>
      <c r="E34" s="3">
        <v>566228253383</v>
      </c>
      <c r="G34" s="3">
        <v>562664203562</v>
      </c>
      <c r="I34" s="14">
        <v>3564049821</v>
      </c>
      <c r="K34" s="3">
        <v>600000</v>
      </c>
      <c r="M34" s="3">
        <v>566228253383</v>
      </c>
      <c r="O34" s="3">
        <v>554843250000</v>
      </c>
      <c r="Q34" s="14">
        <v>11385003383</v>
      </c>
    </row>
    <row r="35" spans="1:17" ht="24">
      <c r="A35" s="2" t="s">
        <v>145</v>
      </c>
      <c r="C35" s="3">
        <v>207017</v>
      </c>
      <c r="E35" s="3">
        <v>196651154206</v>
      </c>
      <c r="G35" s="3">
        <v>192925132336</v>
      </c>
      <c r="I35" s="14">
        <v>3726021870</v>
      </c>
      <c r="K35" s="3">
        <v>207017</v>
      </c>
      <c r="M35" s="3">
        <v>196651154206</v>
      </c>
      <c r="O35" s="3">
        <v>193119789856</v>
      </c>
      <c r="Q35" s="14">
        <v>3531364350</v>
      </c>
    </row>
    <row r="36" spans="1:17" ht="24">
      <c r="A36" s="2" t="s">
        <v>40</v>
      </c>
      <c r="C36" s="3">
        <v>66400</v>
      </c>
      <c r="E36" s="3">
        <v>53116613549</v>
      </c>
      <c r="G36" s="3">
        <v>52783974915</v>
      </c>
      <c r="I36" s="14">
        <v>332638634</v>
      </c>
      <c r="K36" s="3">
        <v>66400</v>
      </c>
      <c r="M36" s="3">
        <v>53116613549</v>
      </c>
      <c r="O36" s="3">
        <v>51585963114</v>
      </c>
      <c r="Q36" s="14">
        <v>1530650435</v>
      </c>
    </row>
    <row r="37" spans="1:17" ht="24">
      <c r="A37" s="2" t="s">
        <v>49</v>
      </c>
      <c r="C37" s="3">
        <v>798634</v>
      </c>
      <c r="E37" s="3">
        <v>646205355884</v>
      </c>
      <c r="G37" s="3">
        <v>631272038836</v>
      </c>
      <c r="I37" s="14">
        <v>14933317048</v>
      </c>
      <c r="K37" s="3">
        <v>798634</v>
      </c>
      <c r="M37" s="3">
        <v>646205355884</v>
      </c>
      <c r="O37" s="3">
        <v>622917392107</v>
      </c>
      <c r="Q37" s="14">
        <v>23287963777</v>
      </c>
    </row>
    <row r="38" spans="1:17" ht="24">
      <c r="A38" s="2" t="s">
        <v>84</v>
      </c>
      <c r="C38" s="3">
        <v>338000</v>
      </c>
      <c r="E38" s="3">
        <v>282597150324</v>
      </c>
      <c r="G38" s="3">
        <v>278828737687</v>
      </c>
      <c r="I38" s="14">
        <v>3768412637</v>
      </c>
      <c r="K38" s="3">
        <v>338000</v>
      </c>
      <c r="M38" s="3">
        <v>282597150324</v>
      </c>
      <c r="O38" s="3">
        <v>252706087233</v>
      </c>
      <c r="Q38" s="14">
        <v>29891063091</v>
      </c>
    </row>
    <row r="39" spans="1:17" ht="24">
      <c r="A39" s="2" t="s">
        <v>78</v>
      </c>
      <c r="C39" s="3">
        <v>339500</v>
      </c>
      <c r="E39" s="3">
        <v>285165044507</v>
      </c>
      <c r="G39" s="3">
        <v>283457489718</v>
      </c>
      <c r="I39" s="14">
        <v>1707554789</v>
      </c>
      <c r="K39" s="3">
        <v>339500</v>
      </c>
      <c r="M39" s="3">
        <v>285165044507</v>
      </c>
      <c r="O39" s="3">
        <v>238090221583</v>
      </c>
      <c r="Q39" s="14">
        <v>47074822924</v>
      </c>
    </row>
    <row r="40" spans="1:17" ht="24">
      <c r="A40" s="2" t="s">
        <v>92</v>
      </c>
      <c r="C40" s="3">
        <v>335030</v>
      </c>
      <c r="E40" s="3">
        <v>304294319456</v>
      </c>
      <c r="G40" s="3">
        <v>302750342755</v>
      </c>
      <c r="I40" s="14">
        <v>1543976701</v>
      </c>
      <c r="K40" s="3">
        <v>335030</v>
      </c>
      <c r="M40" s="3">
        <v>304294319456</v>
      </c>
      <c r="O40" s="3">
        <v>293365362742</v>
      </c>
      <c r="Q40" s="14">
        <v>10928956714</v>
      </c>
    </row>
    <row r="41" spans="1:17" ht="24">
      <c r="A41" s="2" t="s">
        <v>58</v>
      </c>
      <c r="C41" s="3">
        <v>1270373</v>
      </c>
      <c r="E41" s="3">
        <v>1035986403892</v>
      </c>
      <c r="G41" s="3">
        <v>1022572287917</v>
      </c>
      <c r="I41" s="14">
        <v>13414115975</v>
      </c>
      <c r="K41" s="3">
        <v>1270373</v>
      </c>
      <c r="M41" s="3">
        <v>1035986403892</v>
      </c>
      <c r="O41" s="3">
        <v>937098596840</v>
      </c>
      <c r="Q41" s="14">
        <v>98887807052</v>
      </c>
    </row>
    <row r="42" spans="1:17" ht="24">
      <c r="A42" s="2" t="s">
        <v>62</v>
      </c>
      <c r="C42" s="3">
        <v>536</v>
      </c>
      <c r="E42" s="3">
        <v>505388021</v>
      </c>
      <c r="G42" s="3">
        <v>493618358</v>
      </c>
      <c r="I42" s="14">
        <v>11769663</v>
      </c>
      <c r="K42" s="3">
        <v>536</v>
      </c>
      <c r="M42" s="3">
        <v>505388021</v>
      </c>
      <c r="O42" s="3">
        <v>411348633</v>
      </c>
      <c r="Q42" s="14">
        <v>94039388</v>
      </c>
    </row>
    <row r="43" spans="1:17" ht="24">
      <c r="A43" s="2" t="s">
        <v>70</v>
      </c>
      <c r="C43" s="3">
        <v>109793</v>
      </c>
      <c r="E43" s="3">
        <v>97818103800</v>
      </c>
      <c r="G43" s="3">
        <v>97598534544</v>
      </c>
      <c r="I43" s="14">
        <v>219569256</v>
      </c>
      <c r="K43" s="3">
        <v>109793</v>
      </c>
      <c r="M43" s="3">
        <v>97818103800</v>
      </c>
      <c r="O43" s="3">
        <v>93261692942</v>
      </c>
      <c r="Q43" s="14">
        <v>4556410858</v>
      </c>
    </row>
    <row r="44" spans="1:17" ht="24">
      <c r="A44" s="2" t="s">
        <v>52</v>
      </c>
      <c r="C44" s="3">
        <v>890943</v>
      </c>
      <c r="E44" s="3">
        <v>759925339704</v>
      </c>
      <c r="G44" s="3">
        <v>757199262003</v>
      </c>
      <c r="I44" s="14">
        <v>2726077701</v>
      </c>
      <c r="K44" s="3">
        <v>890943</v>
      </c>
      <c r="M44" s="3">
        <v>759925339704</v>
      </c>
      <c r="O44" s="3">
        <v>692612264638</v>
      </c>
      <c r="Q44" s="14">
        <v>67313075066</v>
      </c>
    </row>
    <row r="45" spans="1:17" ht="24">
      <c r="A45" s="2" t="s">
        <v>73</v>
      </c>
      <c r="C45" s="3">
        <v>347453</v>
      </c>
      <c r="E45" s="3">
        <v>302782200596</v>
      </c>
      <c r="G45" s="3">
        <v>298783321504</v>
      </c>
      <c r="I45" s="14">
        <v>3998879092</v>
      </c>
      <c r="K45" s="3">
        <v>347453</v>
      </c>
      <c r="M45" s="3">
        <v>302782200596</v>
      </c>
      <c r="O45" s="3">
        <v>290657429285</v>
      </c>
      <c r="Q45" s="14">
        <v>12124771311</v>
      </c>
    </row>
    <row r="46" spans="1:17" ht="24">
      <c r="A46" s="2" t="s">
        <v>64</v>
      </c>
      <c r="C46" s="3">
        <v>16164</v>
      </c>
      <c r="E46" s="3">
        <v>14808327578</v>
      </c>
      <c r="G46" s="3">
        <v>14544874468</v>
      </c>
      <c r="I46" s="14">
        <v>263453110</v>
      </c>
      <c r="K46" s="3">
        <v>16164</v>
      </c>
      <c r="M46" s="3">
        <v>14808327578</v>
      </c>
      <c r="O46" s="3">
        <v>14120492240</v>
      </c>
      <c r="Q46" s="14">
        <v>687835338</v>
      </c>
    </row>
    <row r="47" spans="1:17" ht="24">
      <c r="A47" s="2" t="s">
        <v>142</v>
      </c>
      <c r="C47" s="3">
        <v>5000</v>
      </c>
      <c r="E47" s="3">
        <v>4892426924</v>
      </c>
      <c r="G47" s="3">
        <v>4892426924</v>
      </c>
      <c r="I47" s="14">
        <v>0</v>
      </c>
      <c r="K47" s="3">
        <v>5000</v>
      </c>
      <c r="M47" s="3">
        <v>4892426924</v>
      </c>
      <c r="O47" s="3">
        <v>4775364093</v>
      </c>
      <c r="Q47" s="14">
        <v>117062831</v>
      </c>
    </row>
    <row r="48" spans="1:17" ht="24">
      <c r="A48" s="2" t="s">
        <v>115</v>
      </c>
      <c r="C48" s="3">
        <v>5000</v>
      </c>
      <c r="E48" s="3">
        <v>4750637736</v>
      </c>
      <c r="G48" s="3">
        <v>4750637736</v>
      </c>
      <c r="I48" s="14">
        <v>0</v>
      </c>
      <c r="K48" s="3">
        <v>5000</v>
      </c>
      <c r="M48" s="3">
        <v>4750637736</v>
      </c>
      <c r="O48" s="3">
        <v>4526945152</v>
      </c>
      <c r="Q48" s="14">
        <v>223692584</v>
      </c>
    </row>
    <row r="49" spans="1:17" ht="24">
      <c r="A49" s="2" t="s">
        <v>112</v>
      </c>
      <c r="C49" s="3">
        <v>329000</v>
      </c>
      <c r="E49" s="3">
        <v>310088220806</v>
      </c>
      <c r="G49" s="3">
        <v>308608252051</v>
      </c>
      <c r="I49" s="14">
        <v>1479968755</v>
      </c>
      <c r="K49" s="3">
        <v>329000</v>
      </c>
      <c r="M49" s="3">
        <v>310088220806</v>
      </c>
      <c r="O49" s="3">
        <v>294360269746</v>
      </c>
      <c r="Q49" s="14">
        <v>15727951060</v>
      </c>
    </row>
    <row r="50" spans="1:17" ht="24">
      <c r="A50" s="2" t="s">
        <v>139</v>
      </c>
      <c r="C50" s="3">
        <v>10000</v>
      </c>
      <c r="E50" s="3">
        <v>9077907756</v>
      </c>
      <c r="G50" s="3">
        <v>9077907756</v>
      </c>
      <c r="I50" s="14">
        <v>0</v>
      </c>
      <c r="K50" s="3">
        <v>10000</v>
      </c>
      <c r="M50" s="3">
        <v>9077907756</v>
      </c>
      <c r="O50" s="3">
        <v>9077907756</v>
      </c>
      <c r="Q50" s="14">
        <v>0</v>
      </c>
    </row>
    <row r="51" spans="1:17" ht="24">
      <c r="A51" s="2" t="s">
        <v>136</v>
      </c>
      <c r="C51" s="3">
        <v>20000</v>
      </c>
      <c r="E51" s="3">
        <v>18167554618</v>
      </c>
      <c r="G51" s="3">
        <v>18167554618</v>
      </c>
      <c r="I51" s="14">
        <v>0</v>
      </c>
      <c r="K51" s="3">
        <v>20000</v>
      </c>
      <c r="M51" s="3">
        <v>18167554618</v>
      </c>
      <c r="O51" s="3">
        <v>18167554618</v>
      </c>
      <c r="Q51" s="14">
        <v>0</v>
      </c>
    </row>
    <row r="52" spans="1:17" ht="24">
      <c r="A52" s="2" t="s">
        <v>133</v>
      </c>
      <c r="C52" s="3">
        <v>10000</v>
      </c>
      <c r="E52" s="3">
        <v>9103465807</v>
      </c>
      <c r="G52" s="3">
        <v>9103465807</v>
      </c>
      <c r="I52" s="14">
        <v>0</v>
      </c>
      <c r="K52" s="3">
        <v>10000</v>
      </c>
      <c r="M52" s="3">
        <v>9103465807</v>
      </c>
      <c r="O52" s="3">
        <v>9103465807</v>
      </c>
      <c r="Q52" s="14">
        <v>0</v>
      </c>
    </row>
    <row r="53" spans="1:17" ht="24">
      <c r="A53" s="2" t="s">
        <v>98</v>
      </c>
      <c r="C53" s="3">
        <v>494534</v>
      </c>
      <c r="E53" s="3">
        <v>478983358219</v>
      </c>
      <c r="G53" s="3">
        <v>476604915911</v>
      </c>
      <c r="I53" s="14">
        <v>2378442308</v>
      </c>
      <c r="K53" s="3">
        <v>494534</v>
      </c>
      <c r="M53" s="3">
        <v>478983358219</v>
      </c>
      <c r="O53" s="3">
        <v>460416717507</v>
      </c>
      <c r="Q53" s="14">
        <v>18566640712</v>
      </c>
    </row>
    <row r="54" spans="1:17">
      <c r="A54" s="1" t="s">
        <v>19</v>
      </c>
      <c r="C54" s="1" t="s">
        <v>19</v>
      </c>
      <c r="E54" s="4">
        <f>SUM(E8:E53)</f>
        <v>21708200464602</v>
      </c>
      <c r="G54" s="4">
        <f>SUM(G8:G53)</f>
        <v>21531303337642</v>
      </c>
      <c r="I54" s="4">
        <f>SUM(I8:I53)</f>
        <v>176897126960</v>
      </c>
      <c r="K54" s="1" t="s">
        <v>19</v>
      </c>
      <c r="M54" s="4">
        <f>SUM(M8:M53)</f>
        <v>21708200464602</v>
      </c>
      <c r="O54" s="4">
        <f>SUM(O8:O53)</f>
        <v>21215200835833</v>
      </c>
      <c r="Q54" s="4">
        <f>SUM(Q8:Q53)</f>
        <v>492999628769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2024-04-29T09:34:56Z</dcterms:created>
  <dcterms:modified xsi:type="dcterms:W3CDTF">2024-04-29T10:50:05Z</dcterms:modified>
</cp:coreProperties>
</file>