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نهایی تیر ماه\"/>
    </mc:Choice>
  </mc:AlternateContent>
  <xr:revisionPtr revIDLastSave="0" documentId="13_ncr:1_{E972381E-26D3-423F-B136-A71040DD4626}" xr6:coauthVersionLast="47" xr6:coauthVersionMax="47" xr10:uidLastSave="{00000000-0000-0000-0000-000000000000}"/>
  <bookViews>
    <workbookView xWindow="-120" yWindow="-120" windowWidth="29040" windowHeight="15720" activeTab="14" xr2:uid="{00000000-000D-0000-FFFF-FFFF00000000}"/>
  </bookViews>
  <sheets>
    <sheet name="سهام" sheetId="1" r:id="rId1"/>
    <sheet name="اوراق مشتقه" sheetId="2" r:id="rId2"/>
    <sheet name="اوراق" sheetId="3" r:id="rId3"/>
    <sheet name="تعدیل قیمت" sheetId="4" r:id="rId4"/>
    <sheet name="سپرده" sheetId="6" r:id="rId5"/>
    <sheet name="جمع درآمدها" sheetId="15" r:id="rId6"/>
    <sheet name="درآمد سرمایه گذاری در سهام" sheetId="11" r:id="rId7"/>
    <sheet name="درآمد سرمایه گذاری در اوراق بها" sheetId="12" r:id="rId8"/>
    <sheet name="درآمد سپرده بانکی" sheetId="13" r:id="rId9"/>
    <sheet name="سایر درآمدها" sheetId="14" r:id="rId10"/>
    <sheet name="درآمد سود سهام" sheetId="8" r:id="rId11"/>
    <sheet name="سود اوراق بهادار " sheetId="17" r:id="rId12"/>
    <sheet name="سود سپرده بانکی" sheetId="7" r:id="rId13"/>
    <sheet name="درآمد ناشی از فروش" sheetId="10" r:id="rId14"/>
    <sheet name="درآمد ناشی از تغییر قیمت اوراق" sheetId="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1" l="1"/>
  <c r="I9" i="11"/>
  <c r="I10" i="11"/>
  <c r="I11" i="11"/>
  <c r="I12" i="11"/>
  <c r="I8" i="11"/>
  <c r="Q8" i="10"/>
  <c r="G11" i="15"/>
  <c r="C10" i="15"/>
  <c r="C9" i="15"/>
  <c r="C8" i="15"/>
  <c r="K55" i="12"/>
  <c r="M55" i="12"/>
  <c r="O5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8" i="12"/>
  <c r="I55" i="12"/>
  <c r="I53" i="12"/>
  <c r="I54" i="12"/>
  <c r="I52" i="12"/>
  <c r="E55" i="12"/>
  <c r="C55" i="12"/>
  <c r="U9" i="11"/>
  <c r="U10" i="11"/>
  <c r="U11" i="11"/>
  <c r="U12" i="11"/>
  <c r="M55" i="7"/>
  <c r="K55" i="7"/>
  <c r="I55" i="7"/>
  <c r="G55" i="7"/>
  <c r="E55" i="7"/>
  <c r="C55" i="7"/>
  <c r="M36" i="17"/>
  <c r="I36" i="17"/>
  <c r="S36" i="17"/>
  <c r="O36" i="17"/>
  <c r="Q36" i="17"/>
  <c r="K36" i="17"/>
  <c r="I55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8" i="13"/>
  <c r="E55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8" i="13"/>
  <c r="I54" i="6"/>
  <c r="G54" i="6"/>
  <c r="E54" i="6"/>
  <c r="C54" i="6"/>
  <c r="K35" i="4"/>
  <c r="E10" i="14"/>
  <c r="C10" i="14"/>
  <c r="G55" i="13"/>
  <c r="C55" i="13"/>
  <c r="G55" i="12"/>
  <c r="S13" i="11"/>
  <c r="U8" i="11" s="1"/>
  <c r="U13" i="11" s="1"/>
  <c r="Q13" i="11"/>
  <c r="O13" i="11"/>
  <c r="M13" i="11"/>
  <c r="K10" i="11"/>
  <c r="G13" i="11"/>
  <c r="E13" i="11"/>
  <c r="C13" i="11"/>
  <c r="Q11" i="10"/>
  <c r="O11" i="10"/>
  <c r="M11" i="10"/>
  <c r="I11" i="10"/>
  <c r="G11" i="10"/>
  <c r="E11" i="10"/>
  <c r="Q58" i="9"/>
  <c r="O58" i="9"/>
  <c r="M58" i="9"/>
  <c r="I58" i="9"/>
  <c r="G58" i="9"/>
  <c r="E58" i="9"/>
  <c r="S10" i="8"/>
  <c r="Q10" i="8"/>
  <c r="O10" i="8"/>
  <c r="M10" i="8"/>
  <c r="K10" i="8"/>
  <c r="I10" i="8"/>
  <c r="AI56" i="3"/>
  <c r="AG56" i="3"/>
  <c r="AA56" i="3"/>
  <c r="W56" i="3"/>
  <c r="S56" i="3"/>
  <c r="Q56" i="3"/>
  <c r="W13" i="1"/>
  <c r="U13" i="1"/>
  <c r="O13" i="1"/>
  <c r="K13" i="1"/>
  <c r="G13" i="1"/>
  <c r="E13" i="1"/>
  <c r="K9" i="11" l="1"/>
  <c r="K8" i="11"/>
  <c r="K12" i="11"/>
  <c r="K11" i="11"/>
  <c r="C7" i="15"/>
  <c r="Q55" i="12"/>
  <c r="C11" i="15" l="1"/>
  <c r="E7" i="15" s="1"/>
  <c r="K13" i="11"/>
  <c r="E8" i="15" l="1"/>
  <c r="E9" i="15"/>
  <c r="E10" i="15"/>
  <c r="E11" i="15" l="1"/>
</calcChain>
</file>

<file path=xl/sharedStrings.xml><?xml version="1.0" encoding="utf-8"?>
<sst xmlns="http://schemas.openxmlformats.org/spreadsheetml/2006/main" count="1964" uniqueCount="332">
  <si>
    <t>صندوق سرمایه‌گذاری ثابت آوند مفید</t>
  </si>
  <si>
    <t>صورت وضعیت پورتفوی</t>
  </si>
  <si>
    <t>برای ماه منتهی به 1403/04/31</t>
  </si>
  <si>
    <t>نام شرکت</t>
  </si>
  <si>
    <t>1403/03/31</t>
  </si>
  <si>
    <t>تغییرات طی دوره</t>
  </si>
  <si>
    <t>1403/04/31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</si>
  <si>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</si>
  <si>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</si>
  <si>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</si>
  <si>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</si>
  <si>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</si>
  <si>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</si>
  <si>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</si>
  <si>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</si>
  <si>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</si>
  <si>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0.00%</t>
  </si>
  <si>
    <t>سرمایه‌گذاری‌بهمن‌</t>
  </si>
  <si>
    <t>0.79%</t>
  </si>
  <si>
    <t>گروه انتخاب الکترونیک آرمان</t>
  </si>
  <si>
    <t>0.78%</t>
  </si>
  <si>
    <t>گروه توسعه مالی مهرآیندگان</t>
  </si>
  <si>
    <t>4.48%</t>
  </si>
  <si>
    <t/>
  </si>
  <si>
    <t>6.04%</t>
  </si>
  <si>
    <t>تعداد اوراق تبعی</t>
  </si>
  <si>
    <t>قیمت اعمال</t>
  </si>
  <si>
    <t>تاریخ اعمال</t>
  </si>
  <si>
    <t>نرخ موثر</t>
  </si>
  <si>
    <t>اختیارف ت ومهان-6355-03/11/29</t>
  </si>
  <si>
    <t>1403/11/29</t>
  </si>
  <si>
    <t>اختیارف ت وبهمن-5375-03/07/22</t>
  </si>
  <si>
    <t>1403/07/22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</si>
  <si>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</si>
  <si>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</si>
  <si>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</si>
  <si>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</si>
  <si>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</si>
  <si>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</si>
  <si>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</si>
  <si>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</si>
  <si>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پلی اتیلن سبک فیلم</t>
  </si>
  <si>
    <t>بله</t>
  </si>
  <si>
    <t>1402/12/15</t>
  </si>
  <si>
    <t>1404/12/15</t>
  </si>
  <si>
    <t>2.01%</t>
  </si>
  <si>
    <t>اسناد خزانه-م10بودجه00-031115</t>
  </si>
  <si>
    <t>1400/07/06</t>
  </si>
  <si>
    <t>1403/11/15</t>
  </si>
  <si>
    <t>0.08%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</si>
  <si>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</si>
  <si>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</si>
  <si>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</si>
  <si>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</si>
  <si>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</si>
  <si>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</si>
  <si>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0.13%</t>
  </si>
  <si>
    <t>اسناد خزانه-م7بودجه02-040910</t>
  </si>
  <si>
    <t>1402/12/20</t>
  </si>
  <si>
    <t>1404/09/10</t>
  </si>
  <si>
    <t>0.20%</t>
  </si>
  <si>
    <t>اسناد خزانه-م8بودجه02-041211</t>
  </si>
  <si>
    <t>1404/12/11</t>
  </si>
  <si>
    <t>0.18%</t>
  </si>
  <si>
    <t>اسناد خزانه-م9بودجه00-031101</t>
  </si>
  <si>
    <t>1400/06/01</t>
  </si>
  <si>
    <t>1403/11/01</t>
  </si>
  <si>
    <t>0.98%</t>
  </si>
  <si>
    <t>اسنادخزانه-م1بودجه00-030821</t>
  </si>
  <si>
    <t>1400/02/22</t>
  </si>
  <si>
    <t>1403/08/21</t>
  </si>
  <si>
    <t>1.08%</t>
  </si>
  <si>
    <t>اسنادخزانه-م1بودجه02-050325</t>
  </si>
  <si>
    <t>1402/06/19</t>
  </si>
  <si>
    <t>1405/03/25</t>
  </si>
  <si>
    <t>0.62%</t>
  </si>
  <si>
    <t>اسنادخزانه-م2بودجه00-031024</t>
  </si>
  <si>
    <t>1403/10/24</t>
  </si>
  <si>
    <t>1.46%</t>
  </si>
  <si>
    <t>اسنادخزانه-م2بودجه02-050923</t>
  </si>
  <si>
    <t>1405/09/23</t>
  </si>
  <si>
    <t>0.72%</t>
  </si>
  <si>
    <t>اسنادخزانه-م3بودجه00-030418</t>
  </si>
  <si>
    <t>1403/04/18</t>
  </si>
  <si>
    <t>اسنادخزانه-م4بودجه00-030522</t>
  </si>
  <si>
    <t>1400/03/11</t>
  </si>
  <si>
    <t>1403/05/22</t>
  </si>
  <si>
    <t>0.02%</t>
  </si>
  <si>
    <t>اسنادخزانه-م4بودجه01-040917</t>
  </si>
  <si>
    <t>1401/12/08</t>
  </si>
  <si>
    <t>1404/09/16</t>
  </si>
  <si>
    <t>0.55%</t>
  </si>
  <si>
    <t>اسنادخزانه-م5بودجه00-030626</t>
  </si>
  <si>
    <t>0.14%</t>
  </si>
  <si>
    <t>اسنادخزانه-م5بودجه01-041015</t>
  </si>
  <si>
    <t>1404/10/14</t>
  </si>
  <si>
    <t>اسنادخزانه-م6بودجه00-030723</t>
  </si>
  <si>
    <t>1403/07/23</t>
  </si>
  <si>
    <t>0.43%</t>
  </si>
  <si>
    <t>اسنادخزانه-م6بودجه01-030814</t>
  </si>
  <si>
    <t>1401/12/10</t>
  </si>
  <si>
    <t>1403/08/14</t>
  </si>
  <si>
    <t>1.51%</t>
  </si>
  <si>
    <t>اسنادخزانه-م7بودجه00-030912</t>
  </si>
  <si>
    <t>1400/04/14</t>
  </si>
  <si>
    <t>1403/09/12</t>
  </si>
  <si>
    <t>اسنادخزانه-م7بودجه01-040714</t>
  </si>
  <si>
    <t>1404/07/13</t>
  </si>
  <si>
    <t>0.60%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</si>
  <si>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</si>
  <si>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</si>
  <si>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</si>
  <si>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</si>
  <si>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</si>
  <si>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1404/07/27</t>
  </si>
  <si>
    <t>0.01%</t>
  </si>
  <si>
    <t>اسنادخزانه-م9بودجه01-040826</t>
  </si>
  <si>
    <t>1404/08/25</t>
  </si>
  <si>
    <t>0.07%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</si>
  <si>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</si>
  <si>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</si>
  <si>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</si>
  <si>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</si>
  <si>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</si>
  <si>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</si>
  <si>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2.97%</t>
  </si>
  <si>
    <t>صکوک اجاره فارس147- 3ماهه18%</t>
  </si>
  <si>
    <t>1399/07/13</t>
  </si>
  <si>
    <t>1403/07/13</t>
  </si>
  <si>
    <t>0.68%</t>
  </si>
  <si>
    <t>صکوک مرابحه دعبید12-3ماهه18%</t>
  </si>
  <si>
    <t>1400/12/25</t>
  </si>
  <si>
    <t>1404/12/24</t>
  </si>
  <si>
    <t>1.27%</t>
  </si>
  <si>
    <t>صکوک مرابحه دعبید69-3ماهه23%</t>
  </si>
  <si>
    <t>1402/09/07</t>
  </si>
  <si>
    <t>1406/09/07</t>
  </si>
  <si>
    <t>2.73%</t>
  </si>
  <si>
    <t>صکوک مرابحه فخوز412-بدون ضامن</t>
  </si>
  <si>
    <t>1404/12/07</t>
  </si>
  <si>
    <t>1.24%</t>
  </si>
  <si>
    <t>صکوک مرابحه کرازی505-3ماهه18%</t>
  </si>
  <si>
    <t>1401/05/22</t>
  </si>
  <si>
    <t>1405/05/22</t>
  </si>
  <si>
    <t>1.32%</t>
  </si>
  <si>
    <t>صکوک منفعت نفت0312-6ماهه 18/5%</t>
  </si>
  <si>
    <t>1399/12/17</t>
  </si>
  <si>
    <t>1403/12/17</t>
  </si>
  <si>
    <t>3.90%</t>
  </si>
  <si>
    <t>صکوک منفعت نفت1312-6ماهه 18/5%</t>
  </si>
  <si>
    <t>مرابحه اورند پیشرو-مفید051118</t>
  </si>
  <si>
    <t>1402/11/18</t>
  </si>
  <si>
    <t>1405/11/18</t>
  </si>
  <si>
    <t>1.37%</t>
  </si>
  <si>
    <t>مرابحه عام دولت107-ش.خ030724</t>
  </si>
  <si>
    <t>1401/03/24</t>
  </si>
  <si>
    <t>1403/07/24</t>
  </si>
  <si>
    <t>0.41%</t>
  </si>
  <si>
    <t>مرابحه عام دولت112-ش.خ 040408</t>
  </si>
  <si>
    <t>1401/06/08</t>
  </si>
  <si>
    <t>1404/04/07</t>
  </si>
  <si>
    <t>0.09%</t>
  </si>
  <si>
    <t>مرابحه عام دولت126-ش.خ031223</t>
  </si>
  <si>
    <t>1401/12/23</t>
  </si>
  <si>
    <t>1403/12/23</t>
  </si>
  <si>
    <t>1.97%</t>
  </si>
  <si>
    <t>مرابحه عام دولت130-ش.خ031110</t>
  </si>
  <si>
    <t>1402/05/10</t>
  </si>
  <si>
    <t>1403/11/10</t>
  </si>
  <si>
    <t>3.12%</t>
  </si>
  <si>
    <t>مرابحه عام دولت132-ش.خ041110</t>
  </si>
  <si>
    <t>1404/11/09</t>
  </si>
  <si>
    <t>0.16%</t>
  </si>
  <si>
    <t>مرابحه عام دولت138-ش.خ031004</t>
  </si>
  <si>
    <t>1402/07/04</t>
  </si>
  <si>
    <t>1403/10/04</t>
  </si>
  <si>
    <t>مرابحه عام دولت5-ش.خ 0309</t>
  </si>
  <si>
    <t>1399/09/05</t>
  </si>
  <si>
    <t>1403/09/05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</si>
  <si>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</si>
  <si>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</si>
  <si>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</si>
  <si>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</si>
  <si>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</si>
  <si>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</si>
  <si>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0.03%</t>
  </si>
  <si>
    <t>مرابحه عام دولت72-ش.خ0311</t>
  </si>
  <si>
    <t>1399/11/13</t>
  </si>
  <si>
    <t>1403/11/13</t>
  </si>
  <si>
    <t>0.17%</t>
  </si>
  <si>
    <t>مرابحه عام دولت94-ش.خ030816</t>
  </si>
  <si>
    <t>1400/09/16</t>
  </si>
  <si>
    <t>1403/08/16</t>
  </si>
  <si>
    <t>0.27%</t>
  </si>
  <si>
    <t>مرابحه کرمان موتور14030915</t>
  </si>
  <si>
    <t>1400/09/15</t>
  </si>
  <si>
    <t>1403/09/15</t>
  </si>
  <si>
    <t>0.81%</t>
  </si>
  <si>
    <t>صکوک اجاره گل گهر504-3ماهه23%</t>
  </si>
  <si>
    <t>1405/04/18</t>
  </si>
  <si>
    <t>5.59%</t>
  </si>
  <si>
    <t>مرابحه ماموت تریلرمانا 080210</t>
  </si>
  <si>
    <t>1403/02/10</t>
  </si>
  <si>
    <t>1408/02/10</t>
  </si>
  <si>
    <t>1.33%</t>
  </si>
  <si>
    <t>42.60%</t>
  </si>
  <si>
    <t>قیمت پایانی</t>
  </si>
  <si>
    <t>قیمت پس از تعدیل</t>
  </si>
  <si>
    <t>درصد تعدیل</t>
  </si>
  <si>
    <t>3.51%</t>
  </si>
  <si>
    <t>-2.46%</t>
  </si>
  <si>
    <t>-6.75%</t>
  </si>
  <si>
    <t>-4.05%</t>
  </si>
  <si>
    <t>-1.36%</t>
  </si>
  <si>
    <t>2.44%</t>
  </si>
  <si>
    <t>-6.27%</t>
  </si>
  <si>
    <t>-5.88%</t>
  </si>
  <si>
    <t>-5.57%</t>
  </si>
  <si>
    <t>-6.73%</t>
  </si>
  <si>
    <t>2.71%</t>
  </si>
  <si>
    <t>-4.89%</t>
  </si>
  <si>
    <t>2.34%</t>
  </si>
  <si>
    <t>3.99%</t>
  </si>
  <si>
    <t>-9.30%</t>
  </si>
  <si>
    <t>-6.40%</t>
  </si>
  <si>
    <t>-0.55%</t>
  </si>
  <si>
    <t>-10.00%</t>
  </si>
  <si>
    <t>-6.22%</t>
  </si>
  <si>
    <t>-4.30%</t>
  </si>
  <si>
    <t>-1.39%</t>
  </si>
  <si>
    <t>-5.24%</t>
  </si>
  <si>
    <t>-1.25%</t>
  </si>
  <si>
    <t>-1.92%</t>
  </si>
  <si>
    <t>-2.26%</t>
  </si>
  <si>
    <t>-2.82%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</si>
  <si>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</si>
  <si>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</si>
  <si>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</si>
  <si>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</si>
  <si>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</si>
  <si>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</si>
  <si>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</si>
  <si>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0.33%</t>
  </si>
  <si>
    <t>بانک مسکن دولت</t>
  </si>
  <si>
    <t>0.06%</t>
  </si>
  <si>
    <t>بانک ملت شعبه مستقل مرکزی</t>
  </si>
  <si>
    <t>4.20%</t>
  </si>
  <si>
    <t>بانک تجارت کار</t>
  </si>
  <si>
    <t>0.25%</t>
  </si>
  <si>
    <t>بانک اقتصاد نوین اقدسیه</t>
  </si>
  <si>
    <t>3.29%</t>
  </si>
  <si>
    <t>بانک ملت چهار راه جهان کودک</t>
  </si>
  <si>
    <t>0.70%</t>
  </si>
  <si>
    <t>0.56%</t>
  </si>
  <si>
    <t>1.75%</t>
  </si>
  <si>
    <t>بانک خاورمیانه آفریقا</t>
  </si>
  <si>
    <t>0.21%</t>
  </si>
  <si>
    <t>0.77%</t>
  </si>
  <si>
    <t>1.12%</t>
  </si>
  <si>
    <t>1.40%</t>
  </si>
  <si>
    <t>3.01%</t>
  </si>
  <si>
    <t>3.50%</t>
  </si>
  <si>
    <t>2.10%</t>
  </si>
  <si>
    <t>1.54%</t>
  </si>
  <si>
    <t>0.63%</t>
  </si>
  <si>
    <t>0.84%</t>
  </si>
  <si>
    <t>بانک صادرات بورس کالا</t>
  </si>
  <si>
    <t>2.80%</t>
  </si>
  <si>
    <t>3.64%</t>
  </si>
  <si>
    <t>بانک صادرات طالقانی</t>
  </si>
  <si>
    <t>بانک صادرات سپهبد قرنی</t>
  </si>
  <si>
    <t>1.96%</t>
  </si>
  <si>
    <t>بانک صادرات دکتر شریعتی</t>
  </si>
  <si>
    <t>0.42%</t>
  </si>
  <si>
    <t xml:space="preserve">بانک صادرات بورس کالا </t>
  </si>
  <si>
    <t>2.94%</t>
  </si>
  <si>
    <t>بانک مسکن دانشگاه امیر کبیر</t>
  </si>
  <si>
    <t>1.82%</t>
  </si>
  <si>
    <t>بانک مسکن شهید قندی</t>
  </si>
  <si>
    <t>49.40%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</si>
  <si>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</si>
  <si>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</si>
  <si>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</si>
  <si>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</si>
  <si>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</si>
  <si>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</si>
  <si>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</si>
  <si>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</si>
  <si>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</si>
  <si>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دولت87-ش.خ030304</t>
  </si>
  <si>
    <t>1403/03/04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</si>
  <si>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</si>
  <si>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</si>
  <si>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</si>
  <si>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</si>
  <si>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</si>
  <si>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</si>
  <si>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1403/04/16</t>
  </si>
  <si>
    <t>1403/04/24</t>
  </si>
  <si>
    <t>بهای فروش</t>
  </si>
  <si>
    <t>ارزش دفتری</t>
  </si>
  <si>
    <t>سود و زیان ناشی از تغییر قیمت</t>
  </si>
  <si>
    <t>سود و زیان ناشی از فروش</t>
  </si>
  <si>
    <t>امتیاز تسهیلات مسکن سال1403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</si>
  <si>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</si>
  <si>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</si>
  <si>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</si>
  <si>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</si>
  <si>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</si>
  <si>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</si>
  <si>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</si>
  <si>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</si>
  <si>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</si>
  <si>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</si>
  <si>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</si>
  <si>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</si>
  <si>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</si>
  <si>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</si>
  <si>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اختیار ف.ت.انتخاب-2382-031123</t>
  </si>
  <si>
    <t>1403/11/23</t>
  </si>
  <si>
    <t>جلوگیری از نوسانات ناگهانی</t>
  </si>
  <si>
    <t>خالص ارزش فروش تعدیل شده</t>
  </si>
  <si>
    <t>دلایل تعدیل</t>
  </si>
  <si>
    <t>نرخ ترجیحی اختیارف ت ومهان-7025-(همهان311)</t>
  </si>
  <si>
    <t>سود اوراق مشارکت سرمایه‌ گذاری‌ بهمن‌</t>
  </si>
  <si>
    <t>سایر درآمدهای تنزیل سود سهام</t>
  </si>
  <si>
    <t xml:space="preserve"> سایر درآمدهای تنزیل سود بانک</t>
  </si>
  <si>
    <t>از ابتدای سال مالی</t>
  </si>
  <si>
    <t>طی تیر ماه</t>
  </si>
  <si>
    <t>از ابتدای سال مالی تا پایان تیر ماه</t>
  </si>
  <si>
    <t>تا پایان تیر ماه</t>
  </si>
  <si>
    <t>طی تیرماه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</si>
</sst>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workbookViewId="0">
      <selection activeCell="Y16" sqref="A16:Y16"/>
    </sheetView>
  </sheetViews>
  <sheetFormatPr defaultRowHeight="21.75" x14ac:dyDescent="0.5"/>
  <cols>
    <col min="1" max="1" width="30.85546875" style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11" style="1" customWidth="1"/>
    <col min="14" max="14" width="1" style="1" customWidth="1"/>
    <col min="15" max="15" width="14" style="1" customWidth="1"/>
    <col min="16" max="16" width="1" style="1" customWidth="1"/>
    <col min="17" max="17" width="19" style="1" customWidth="1"/>
    <col min="18" max="18" width="1" style="1" customWidth="1"/>
    <col min="19" max="19" width="15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</row>
    <row r="3" spans="1:25" ht="22.5" x14ac:dyDescent="0.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</row>
    <row r="4" spans="1:25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</row>
    <row r="6" spans="1:25" ht="22.5" x14ac:dyDescent="0.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22.5" x14ac:dyDescent="0.5">
      <c r="A7" s="12" t="s">
        <v>3</v>
      </c>
      <c r="C7" s="12" t="s">
        <v>7</v>
      </c>
      <c r="E7" s="12" t="s">
        <v>8</v>
      </c>
      <c r="G7" s="12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2.5" x14ac:dyDescent="0.5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2.5" x14ac:dyDescent="0.55000000000000004">
      <c r="A9" s="2" t="s">
        <v>15</v>
      </c>
      <c r="C9" s="3">
        <v>356555</v>
      </c>
      <c r="E9" s="3">
        <v>1103045999</v>
      </c>
      <c r="G9" s="3">
        <v>833364484.77349997</v>
      </c>
      <c r="I9" s="3">
        <v>0</v>
      </c>
      <c r="K9" s="3">
        <v>0</v>
      </c>
      <c r="M9" s="3">
        <v>0</v>
      </c>
      <c r="O9" s="3">
        <v>0</v>
      </c>
      <c r="Q9" s="3">
        <v>356555</v>
      </c>
      <c r="S9" s="3">
        <v>2349</v>
      </c>
      <c r="U9" s="3">
        <v>1103045999</v>
      </c>
      <c r="W9" s="3">
        <v>833009861.58849001</v>
      </c>
      <c r="Y9" s="1" t="s">
        <v>16</v>
      </c>
    </row>
    <row r="10" spans="1:25" ht="22.5" x14ac:dyDescent="0.55000000000000004">
      <c r="A10" s="2" t="s">
        <v>17</v>
      </c>
      <c r="C10" s="3">
        <v>186999999</v>
      </c>
      <c r="E10" s="3">
        <v>511803010763</v>
      </c>
      <c r="G10" s="3">
        <v>554798722855.16199</v>
      </c>
      <c r="I10" s="3">
        <v>0</v>
      </c>
      <c r="K10" s="3">
        <v>0</v>
      </c>
      <c r="M10" s="3">
        <v>0</v>
      </c>
      <c r="O10" s="3">
        <v>0</v>
      </c>
      <c r="Q10" s="3">
        <v>186999999</v>
      </c>
      <c r="S10" s="3">
        <v>3041</v>
      </c>
      <c r="U10" s="3">
        <v>511803010763</v>
      </c>
      <c r="W10" s="3">
        <v>565585959169.47595</v>
      </c>
      <c r="Y10" s="1" t="s">
        <v>18</v>
      </c>
    </row>
    <row r="11" spans="1:25" ht="22.5" x14ac:dyDescent="0.55000000000000004">
      <c r="A11" s="2" t="s">
        <v>19</v>
      </c>
      <c r="C11" s="3">
        <v>264359199</v>
      </c>
      <c r="E11" s="3">
        <v>500073734168</v>
      </c>
      <c r="G11" s="3">
        <v>544521611680.68298</v>
      </c>
      <c r="I11" s="3">
        <v>0</v>
      </c>
      <c r="K11" s="3">
        <v>0</v>
      </c>
      <c r="M11" s="3">
        <v>0</v>
      </c>
      <c r="O11" s="3">
        <v>0</v>
      </c>
      <c r="Q11" s="3">
        <v>264359199</v>
      </c>
      <c r="S11" s="3">
        <v>2110</v>
      </c>
      <c r="U11" s="3">
        <v>500073734168</v>
      </c>
      <c r="W11" s="3">
        <v>554775760814.21594</v>
      </c>
      <c r="Y11" s="1" t="s">
        <v>20</v>
      </c>
    </row>
    <row r="12" spans="1:25" ht="22.5" x14ac:dyDescent="0.55000000000000004">
      <c r="A12" s="2" t="s">
        <v>21</v>
      </c>
      <c r="C12" s="3">
        <v>449500000</v>
      </c>
      <c r="E12" s="3">
        <v>2648612546590</v>
      </c>
      <c r="G12" s="3">
        <v>2641257709972</v>
      </c>
      <c r="I12" s="3">
        <v>120000000</v>
      </c>
      <c r="K12" s="3">
        <v>654118132000</v>
      </c>
      <c r="M12" s="3">
        <v>0</v>
      </c>
      <c r="O12" s="3">
        <v>0</v>
      </c>
      <c r="Q12" s="3">
        <v>569500000</v>
      </c>
      <c r="S12" s="3">
        <v>5648</v>
      </c>
      <c r="U12" s="3">
        <v>3302850692690</v>
      </c>
      <c r="W12" s="3">
        <v>3199108807952</v>
      </c>
      <c r="Y12" s="1" t="s">
        <v>22</v>
      </c>
    </row>
    <row r="13" spans="1:25" x14ac:dyDescent="0.5">
      <c r="A13" s="1" t="s">
        <v>23</v>
      </c>
      <c r="C13" s="1" t="s">
        <v>23</v>
      </c>
      <c r="E13" s="4">
        <f>SUM(E9:E12)</f>
        <v>3661592337520</v>
      </c>
      <c r="G13" s="4">
        <f>SUM(G9:G12)</f>
        <v>3741411408992.6187</v>
      </c>
      <c r="I13" s="1" t="s">
        <v>23</v>
      </c>
      <c r="K13" s="4">
        <f>SUM(K9:K12)</f>
        <v>654118132000</v>
      </c>
      <c r="M13" s="1" t="s">
        <v>23</v>
      </c>
      <c r="O13" s="4">
        <f>SUM(O9:O12)</f>
        <v>0</v>
      </c>
      <c r="Q13" s="1" t="s">
        <v>23</v>
      </c>
      <c r="S13" s="1" t="s">
        <v>23</v>
      </c>
      <c r="U13" s="4">
        <f>SUM(U9:U12)</f>
        <v>4315830483620</v>
      </c>
      <c r="W13" s="4">
        <f>SUM(W9:W12)</f>
        <v>4320303537797.2803</v>
      </c>
      <c r="Y13" s="5" t="s">
        <v>24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L26" sqref="L26"/>
    </sheetView>
  </sheetViews>
  <sheetFormatPr defaultRowHeight="21.75" x14ac:dyDescent="0.5"/>
  <cols>
    <col min="1" max="1" width="40.7109375" style="1" bestFit="1" customWidth="1"/>
    <col min="2" max="2" width="1" style="1" customWidth="1"/>
    <col min="3" max="3" width="20" style="1" customWidth="1"/>
    <col min="4" max="4" width="1" style="1" customWidth="1"/>
    <col min="5" max="5" width="20" style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</row>
    <row r="3" spans="1:5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</row>
    <row r="4" spans="1:5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</row>
    <row r="5" spans="1:5" ht="22.5" x14ac:dyDescent="0.55000000000000004">
      <c r="E5" s="2" t="s">
        <v>327</v>
      </c>
    </row>
    <row r="6" spans="1:5" ht="22.5" x14ac:dyDescent="0.5">
      <c r="A6" s="12" t="s">
        <v>314</v>
      </c>
      <c r="C6" s="12" t="s">
        <v>328</v>
      </c>
      <c r="E6" s="12" t="s">
        <v>330</v>
      </c>
    </row>
    <row r="7" spans="1:5" ht="22.5" x14ac:dyDescent="0.5">
      <c r="A7" s="12" t="s">
        <v>314</v>
      </c>
      <c r="C7" s="12" t="s">
        <v>237</v>
      </c>
      <c r="E7" s="12" t="s">
        <v>237</v>
      </c>
    </row>
    <row r="8" spans="1:5" ht="22.5" x14ac:dyDescent="0.55000000000000004">
      <c r="A8" s="2" t="s">
        <v>325</v>
      </c>
      <c r="C8" s="3">
        <v>1364829874</v>
      </c>
      <c r="E8" s="3">
        <v>2939599670</v>
      </c>
    </row>
    <row r="9" spans="1:5" ht="22.5" x14ac:dyDescent="0.55000000000000004">
      <c r="A9" s="2" t="s">
        <v>326</v>
      </c>
      <c r="C9" s="3">
        <v>0</v>
      </c>
      <c r="E9" s="3">
        <v>2420710362</v>
      </c>
    </row>
    <row r="10" spans="1:5" x14ac:dyDescent="0.5">
      <c r="A10" s="1" t="s">
        <v>23</v>
      </c>
      <c r="C10" s="4">
        <f>SUM(C8:C9)</f>
        <v>1364829874</v>
      </c>
      <c r="E10" s="4">
        <f>SUM(E8:E9)</f>
        <v>5360310032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S14" sqref="S14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17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17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</row>
    <row r="3" spans="1:19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  <c r="F3" s="13" t="s">
        <v>280</v>
      </c>
      <c r="G3" s="13" t="s">
        <v>280</v>
      </c>
      <c r="H3" s="13" t="s">
        <v>280</v>
      </c>
      <c r="I3" s="13" t="s">
        <v>280</v>
      </c>
      <c r="J3" s="13" t="s">
        <v>280</v>
      </c>
      <c r="K3" s="13" t="s">
        <v>280</v>
      </c>
      <c r="L3" s="13" t="s">
        <v>280</v>
      </c>
      <c r="M3" s="13" t="s">
        <v>280</v>
      </c>
      <c r="N3" s="13" t="s">
        <v>280</v>
      </c>
      <c r="O3" s="13" t="s">
        <v>280</v>
      </c>
      <c r="P3" s="13" t="s">
        <v>280</v>
      </c>
      <c r="Q3" s="13" t="s">
        <v>280</v>
      </c>
      <c r="R3" s="13" t="s">
        <v>280</v>
      </c>
      <c r="S3" s="13" t="s">
        <v>280</v>
      </c>
    </row>
    <row r="4" spans="1:19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</row>
    <row r="6" spans="1:19" ht="22.5" x14ac:dyDescent="0.5">
      <c r="A6" s="12" t="s">
        <v>3</v>
      </c>
      <c r="C6" s="12" t="s">
        <v>291</v>
      </c>
      <c r="D6" s="12" t="s">
        <v>291</v>
      </c>
      <c r="E6" s="12" t="s">
        <v>291</v>
      </c>
      <c r="F6" s="12" t="s">
        <v>291</v>
      </c>
      <c r="G6" s="12" t="s">
        <v>291</v>
      </c>
      <c r="I6" s="12" t="s">
        <v>328</v>
      </c>
      <c r="J6" s="12" t="s">
        <v>282</v>
      </c>
      <c r="K6" s="12" t="s">
        <v>282</v>
      </c>
      <c r="L6" s="12" t="s">
        <v>282</v>
      </c>
      <c r="M6" s="12" t="s">
        <v>282</v>
      </c>
      <c r="O6" s="12" t="s">
        <v>329</v>
      </c>
      <c r="P6" s="12" t="s">
        <v>283</v>
      </c>
      <c r="Q6" s="12" t="s">
        <v>283</v>
      </c>
      <c r="R6" s="12" t="s">
        <v>283</v>
      </c>
      <c r="S6" s="12" t="s">
        <v>283</v>
      </c>
    </row>
    <row r="7" spans="1:19" ht="22.5" x14ac:dyDescent="0.5">
      <c r="A7" s="12" t="s">
        <v>3</v>
      </c>
      <c r="C7" s="12" t="s">
        <v>292</v>
      </c>
      <c r="E7" s="12" t="s">
        <v>293</v>
      </c>
      <c r="G7" s="12" t="s">
        <v>294</v>
      </c>
      <c r="I7" s="12" t="s">
        <v>295</v>
      </c>
      <c r="K7" s="12" t="s">
        <v>287</v>
      </c>
      <c r="M7" s="12" t="s">
        <v>296</v>
      </c>
      <c r="O7" s="12" t="s">
        <v>295</v>
      </c>
      <c r="Q7" s="12" t="s">
        <v>287</v>
      </c>
      <c r="S7" s="12" t="s">
        <v>296</v>
      </c>
    </row>
    <row r="8" spans="1:19" ht="22.5" x14ac:dyDescent="0.55000000000000004">
      <c r="A8" s="2" t="s">
        <v>21</v>
      </c>
      <c r="C8" s="1" t="s">
        <v>297</v>
      </c>
      <c r="E8" s="3">
        <v>449500000</v>
      </c>
      <c r="G8" s="3">
        <v>670</v>
      </c>
      <c r="I8" s="3">
        <v>301165000000</v>
      </c>
      <c r="K8" s="3">
        <v>0</v>
      </c>
      <c r="M8" s="3">
        <v>301165000000</v>
      </c>
      <c r="O8" s="3">
        <v>301165000000</v>
      </c>
      <c r="Q8" s="3">
        <v>0</v>
      </c>
      <c r="S8" s="3">
        <v>301165000000</v>
      </c>
    </row>
    <row r="9" spans="1:19" ht="22.5" x14ac:dyDescent="0.55000000000000004">
      <c r="A9" s="2" t="s">
        <v>15</v>
      </c>
      <c r="C9" s="1" t="s">
        <v>298</v>
      </c>
      <c r="E9" s="3">
        <v>356555</v>
      </c>
      <c r="G9" s="3">
        <v>150</v>
      </c>
      <c r="I9" s="3">
        <v>53483250</v>
      </c>
      <c r="K9" s="3">
        <v>7442245</v>
      </c>
      <c r="M9" s="3">
        <v>46041005</v>
      </c>
      <c r="O9" s="3">
        <v>53483250</v>
      </c>
      <c r="Q9" s="3">
        <v>7442245</v>
      </c>
      <c r="S9" s="3">
        <v>46041005</v>
      </c>
    </row>
    <row r="10" spans="1:19" x14ac:dyDescent="0.5">
      <c r="A10" s="1" t="s">
        <v>23</v>
      </c>
      <c r="C10" s="1" t="s">
        <v>23</v>
      </c>
      <c r="E10" s="1" t="s">
        <v>23</v>
      </c>
      <c r="G10" s="1" t="s">
        <v>23</v>
      </c>
      <c r="I10" s="4">
        <f>SUM(I8:I9)</f>
        <v>301218483250</v>
      </c>
      <c r="K10" s="4">
        <f>SUM(K8:K9)</f>
        <v>7442245</v>
      </c>
      <c r="M10" s="4">
        <f>SUM(M8:M9)</f>
        <v>301211041005</v>
      </c>
      <c r="O10" s="4">
        <f>SUM(O8:O9)</f>
        <v>301218483250</v>
      </c>
      <c r="Q10" s="4">
        <f>SUM(Q8:Q9)</f>
        <v>7442245</v>
      </c>
      <c r="S10" s="4">
        <f>SUM(S8:S9)</f>
        <v>301211041005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77EC-4FCE-42FF-84CE-459412BAD5B6}">
  <dimension ref="A2:S37"/>
  <sheetViews>
    <sheetView rightToLeft="1" topLeftCell="A16" workbookViewId="0">
      <selection activeCell="G18" sqref="G18"/>
    </sheetView>
  </sheetViews>
  <sheetFormatPr defaultRowHeight="21.75" x14ac:dyDescent="0.5"/>
  <cols>
    <col min="1" max="1" width="51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1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2" style="1" customWidth="1"/>
    <col min="16" max="16" width="1" style="1" customWidth="1"/>
    <col min="17" max="17" width="20" style="1" customWidth="1"/>
    <col min="18" max="18" width="1" style="1" customWidth="1"/>
    <col min="19" max="19" width="22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</row>
    <row r="3" spans="1:19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  <c r="F3" s="13" t="s">
        <v>280</v>
      </c>
      <c r="G3" s="13" t="s">
        <v>280</v>
      </c>
      <c r="H3" s="13" t="s">
        <v>280</v>
      </c>
      <c r="I3" s="13" t="s">
        <v>280</v>
      </c>
      <c r="J3" s="13" t="s">
        <v>280</v>
      </c>
      <c r="K3" s="13" t="s">
        <v>280</v>
      </c>
      <c r="L3" s="13" t="s">
        <v>280</v>
      </c>
      <c r="M3" s="13" t="s">
        <v>280</v>
      </c>
      <c r="N3" s="13" t="s">
        <v>280</v>
      </c>
      <c r="O3" s="13" t="s">
        <v>280</v>
      </c>
      <c r="P3" s="13" t="s">
        <v>280</v>
      </c>
      <c r="Q3" s="13" t="s">
        <v>280</v>
      </c>
      <c r="R3" s="13" t="s">
        <v>280</v>
      </c>
      <c r="S3" s="13" t="s">
        <v>280</v>
      </c>
    </row>
    <row r="4" spans="1:19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</row>
    <row r="6" spans="1:19" ht="23.25" thickBot="1" x14ac:dyDescent="0.55000000000000004">
      <c r="A6" s="12" t="s">
        <v>281</v>
      </c>
      <c r="B6" s="12" t="s">
        <v>281</v>
      </c>
      <c r="C6" s="12" t="s">
        <v>281</v>
      </c>
      <c r="D6" s="12" t="s">
        <v>281</v>
      </c>
      <c r="E6" s="12" t="s">
        <v>281</v>
      </c>
      <c r="F6" s="12" t="s">
        <v>281</v>
      </c>
      <c r="G6" s="12" t="s">
        <v>281</v>
      </c>
      <c r="I6" s="12" t="s">
        <v>331</v>
      </c>
      <c r="J6" s="12" t="s">
        <v>282</v>
      </c>
      <c r="K6" s="12" t="s">
        <v>282</v>
      </c>
      <c r="L6" s="12" t="s">
        <v>282</v>
      </c>
      <c r="M6" s="12" t="s">
        <v>282</v>
      </c>
      <c r="O6" s="12" t="s">
        <v>329</v>
      </c>
      <c r="P6" s="12" t="s">
        <v>283</v>
      </c>
      <c r="Q6" s="12" t="s">
        <v>283</v>
      </c>
      <c r="R6" s="12" t="s">
        <v>283</v>
      </c>
      <c r="S6" s="12" t="s">
        <v>283</v>
      </c>
    </row>
    <row r="7" spans="1:19" ht="23.25" thickBot="1" x14ac:dyDescent="0.55000000000000004">
      <c r="A7" s="7" t="s">
        <v>284</v>
      </c>
      <c r="C7" s="7" t="s">
        <v>285</v>
      </c>
      <c r="E7" s="7" t="s">
        <v>38</v>
      </c>
      <c r="G7" s="7" t="s">
        <v>39</v>
      </c>
      <c r="I7" s="7" t="s">
        <v>286</v>
      </c>
      <c r="K7" s="7" t="s">
        <v>287</v>
      </c>
      <c r="M7" s="7" t="s">
        <v>288</v>
      </c>
      <c r="O7" s="7" t="s">
        <v>286</v>
      </c>
      <c r="Q7" s="7" t="s">
        <v>287</v>
      </c>
      <c r="S7" s="7" t="s">
        <v>288</v>
      </c>
    </row>
    <row r="8" spans="1:19" ht="22.5" x14ac:dyDescent="0.55000000000000004">
      <c r="A8" s="2" t="s">
        <v>190</v>
      </c>
      <c r="C8" s="1" t="s">
        <v>23</v>
      </c>
      <c r="E8" s="1" t="s">
        <v>192</v>
      </c>
      <c r="G8" s="3">
        <v>17</v>
      </c>
      <c r="I8" s="3">
        <v>2860292761</v>
      </c>
      <c r="K8" s="1" t="s">
        <v>23</v>
      </c>
      <c r="M8" s="3">
        <v>2860292761</v>
      </c>
      <c r="O8" s="3">
        <v>5876409135</v>
      </c>
      <c r="Q8" s="1" t="s">
        <v>23</v>
      </c>
      <c r="S8" s="3">
        <v>5876409135</v>
      </c>
    </row>
    <row r="9" spans="1:19" ht="22.5" x14ac:dyDescent="0.55000000000000004">
      <c r="A9" s="2" t="s">
        <v>194</v>
      </c>
      <c r="C9" s="1" t="s">
        <v>23</v>
      </c>
      <c r="E9" s="1" t="s">
        <v>196</v>
      </c>
      <c r="G9" s="3">
        <v>18</v>
      </c>
      <c r="I9" s="3">
        <v>8626757690</v>
      </c>
      <c r="K9" s="1" t="s">
        <v>23</v>
      </c>
      <c r="M9" s="3">
        <v>8626757690</v>
      </c>
      <c r="O9" s="3">
        <v>17776586566</v>
      </c>
      <c r="Q9" s="1" t="s">
        <v>23</v>
      </c>
      <c r="S9" s="3">
        <v>17776586566</v>
      </c>
    </row>
    <row r="10" spans="1:19" ht="22.5" x14ac:dyDescent="0.55000000000000004">
      <c r="A10" s="2" t="s">
        <v>119</v>
      </c>
      <c r="C10" s="1" t="s">
        <v>23</v>
      </c>
      <c r="E10" s="1" t="s">
        <v>121</v>
      </c>
      <c r="G10" s="3">
        <v>18</v>
      </c>
      <c r="I10" s="3">
        <v>5481482165</v>
      </c>
      <c r="K10" s="1" t="s">
        <v>23</v>
      </c>
      <c r="M10" s="3">
        <v>5481482165</v>
      </c>
      <c r="O10" s="3">
        <v>10805932446</v>
      </c>
      <c r="Q10" s="1" t="s">
        <v>23</v>
      </c>
      <c r="S10" s="3">
        <v>10805932446</v>
      </c>
    </row>
    <row r="11" spans="1:19" ht="22.5" x14ac:dyDescent="0.55000000000000004">
      <c r="A11" s="2" t="s">
        <v>289</v>
      </c>
      <c r="C11" s="1" t="s">
        <v>23</v>
      </c>
      <c r="E11" s="1" t="s">
        <v>290</v>
      </c>
      <c r="G11" s="3">
        <v>17</v>
      </c>
      <c r="I11" s="3">
        <v>0</v>
      </c>
      <c r="K11" s="1" t="s">
        <v>23</v>
      </c>
      <c r="M11" s="3">
        <v>0</v>
      </c>
      <c r="O11" s="3">
        <v>691415229</v>
      </c>
      <c r="Q11" s="1" t="s">
        <v>23</v>
      </c>
      <c r="S11" s="3">
        <v>691415229</v>
      </c>
    </row>
    <row r="12" spans="1:19" ht="22.5" x14ac:dyDescent="0.55000000000000004">
      <c r="A12" s="2" t="s">
        <v>149</v>
      </c>
      <c r="C12" s="1" t="s">
        <v>23</v>
      </c>
      <c r="E12" s="1" t="s">
        <v>147</v>
      </c>
      <c r="G12" s="3">
        <v>18.5</v>
      </c>
      <c r="I12" s="3">
        <v>80825121</v>
      </c>
      <c r="K12" s="1" t="s">
        <v>23</v>
      </c>
      <c r="M12" s="3">
        <v>80825121</v>
      </c>
      <c r="O12" s="3">
        <v>159188213</v>
      </c>
      <c r="Q12" s="1" t="s">
        <v>23</v>
      </c>
      <c r="S12" s="3">
        <v>159188213</v>
      </c>
    </row>
    <row r="13" spans="1:19" ht="22.5" x14ac:dyDescent="0.55000000000000004">
      <c r="A13" s="2" t="s">
        <v>145</v>
      </c>
      <c r="C13" s="1" t="s">
        <v>23</v>
      </c>
      <c r="E13" s="1" t="s">
        <v>147</v>
      </c>
      <c r="G13" s="3">
        <v>18.5</v>
      </c>
      <c r="I13" s="3">
        <v>48721382760</v>
      </c>
      <c r="K13" s="1" t="s">
        <v>23</v>
      </c>
      <c r="M13" s="3">
        <v>48721382760</v>
      </c>
      <c r="O13" s="3">
        <v>95958655362</v>
      </c>
      <c r="Q13" s="1" t="s">
        <v>23</v>
      </c>
      <c r="S13" s="3">
        <v>95958655362</v>
      </c>
    </row>
    <row r="14" spans="1:19" ht="22.5" x14ac:dyDescent="0.55000000000000004">
      <c r="A14" s="2" t="s">
        <v>186</v>
      </c>
      <c r="C14" s="1" t="s">
        <v>23</v>
      </c>
      <c r="E14" s="1" t="s">
        <v>188</v>
      </c>
      <c r="G14" s="3">
        <v>18</v>
      </c>
      <c r="I14" s="3">
        <v>2192428450</v>
      </c>
      <c r="K14" s="1" t="s">
        <v>23</v>
      </c>
      <c r="M14" s="3">
        <v>2192428450</v>
      </c>
      <c r="O14" s="3">
        <v>3570907220</v>
      </c>
      <c r="Q14" s="1" t="s">
        <v>23</v>
      </c>
      <c r="S14" s="3">
        <v>3570907220</v>
      </c>
    </row>
    <row r="15" spans="1:19" ht="22.5" x14ac:dyDescent="0.55000000000000004">
      <c r="A15" s="2" t="s">
        <v>182</v>
      </c>
      <c r="C15" s="1" t="s">
        <v>23</v>
      </c>
      <c r="E15" s="1" t="s">
        <v>184</v>
      </c>
      <c r="G15" s="3">
        <v>18</v>
      </c>
      <c r="I15" s="3">
        <v>326316182</v>
      </c>
      <c r="K15" s="1" t="s">
        <v>23</v>
      </c>
      <c r="M15" s="3">
        <v>326316182</v>
      </c>
      <c r="O15" s="3">
        <v>643258166</v>
      </c>
      <c r="Q15" s="1" t="s">
        <v>23</v>
      </c>
      <c r="S15" s="3">
        <v>643258166</v>
      </c>
    </row>
    <row r="16" spans="1:19" ht="22.5" x14ac:dyDescent="0.55000000000000004">
      <c r="A16" s="2" t="s">
        <v>179</v>
      </c>
      <c r="C16" s="1" t="s">
        <v>23</v>
      </c>
      <c r="E16" s="1" t="s">
        <v>181</v>
      </c>
      <c r="G16" s="3">
        <v>18</v>
      </c>
      <c r="I16" s="3">
        <v>156948488</v>
      </c>
      <c r="K16" s="1" t="s">
        <v>23</v>
      </c>
      <c r="M16" s="3">
        <v>156948488</v>
      </c>
      <c r="O16" s="3">
        <v>318110949</v>
      </c>
      <c r="Q16" s="1" t="s">
        <v>23</v>
      </c>
      <c r="S16" s="3">
        <v>318110949</v>
      </c>
    </row>
    <row r="17" spans="1:19" ht="22.5" x14ac:dyDescent="0.55000000000000004">
      <c r="A17" s="2" t="s">
        <v>176</v>
      </c>
      <c r="C17" s="1" t="s">
        <v>23</v>
      </c>
      <c r="E17" s="1" t="s">
        <v>178</v>
      </c>
      <c r="G17" s="3">
        <v>18</v>
      </c>
      <c r="I17" s="3">
        <v>2239275938</v>
      </c>
      <c r="K17" s="1" t="s">
        <v>23</v>
      </c>
      <c r="M17" s="3">
        <v>2239275938</v>
      </c>
      <c r="O17" s="3">
        <v>4281640435</v>
      </c>
      <c r="Q17" s="1" t="s">
        <v>23</v>
      </c>
      <c r="S17" s="3">
        <v>4281640435</v>
      </c>
    </row>
    <row r="18" spans="1:19" ht="22.5" x14ac:dyDescent="0.55000000000000004">
      <c r="A18" s="2" t="s">
        <v>126</v>
      </c>
      <c r="C18" s="1" t="s">
        <v>23</v>
      </c>
      <c r="E18" s="1" t="s">
        <v>128</v>
      </c>
      <c r="G18" s="3"/>
      <c r="I18" s="3">
        <v>7523293607</v>
      </c>
      <c r="K18" s="1" t="s">
        <v>23</v>
      </c>
      <c r="M18" s="3">
        <v>7523293607</v>
      </c>
      <c r="O18" s="3">
        <v>15216693361</v>
      </c>
      <c r="Q18" s="1" t="s">
        <v>23</v>
      </c>
      <c r="S18" s="3">
        <v>15216693361</v>
      </c>
    </row>
    <row r="19" spans="1:19" ht="22.5" x14ac:dyDescent="0.55000000000000004">
      <c r="A19" s="2" t="s">
        <v>198</v>
      </c>
      <c r="C19" s="1" t="s">
        <v>23</v>
      </c>
      <c r="E19" s="1" t="s">
        <v>199</v>
      </c>
      <c r="G19" s="3">
        <v>23</v>
      </c>
      <c r="I19" s="3">
        <v>31043715849</v>
      </c>
      <c r="K19" s="1" t="s">
        <v>23</v>
      </c>
      <c r="M19" s="3">
        <v>31043715849</v>
      </c>
      <c r="O19" s="3">
        <v>31043715849</v>
      </c>
      <c r="Q19" s="1" t="s">
        <v>23</v>
      </c>
      <c r="S19" s="3">
        <v>31043715849</v>
      </c>
    </row>
    <row r="20" spans="1:19" ht="22.5" x14ac:dyDescent="0.55000000000000004">
      <c r="A20" s="2" t="s">
        <v>201</v>
      </c>
      <c r="C20" s="1" t="s">
        <v>23</v>
      </c>
      <c r="E20" s="1" t="s">
        <v>203</v>
      </c>
      <c r="G20" s="3">
        <v>23</v>
      </c>
      <c r="I20" s="3">
        <v>11656318306</v>
      </c>
      <c r="K20" s="1" t="s">
        <v>23</v>
      </c>
      <c r="M20" s="3">
        <v>11656318306</v>
      </c>
      <c r="O20" s="3">
        <v>11656318306</v>
      </c>
      <c r="Q20" s="1" t="s">
        <v>23</v>
      </c>
      <c r="S20" s="3">
        <v>11656318306</v>
      </c>
    </row>
    <row r="21" spans="1:19" ht="22.5" x14ac:dyDescent="0.55000000000000004">
      <c r="A21" s="2" t="s">
        <v>150</v>
      </c>
      <c r="C21" s="1" t="s">
        <v>23</v>
      </c>
      <c r="E21" s="1" t="s">
        <v>152</v>
      </c>
      <c r="G21" s="3">
        <v>23</v>
      </c>
      <c r="I21" s="3">
        <v>19851678082</v>
      </c>
      <c r="K21" s="1" t="s">
        <v>23</v>
      </c>
      <c r="M21" s="3">
        <v>19851678082</v>
      </c>
      <c r="O21" s="3">
        <v>38946404110</v>
      </c>
      <c r="Q21" s="1" t="s">
        <v>23</v>
      </c>
      <c r="S21" s="3">
        <v>38946404110</v>
      </c>
    </row>
    <row r="22" spans="1:19" ht="22.5" x14ac:dyDescent="0.55000000000000004">
      <c r="A22" s="2" t="s">
        <v>134</v>
      </c>
      <c r="C22" s="1" t="s">
        <v>23</v>
      </c>
      <c r="E22" s="1" t="s">
        <v>136</v>
      </c>
      <c r="G22" s="3">
        <v>23</v>
      </c>
      <c r="I22" s="3">
        <v>38726643835</v>
      </c>
      <c r="K22" s="1" t="s">
        <v>23</v>
      </c>
      <c r="M22" s="3">
        <v>38726643835</v>
      </c>
      <c r="O22" s="3">
        <v>76964196347</v>
      </c>
      <c r="Q22" s="1" t="s">
        <v>23</v>
      </c>
      <c r="S22" s="3">
        <v>76964196347</v>
      </c>
    </row>
    <row r="23" spans="1:19" ht="22.5" x14ac:dyDescent="0.55000000000000004">
      <c r="A23" s="2" t="s">
        <v>173</v>
      </c>
      <c r="C23" s="1" t="s">
        <v>23</v>
      </c>
      <c r="E23" s="1" t="s">
        <v>175</v>
      </c>
      <c r="G23" s="3">
        <v>20.5</v>
      </c>
      <c r="I23" s="3">
        <v>8463758874</v>
      </c>
      <c r="K23" s="1" t="s">
        <v>23</v>
      </c>
      <c r="M23" s="3">
        <v>8463758874</v>
      </c>
      <c r="O23" s="3">
        <v>16640434566</v>
      </c>
      <c r="Q23" s="1" t="s">
        <v>23</v>
      </c>
      <c r="S23" s="3">
        <v>16640434566</v>
      </c>
    </row>
    <row r="24" spans="1:19" ht="22.5" x14ac:dyDescent="0.55000000000000004">
      <c r="A24" s="2" t="s">
        <v>170</v>
      </c>
      <c r="C24" s="1" t="s">
        <v>23</v>
      </c>
      <c r="E24" s="1" t="s">
        <v>171</v>
      </c>
      <c r="G24" s="3">
        <v>20.5</v>
      </c>
      <c r="I24" s="3">
        <v>2348843360</v>
      </c>
      <c r="K24" s="1" t="s">
        <v>23</v>
      </c>
      <c r="M24" s="3">
        <v>2348843360</v>
      </c>
      <c r="O24" s="3">
        <v>4621346008</v>
      </c>
      <c r="Q24" s="1" t="s">
        <v>23</v>
      </c>
      <c r="S24" s="3">
        <v>4621346008</v>
      </c>
    </row>
    <row r="25" spans="1:19" ht="22.5" x14ac:dyDescent="0.55000000000000004">
      <c r="A25" s="2" t="s">
        <v>166</v>
      </c>
      <c r="C25" s="1" t="s">
        <v>23</v>
      </c>
      <c r="E25" s="1" t="s">
        <v>168</v>
      </c>
      <c r="G25" s="3">
        <v>20.5</v>
      </c>
      <c r="I25" s="3">
        <v>45078877721</v>
      </c>
      <c r="K25" s="1" t="s">
        <v>23</v>
      </c>
      <c r="M25" s="3">
        <v>45078877721</v>
      </c>
      <c r="O25" s="3">
        <v>88692628516</v>
      </c>
      <c r="Q25" s="1" t="s">
        <v>23</v>
      </c>
      <c r="S25" s="3">
        <v>88692628516</v>
      </c>
    </row>
    <row r="26" spans="1:19" ht="22.5" x14ac:dyDescent="0.55000000000000004">
      <c r="A26" s="2" t="s">
        <v>162</v>
      </c>
      <c r="C26" s="1" t="s">
        <v>23</v>
      </c>
      <c r="E26" s="1" t="s">
        <v>164</v>
      </c>
      <c r="G26" s="3">
        <v>18</v>
      </c>
      <c r="I26" s="3">
        <v>24298437679</v>
      </c>
      <c r="K26" s="1" t="s">
        <v>23</v>
      </c>
      <c r="M26" s="3">
        <v>24298437679</v>
      </c>
      <c r="O26" s="3">
        <v>38144819039</v>
      </c>
      <c r="Q26" s="1" t="s">
        <v>23</v>
      </c>
      <c r="S26" s="3">
        <v>38144819039</v>
      </c>
    </row>
    <row r="27" spans="1:19" ht="22.5" x14ac:dyDescent="0.55000000000000004">
      <c r="A27" s="2" t="s">
        <v>138</v>
      </c>
      <c r="C27" s="1" t="s">
        <v>23</v>
      </c>
      <c r="E27" s="1" t="s">
        <v>139</v>
      </c>
      <c r="G27" s="3">
        <v>18</v>
      </c>
      <c r="I27" s="3">
        <v>15168028595</v>
      </c>
      <c r="K27" s="1" t="s">
        <v>23</v>
      </c>
      <c r="M27" s="3">
        <v>15168028595</v>
      </c>
      <c r="O27" s="3">
        <v>30231069684</v>
      </c>
      <c r="Q27" s="1" t="s">
        <v>23</v>
      </c>
      <c r="S27" s="3">
        <v>30231069684</v>
      </c>
    </row>
    <row r="28" spans="1:19" ht="22.5" x14ac:dyDescent="0.55000000000000004">
      <c r="A28" s="2" t="s">
        <v>158</v>
      </c>
      <c r="C28" s="1" t="s">
        <v>23</v>
      </c>
      <c r="E28" s="1" t="s">
        <v>160</v>
      </c>
      <c r="G28" s="3">
        <v>18</v>
      </c>
      <c r="I28" s="3">
        <v>1163504558</v>
      </c>
      <c r="K28" s="1" t="s">
        <v>23</v>
      </c>
      <c r="M28" s="3">
        <v>1163504558</v>
      </c>
      <c r="O28" s="3">
        <v>2292793804</v>
      </c>
      <c r="Q28" s="1" t="s">
        <v>23</v>
      </c>
      <c r="S28" s="3">
        <v>2292793804</v>
      </c>
    </row>
    <row r="29" spans="1:19" ht="22.5" x14ac:dyDescent="0.55000000000000004">
      <c r="A29" s="2" t="s">
        <v>141</v>
      </c>
      <c r="C29" s="1" t="s">
        <v>23</v>
      </c>
      <c r="E29" s="1" t="s">
        <v>143</v>
      </c>
      <c r="G29" s="3">
        <v>18</v>
      </c>
      <c r="I29" s="3">
        <v>14651155748</v>
      </c>
      <c r="K29" s="1" t="s">
        <v>23</v>
      </c>
      <c r="M29" s="3">
        <v>14651155748</v>
      </c>
      <c r="O29" s="3">
        <v>28861877011</v>
      </c>
      <c r="Q29" s="1" t="s">
        <v>23</v>
      </c>
      <c r="S29" s="3">
        <v>28861877011</v>
      </c>
    </row>
    <row r="30" spans="1:19" ht="22.5" x14ac:dyDescent="0.55000000000000004">
      <c r="A30" s="2" t="s">
        <v>154</v>
      </c>
      <c r="C30" s="1" t="s">
        <v>23</v>
      </c>
      <c r="E30" s="1" t="s">
        <v>156</v>
      </c>
      <c r="G30" s="3">
        <v>18</v>
      </c>
      <c r="I30" s="3">
        <v>4599524862</v>
      </c>
      <c r="K30" s="1" t="s">
        <v>23</v>
      </c>
      <c r="M30" s="3">
        <v>4599524862</v>
      </c>
      <c r="O30" s="3">
        <v>7459896963</v>
      </c>
      <c r="Q30" s="1" t="s">
        <v>23</v>
      </c>
      <c r="S30" s="3">
        <v>7459896963</v>
      </c>
    </row>
    <row r="31" spans="1:19" ht="22.5" x14ac:dyDescent="0.55000000000000004">
      <c r="A31" s="2" t="s">
        <v>130</v>
      </c>
      <c r="C31" s="1" t="s">
        <v>23</v>
      </c>
      <c r="E31" s="1" t="s">
        <v>132</v>
      </c>
      <c r="G31" s="3">
        <v>18</v>
      </c>
      <c r="I31" s="3">
        <v>14913787969</v>
      </c>
      <c r="K31" s="1" t="s">
        <v>23</v>
      </c>
      <c r="M31" s="3">
        <v>14913787969</v>
      </c>
      <c r="O31" s="3">
        <v>30482394280</v>
      </c>
      <c r="Q31" s="1" t="s">
        <v>23</v>
      </c>
      <c r="S31" s="3">
        <v>30482394280</v>
      </c>
    </row>
    <row r="32" spans="1:19" ht="22.5" x14ac:dyDescent="0.55000000000000004">
      <c r="A32" s="2" t="s">
        <v>122</v>
      </c>
      <c r="C32" s="1" t="s">
        <v>23</v>
      </c>
      <c r="E32" s="1" t="s">
        <v>124</v>
      </c>
      <c r="G32" s="3">
        <v>19</v>
      </c>
      <c r="I32" s="3">
        <v>16513956883</v>
      </c>
      <c r="K32" s="1" t="s">
        <v>23</v>
      </c>
      <c r="M32" s="3">
        <v>16513956883</v>
      </c>
      <c r="O32" s="3">
        <v>32508532075</v>
      </c>
      <c r="Q32" s="1" t="s">
        <v>23</v>
      </c>
      <c r="S32" s="3">
        <v>32508532075</v>
      </c>
    </row>
    <row r="33" spans="1:19" ht="22.5" x14ac:dyDescent="0.55000000000000004">
      <c r="A33" s="2" t="s">
        <v>323</v>
      </c>
      <c r="C33" s="1" t="s">
        <v>23</v>
      </c>
      <c r="E33" s="1" t="s">
        <v>23</v>
      </c>
      <c r="G33" s="10"/>
      <c r="I33" s="3">
        <v>19161596317</v>
      </c>
      <c r="M33" s="3">
        <v>19161596317</v>
      </c>
      <c r="O33" s="3">
        <v>38254679229</v>
      </c>
      <c r="S33" s="3">
        <v>38254679229</v>
      </c>
    </row>
    <row r="34" spans="1:19" ht="22.5" x14ac:dyDescent="0.55000000000000004">
      <c r="A34" s="2" t="s">
        <v>41</v>
      </c>
      <c r="I34" s="3">
        <v>16515228765</v>
      </c>
      <c r="M34" s="3">
        <v>16515228765</v>
      </c>
      <c r="O34" s="3">
        <v>33563206845</v>
      </c>
      <c r="S34" s="3">
        <v>33563206845</v>
      </c>
    </row>
    <row r="35" spans="1:19" ht="23.25" thickBot="1" x14ac:dyDescent="0.6">
      <c r="A35" s="2" t="s">
        <v>324</v>
      </c>
      <c r="I35" s="3">
        <v>2839495809</v>
      </c>
      <c r="M35" s="3">
        <v>2839495809</v>
      </c>
      <c r="O35" s="3">
        <v>5770588257</v>
      </c>
      <c r="S35" s="3">
        <v>5770588257</v>
      </c>
    </row>
    <row r="36" spans="1:19" ht="22.5" thickBot="1" x14ac:dyDescent="0.55000000000000004">
      <c r="I36" s="4">
        <f>SUM(I8:I35)</f>
        <v>365203556374</v>
      </c>
      <c r="K36" s="4">
        <f>SUM(K8:K32)</f>
        <v>0</v>
      </c>
      <c r="M36" s="4">
        <f>SUM(M8:M35)</f>
        <v>365203556374</v>
      </c>
      <c r="O36" s="4">
        <f>SUM(O8:O35)</f>
        <v>671433697971</v>
      </c>
      <c r="Q36" s="4">
        <f>SUM(Q8:Q32)</f>
        <v>0</v>
      </c>
      <c r="S36" s="4">
        <f>SUM(S8:S35)</f>
        <v>671433697971</v>
      </c>
    </row>
    <row r="37" spans="1:19" ht="22.5" thickTop="1" x14ac:dyDescent="0.5">
      <c r="O37" s="3"/>
    </row>
  </sheetData>
  <mergeCells count="6">
    <mergeCell ref="A2:S2"/>
    <mergeCell ref="A3:S3"/>
    <mergeCell ref="A4:S4"/>
    <mergeCell ref="A6:G6"/>
    <mergeCell ref="I6:M6"/>
    <mergeCell ref="O6:S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56"/>
  <sheetViews>
    <sheetView rightToLeft="1" workbookViewId="0">
      <selection activeCell="K17" sqref="K17"/>
    </sheetView>
  </sheetViews>
  <sheetFormatPr defaultRowHeight="21.75" x14ac:dyDescent="0.5"/>
  <cols>
    <col min="1" max="1" width="39.5703125" style="1" bestFit="1" customWidth="1"/>
    <col min="2" max="2" width="1" style="1" customWidth="1"/>
    <col min="3" max="3" width="21" style="1" customWidth="1"/>
    <col min="4" max="4" width="1" style="1" customWidth="1"/>
    <col min="5" max="5" width="20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0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3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  <c r="F3" s="13" t="s">
        <v>280</v>
      </c>
      <c r="G3" s="13" t="s">
        <v>280</v>
      </c>
      <c r="H3" s="13" t="s">
        <v>280</v>
      </c>
      <c r="I3" s="13" t="s">
        <v>280</v>
      </c>
      <c r="J3" s="13" t="s">
        <v>280</v>
      </c>
      <c r="K3" s="13" t="s">
        <v>280</v>
      </c>
      <c r="L3" s="13" t="s">
        <v>280</v>
      </c>
      <c r="M3" s="13" t="s">
        <v>280</v>
      </c>
    </row>
    <row r="4" spans="1:13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6" spans="1:13" ht="23.25" thickBot="1" x14ac:dyDescent="0.55000000000000004">
      <c r="A6" s="7" t="s">
        <v>281</v>
      </c>
      <c r="C6" s="12" t="s">
        <v>328</v>
      </c>
      <c r="D6" s="12" t="s">
        <v>282</v>
      </c>
      <c r="E6" s="12" t="s">
        <v>282</v>
      </c>
      <c r="F6" s="12" t="s">
        <v>282</v>
      </c>
      <c r="G6" s="12" t="s">
        <v>282</v>
      </c>
      <c r="I6" s="12" t="s">
        <v>329</v>
      </c>
      <c r="J6" s="12" t="s">
        <v>283</v>
      </c>
      <c r="K6" s="12" t="s">
        <v>283</v>
      </c>
      <c r="L6" s="12" t="s">
        <v>283</v>
      </c>
      <c r="M6" s="12" t="s">
        <v>283</v>
      </c>
    </row>
    <row r="7" spans="1:13" ht="23.25" thickBot="1" x14ac:dyDescent="0.55000000000000004">
      <c r="A7" s="12" t="s">
        <v>284</v>
      </c>
      <c r="C7" s="12" t="s">
        <v>286</v>
      </c>
      <c r="E7" s="12" t="s">
        <v>287</v>
      </c>
      <c r="G7" s="12" t="s">
        <v>288</v>
      </c>
      <c r="I7" s="12" t="s">
        <v>286</v>
      </c>
      <c r="K7" s="12" t="s">
        <v>287</v>
      </c>
      <c r="M7" s="12" t="s">
        <v>288</v>
      </c>
    </row>
    <row r="8" spans="1:13" ht="22.5" x14ac:dyDescent="0.55000000000000004">
      <c r="A8" s="2" t="s">
        <v>240</v>
      </c>
      <c r="C8" s="3">
        <v>0</v>
      </c>
      <c r="D8" s="3"/>
      <c r="E8" s="3">
        <v>0</v>
      </c>
      <c r="F8" s="3"/>
      <c r="G8" s="3">
        <v>0</v>
      </c>
      <c r="H8" s="3"/>
      <c r="I8" s="3">
        <v>237925179</v>
      </c>
      <c r="J8" s="3"/>
      <c r="K8" s="3">
        <v>0</v>
      </c>
      <c r="L8" s="3"/>
      <c r="M8" s="3">
        <v>237925179</v>
      </c>
    </row>
    <row r="9" spans="1:13" ht="22.5" x14ac:dyDescent="0.55000000000000004">
      <c r="A9" s="2" t="s">
        <v>241</v>
      </c>
      <c r="C9" s="3">
        <v>5114867038</v>
      </c>
      <c r="D9" s="3"/>
      <c r="E9" s="3">
        <v>0</v>
      </c>
      <c r="F9" s="3"/>
      <c r="G9" s="3">
        <v>5114867038</v>
      </c>
      <c r="H9" s="3"/>
      <c r="I9" s="3">
        <v>6343342707</v>
      </c>
      <c r="J9" s="3"/>
      <c r="K9" s="3">
        <v>0</v>
      </c>
      <c r="L9" s="3"/>
      <c r="M9" s="3">
        <v>6343342707</v>
      </c>
    </row>
    <row r="10" spans="1:13" ht="22.5" x14ac:dyDescent="0.55000000000000004">
      <c r="A10" s="2" t="s">
        <v>245</v>
      </c>
      <c r="C10" s="3">
        <v>122371</v>
      </c>
      <c r="D10" s="3"/>
      <c r="E10" s="3">
        <v>0</v>
      </c>
      <c r="F10" s="3"/>
      <c r="G10" s="3">
        <v>122371</v>
      </c>
      <c r="H10" s="3"/>
      <c r="I10" s="3">
        <v>244228</v>
      </c>
      <c r="J10" s="3"/>
      <c r="K10" s="3">
        <v>0</v>
      </c>
      <c r="L10" s="3"/>
      <c r="M10" s="3">
        <v>244228</v>
      </c>
    </row>
    <row r="11" spans="1:13" ht="22.5" x14ac:dyDescent="0.55000000000000004">
      <c r="A11" s="2" t="s">
        <v>240</v>
      </c>
      <c r="C11" s="3">
        <v>93615839513</v>
      </c>
      <c r="D11" s="3"/>
      <c r="E11" s="3">
        <v>-101822648</v>
      </c>
      <c r="F11" s="3"/>
      <c r="G11" s="3">
        <v>93717662161</v>
      </c>
      <c r="H11" s="3"/>
      <c r="I11" s="3">
        <v>196735833529</v>
      </c>
      <c r="J11" s="3"/>
      <c r="K11" s="3">
        <v>328267339</v>
      </c>
      <c r="L11" s="3"/>
      <c r="M11" s="3">
        <v>196407566190</v>
      </c>
    </row>
    <row r="12" spans="1:13" ht="22.5" x14ac:dyDescent="0.55000000000000004">
      <c r="A12" s="2" t="s">
        <v>247</v>
      </c>
      <c r="C12" s="3">
        <v>339255</v>
      </c>
      <c r="D12" s="3"/>
      <c r="E12" s="3">
        <v>0</v>
      </c>
      <c r="F12" s="3"/>
      <c r="G12" s="3">
        <v>339255</v>
      </c>
      <c r="H12" s="3"/>
      <c r="I12" s="3">
        <v>360049</v>
      </c>
      <c r="J12" s="3"/>
      <c r="K12" s="3">
        <v>0</v>
      </c>
      <c r="L12" s="3"/>
      <c r="M12" s="3">
        <v>360049</v>
      </c>
    </row>
    <row r="13" spans="1:13" ht="22.5" x14ac:dyDescent="0.55000000000000004">
      <c r="A13" s="2" t="s">
        <v>255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v>-2380403</v>
      </c>
      <c r="J13" s="3"/>
      <c r="K13" s="3">
        <v>0</v>
      </c>
      <c r="L13" s="3"/>
      <c r="M13" s="3">
        <v>-2380403</v>
      </c>
    </row>
    <row r="14" spans="1:13" ht="22.5" x14ac:dyDescent="0.55000000000000004">
      <c r="A14" s="2" t="s">
        <v>249</v>
      </c>
      <c r="C14" s="3">
        <v>135147</v>
      </c>
      <c r="D14" s="3"/>
      <c r="E14" s="3">
        <v>0</v>
      </c>
      <c r="F14" s="3"/>
      <c r="G14" s="3">
        <v>135147</v>
      </c>
      <c r="H14" s="3"/>
      <c r="I14" s="3">
        <v>586330</v>
      </c>
      <c r="J14" s="3"/>
      <c r="K14" s="3">
        <v>0</v>
      </c>
      <c r="L14" s="3"/>
      <c r="M14" s="3">
        <v>586330</v>
      </c>
    </row>
    <row r="15" spans="1:13" ht="22.5" x14ac:dyDescent="0.55000000000000004">
      <c r="A15" s="2" t="s">
        <v>249</v>
      </c>
      <c r="C15" s="3">
        <v>1543715846</v>
      </c>
      <c r="D15" s="3"/>
      <c r="E15" s="3">
        <v>-17012005</v>
      </c>
      <c r="F15" s="3"/>
      <c r="G15" s="3">
        <v>1560727851</v>
      </c>
      <c r="H15" s="3"/>
      <c r="I15" s="3">
        <v>26953551907</v>
      </c>
      <c r="J15" s="3"/>
      <c r="K15" s="3">
        <v>25961486</v>
      </c>
      <c r="L15" s="3"/>
      <c r="M15" s="3">
        <v>26927590421</v>
      </c>
    </row>
    <row r="16" spans="1:13" ht="22.5" x14ac:dyDescent="0.55000000000000004">
      <c r="A16" s="2" t="s">
        <v>249</v>
      </c>
      <c r="C16" s="3">
        <v>1543715846</v>
      </c>
      <c r="D16" s="3"/>
      <c r="E16" s="3">
        <v>-19409269</v>
      </c>
      <c r="F16" s="3"/>
      <c r="G16" s="3">
        <v>1563125115</v>
      </c>
      <c r="H16" s="3"/>
      <c r="I16" s="3">
        <v>26953551907</v>
      </c>
      <c r="J16" s="3"/>
      <c r="K16" s="3">
        <v>29618208</v>
      </c>
      <c r="L16" s="3"/>
      <c r="M16" s="3">
        <v>26923933699</v>
      </c>
    </row>
    <row r="17" spans="1:13" ht="22.5" x14ac:dyDescent="0.55000000000000004">
      <c r="A17" s="2" t="s">
        <v>247</v>
      </c>
      <c r="C17" s="3">
        <v>77208333329</v>
      </c>
      <c r="D17" s="3"/>
      <c r="E17" s="3">
        <v>77675549</v>
      </c>
      <c r="F17" s="3"/>
      <c r="G17" s="3">
        <v>77130657780</v>
      </c>
      <c r="H17" s="3"/>
      <c r="I17" s="3">
        <v>167970139998</v>
      </c>
      <c r="J17" s="3"/>
      <c r="K17" s="3">
        <v>213594514</v>
      </c>
      <c r="L17" s="3"/>
      <c r="M17" s="3">
        <v>167756545484</v>
      </c>
    </row>
    <row r="18" spans="1:13" ht="22.5" x14ac:dyDescent="0.55000000000000004">
      <c r="A18" s="2" t="s">
        <v>251</v>
      </c>
      <c r="C18" s="3">
        <v>3084</v>
      </c>
      <c r="D18" s="3"/>
      <c r="E18" s="3">
        <v>0</v>
      </c>
      <c r="F18" s="3"/>
      <c r="G18" s="3">
        <v>3084</v>
      </c>
      <c r="H18" s="3"/>
      <c r="I18" s="3">
        <v>106706</v>
      </c>
      <c r="J18" s="3"/>
      <c r="K18" s="3">
        <v>0</v>
      </c>
      <c r="L18" s="3"/>
      <c r="M18" s="3">
        <v>106706</v>
      </c>
    </row>
    <row r="19" spans="1:13" ht="22.5" x14ac:dyDescent="0.55000000000000004">
      <c r="A19" s="2" t="s">
        <v>251</v>
      </c>
      <c r="C19" s="3">
        <v>729861</v>
      </c>
      <c r="D19" s="3"/>
      <c r="E19" s="3">
        <v>-4155680</v>
      </c>
      <c r="F19" s="3"/>
      <c r="G19" s="3">
        <v>4885541</v>
      </c>
      <c r="H19" s="3"/>
      <c r="I19" s="3">
        <v>729861</v>
      </c>
      <c r="J19" s="3"/>
      <c r="K19" s="3">
        <v>0</v>
      </c>
      <c r="L19" s="3"/>
      <c r="M19" s="3">
        <v>729861</v>
      </c>
    </row>
    <row r="20" spans="1:13" ht="22.5" x14ac:dyDescent="0.55000000000000004">
      <c r="A20" s="2" t="s">
        <v>251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v>29079234972</v>
      </c>
      <c r="J20" s="3"/>
      <c r="K20" s="3">
        <v>3890518</v>
      </c>
      <c r="L20" s="3"/>
      <c r="M20" s="3">
        <v>29075344454</v>
      </c>
    </row>
    <row r="21" spans="1:13" ht="22.5" x14ac:dyDescent="0.55000000000000004">
      <c r="A21" s="2" t="s">
        <v>251</v>
      </c>
      <c r="C21" s="3">
        <v>4318305996</v>
      </c>
      <c r="D21" s="3"/>
      <c r="E21" s="3">
        <v>-30484936</v>
      </c>
      <c r="F21" s="3"/>
      <c r="G21" s="3">
        <v>4348790932</v>
      </c>
      <c r="H21" s="3"/>
      <c r="I21" s="3">
        <v>13010382498</v>
      </c>
      <c r="J21" s="3"/>
      <c r="K21" s="3">
        <v>43745293</v>
      </c>
      <c r="L21" s="3"/>
      <c r="M21" s="3">
        <v>12966637205</v>
      </c>
    </row>
    <row r="22" spans="1:13" ht="22.5" x14ac:dyDescent="0.55000000000000004">
      <c r="A22" s="2" t="s">
        <v>251</v>
      </c>
      <c r="C22" s="3">
        <v>1418032775</v>
      </c>
      <c r="D22" s="3"/>
      <c r="E22" s="3">
        <v>-10638318</v>
      </c>
      <c r="F22" s="3"/>
      <c r="G22" s="3">
        <v>1428671093</v>
      </c>
      <c r="H22" s="3"/>
      <c r="I22" s="3">
        <v>3874316927</v>
      </c>
      <c r="J22" s="3"/>
      <c r="K22" s="3">
        <v>15482792</v>
      </c>
      <c r="L22" s="3"/>
      <c r="M22" s="3">
        <v>3858834135</v>
      </c>
    </row>
    <row r="23" spans="1:13" ht="22.5" x14ac:dyDescent="0.55000000000000004">
      <c r="A23" s="2" t="s">
        <v>247</v>
      </c>
      <c r="C23" s="3">
        <v>12916666646</v>
      </c>
      <c r="D23" s="3"/>
      <c r="E23" s="3">
        <v>16526722</v>
      </c>
      <c r="F23" s="3"/>
      <c r="G23" s="3">
        <v>12900139924</v>
      </c>
      <c r="H23" s="3"/>
      <c r="I23" s="3">
        <v>25797028228</v>
      </c>
      <c r="J23" s="3"/>
      <c r="K23" s="3">
        <v>17815980</v>
      </c>
      <c r="L23" s="3"/>
      <c r="M23" s="3">
        <v>25779212248</v>
      </c>
    </row>
    <row r="24" spans="1:13" ht="22.5" x14ac:dyDescent="0.55000000000000004">
      <c r="A24" s="2" t="s">
        <v>247</v>
      </c>
      <c r="C24" s="3">
        <v>24541666646</v>
      </c>
      <c r="D24" s="3"/>
      <c r="E24" s="3">
        <v>31400773</v>
      </c>
      <c r="F24" s="3"/>
      <c r="G24" s="3">
        <v>24510265873</v>
      </c>
      <c r="H24" s="3"/>
      <c r="I24" s="3">
        <v>49014353633</v>
      </c>
      <c r="J24" s="3"/>
      <c r="K24" s="3">
        <v>33850360</v>
      </c>
      <c r="L24" s="3"/>
      <c r="M24" s="3">
        <v>48980503273</v>
      </c>
    </row>
    <row r="25" spans="1:13" ht="22.5" x14ac:dyDescent="0.55000000000000004">
      <c r="A25" s="2" t="s">
        <v>251</v>
      </c>
      <c r="C25" s="3">
        <v>15598360662</v>
      </c>
      <c r="D25" s="3"/>
      <c r="E25" s="3">
        <v>-103907321</v>
      </c>
      <c r="F25" s="3"/>
      <c r="G25" s="3">
        <v>15702267983</v>
      </c>
      <c r="H25" s="3"/>
      <c r="I25" s="3">
        <v>42617486345</v>
      </c>
      <c r="J25" s="3"/>
      <c r="K25" s="3">
        <v>3316510</v>
      </c>
      <c r="L25" s="3"/>
      <c r="M25" s="3">
        <v>42614169835</v>
      </c>
    </row>
    <row r="26" spans="1:13" ht="22.5" x14ac:dyDescent="0.55000000000000004">
      <c r="A26" s="2" t="s">
        <v>247</v>
      </c>
      <c r="C26" s="3">
        <v>12916666646</v>
      </c>
      <c r="D26" s="3"/>
      <c r="E26" s="3">
        <v>16526722</v>
      </c>
      <c r="F26" s="3"/>
      <c r="G26" s="3">
        <v>12900139924</v>
      </c>
      <c r="H26" s="3"/>
      <c r="I26" s="3">
        <v>25798151065</v>
      </c>
      <c r="J26" s="3"/>
      <c r="K26" s="3">
        <v>17815980</v>
      </c>
      <c r="L26" s="3"/>
      <c r="M26" s="3">
        <v>25780335085</v>
      </c>
    </row>
    <row r="27" spans="1:13" ht="22.5" x14ac:dyDescent="0.55000000000000004">
      <c r="A27" s="2" t="s">
        <v>247</v>
      </c>
      <c r="C27" s="3">
        <v>12916666646</v>
      </c>
      <c r="D27" s="3"/>
      <c r="E27" s="3">
        <v>16526722</v>
      </c>
      <c r="F27" s="3"/>
      <c r="G27" s="3">
        <v>12900139924</v>
      </c>
      <c r="H27" s="3"/>
      <c r="I27" s="3">
        <v>25799273904</v>
      </c>
      <c r="J27" s="3"/>
      <c r="K27" s="3">
        <v>17815980</v>
      </c>
      <c r="L27" s="3"/>
      <c r="M27" s="3">
        <v>25781457924</v>
      </c>
    </row>
    <row r="28" spans="1:13" ht="22.5" x14ac:dyDescent="0.55000000000000004">
      <c r="A28" s="2" t="s">
        <v>240</v>
      </c>
      <c r="C28" s="3">
        <v>10333333323</v>
      </c>
      <c r="D28" s="3"/>
      <c r="E28" s="3">
        <v>3227581</v>
      </c>
      <c r="F28" s="3"/>
      <c r="G28" s="3">
        <v>10330105742</v>
      </c>
      <c r="H28" s="3"/>
      <c r="I28" s="3">
        <v>20617486317</v>
      </c>
      <c r="J28" s="3"/>
      <c r="K28" s="3">
        <v>77770624</v>
      </c>
      <c r="L28" s="3"/>
      <c r="M28" s="3">
        <v>20539715693</v>
      </c>
    </row>
    <row r="29" spans="1:13" ht="22.5" x14ac:dyDescent="0.55000000000000004">
      <c r="A29" s="2" t="s">
        <v>240</v>
      </c>
      <c r="C29" s="3">
        <v>32291666646</v>
      </c>
      <c r="D29" s="3"/>
      <c r="E29" s="3">
        <v>10437913</v>
      </c>
      <c r="F29" s="3"/>
      <c r="G29" s="3">
        <v>32281228733</v>
      </c>
      <c r="H29" s="3"/>
      <c r="I29" s="3">
        <v>64429644765</v>
      </c>
      <c r="J29" s="3"/>
      <c r="K29" s="3">
        <v>110415241</v>
      </c>
      <c r="L29" s="3"/>
      <c r="M29" s="3">
        <v>64319229524</v>
      </c>
    </row>
    <row r="30" spans="1:13" ht="22.5" x14ac:dyDescent="0.55000000000000004">
      <c r="A30" s="2" t="s">
        <v>255</v>
      </c>
      <c r="C30" s="3">
        <v>3811475410</v>
      </c>
      <c r="D30" s="3"/>
      <c r="E30" s="3">
        <v>0</v>
      </c>
      <c r="F30" s="3"/>
      <c r="G30" s="3">
        <v>3811475410</v>
      </c>
      <c r="H30" s="3"/>
      <c r="I30" s="3">
        <v>7622950820</v>
      </c>
      <c r="J30" s="3"/>
      <c r="K30" s="3">
        <v>3336977</v>
      </c>
      <c r="L30" s="3"/>
      <c r="M30" s="3">
        <v>7619613843</v>
      </c>
    </row>
    <row r="31" spans="1:13" ht="22.5" x14ac:dyDescent="0.55000000000000004">
      <c r="A31" s="2" t="s">
        <v>255</v>
      </c>
      <c r="C31" s="3">
        <v>13975409836</v>
      </c>
      <c r="D31" s="3"/>
      <c r="E31" s="3">
        <v>0</v>
      </c>
      <c r="F31" s="3"/>
      <c r="G31" s="3">
        <v>13975409836</v>
      </c>
      <c r="H31" s="3"/>
      <c r="I31" s="3">
        <v>27950819672</v>
      </c>
      <c r="J31" s="3"/>
      <c r="K31" s="3">
        <v>12235581</v>
      </c>
      <c r="L31" s="3"/>
      <c r="M31" s="3">
        <v>27938584091</v>
      </c>
    </row>
    <row r="32" spans="1:13" ht="22.5" x14ac:dyDescent="0.55000000000000004">
      <c r="A32" s="2" t="s">
        <v>255</v>
      </c>
      <c r="C32" s="3">
        <v>20327868852</v>
      </c>
      <c r="D32" s="3"/>
      <c r="E32" s="3">
        <v>0</v>
      </c>
      <c r="F32" s="3"/>
      <c r="G32" s="3">
        <v>20327868852</v>
      </c>
      <c r="H32" s="3"/>
      <c r="I32" s="3">
        <v>40655737704</v>
      </c>
      <c r="J32" s="3"/>
      <c r="K32" s="3">
        <v>17797206</v>
      </c>
      <c r="L32" s="3"/>
      <c r="M32" s="3">
        <v>40637940498</v>
      </c>
    </row>
    <row r="33" spans="1:13" ht="22.5" x14ac:dyDescent="0.55000000000000004">
      <c r="A33" s="2" t="s">
        <v>255</v>
      </c>
      <c r="C33" s="3">
        <v>25409836066</v>
      </c>
      <c r="D33" s="3"/>
      <c r="E33" s="3">
        <v>0</v>
      </c>
      <c r="F33" s="3"/>
      <c r="G33" s="3">
        <v>25409836066</v>
      </c>
      <c r="H33" s="3"/>
      <c r="I33" s="3">
        <v>50819672132</v>
      </c>
      <c r="J33" s="3"/>
      <c r="K33" s="3">
        <v>22246507</v>
      </c>
      <c r="L33" s="3"/>
      <c r="M33" s="3">
        <v>50797425625</v>
      </c>
    </row>
    <row r="34" spans="1:13" ht="22.5" x14ac:dyDescent="0.55000000000000004">
      <c r="A34" s="2" t="s">
        <v>243</v>
      </c>
      <c r="C34" s="3">
        <v>61071038238</v>
      </c>
      <c r="D34" s="3"/>
      <c r="E34" s="3">
        <v>498808555</v>
      </c>
      <c r="F34" s="3"/>
      <c r="G34" s="3">
        <v>60572229683</v>
      </c>
      <c r="H34" s="3"/>
      <c r="I34" s="3">
        <v>124595628375</v>
      </c>
      <c r="J34" s="3"/>
      <c r="K34" s="3">
        <v>1233189082</v>
      </c>
      <c r="L34" s="3"/>
      <c r="M34" s="3">
        <v>123362439293</v>
      </c>
    </row>
    <row r="35" spans="1:13" ht="22.5" x14ac:dyDescent="0.55000000000000004">
      <c r="A35" s="2" t="s">
        <v>255</v>
      </c>
      <c r="C35" s="3">
        <v>63524590164</v>
      </c>
      <c r="D35" s="3"/>
      <c r="E35" s="3">
        <v>0</v>
      </c>
      <c r="F35" s="3"/>
      <c r="G35" s="3">
        <v>63524590164</v>
      </c>
      <c r="H35" s="3"/>
      <c r="I35" s="3">
        <v>127049180328</v>
      </c>
      <c r="J35" s="3"/>
      <c r="K35" s="3">
        <v>55616271</v>
      </c>
      <c r="L35" s="3"/>
      <c r="M35" s="3">
        <v>126993564057</v>
      </c>
    </row>
    <row r="36" spans="1:13" ht="22.5" x14ac:dyDescent="0.55000000000000004">
      <c r="A36" s="2" t="s">
        <v>255</v>
      </c>
      <c r="C36" s="3">
        <v>12704918033</v>
      </c>
      <c r="D36" s="3"/>
      <c r="E36" s="3">
        <v>0</v>
      </c>
      <c r="F36" s="3"/>
      <c r="G36" s="3">
        <v>12704918033</v>
      </c>
      <c r="H36" s="3"/>
      <c r="I36" s="3">
        <v>25409836066</v>
      </c>
      <c r="J36" s="3"/>
      <c r="K36" s="3">
        <v>11123254</v>
      </c>
      <c r="L36" s="3"/>
      <c r="M36" s="3">
        <v>25398712812</v>
      </c>
    </row>
    <row r="37" spans="1:13" ht="22.5" x14ac:dyDescent="0.55000000000000004">
      <c r="A37" s="2" t="s">
        <v>255</v>
      </c>
      <c r="C37" s="3">
        <v>38114754098</v>
      </c>
      <c r="D37" s="3"/>
      <c r="E37" s="3">
        <v>0</v>
      </c>
      <c r="F37" s="3"/>
      <c r="G37" s="3">
        <v>38114754098</v>
      </c>
      <c r="H37" s="3"/>
      <c r="I37" s="3">
        <v>76229508196</v>
      </c>
      <c r="J37" s="3"/>
      <c r="K37" s="3">
        <v>33369761</v>
      </c>
      <c r="L37" s="3"/>
      <c r="M37" s="3">
        <v>76196138435</v>
      </c>
    </row>
    <row r="38" spans="1:13" ht="22.5" x14ac:dyDescent="0.55000000000000004">
      <c r="A38" s="2" t="s">
        <v>247</v>
      </c>
      <c r="C38" s="3">
        <v>28416666663</v>
      </c>
      <c r="D38" s="3"/>
      <c r="E38" s="3">
        <v>4691456</v>
      </c>
      <c r="F38" s="3"/>
      <c r="G38" s="3">
        <v>28411975207</v>
      </c>
      <c r="H38" s="3"/>
      <c r="I38" s="3">
        <v>53166666645</v>
      </c>
      <c r="J38" s="3"/>
      <c r="K38" s="3">
        <v>36358789</v>
      </c>
      <c r="L38" s="3"/>
      <c r="M38" s="3">
        <v>53130307856</v>
      </c>
    </row>
    <row r="39" spans="1:13" ht="22.5" x14ac:dyDescent="0.55000000000000004">
      <c r="A39" s="2" t="s">
        <v>247</v>
      </c>
      <c r="C39" s="3">
        <v>11624999999</v>
      </c>
      <c r="D39" s="3"/>
      <c r="E39" s="3">
        <v>2399040</v>
      </c>
      <c r="F39" s="3"/>
      <c r="G39" s="3">
        <v>11622600959</v>
      </c>
      <c r="H39" s="3"/>
      <c r="I39" s="3">
        <v>21374999999</v>
      </c>
      <c r="J39" s="3"/>
      <c r="K39" s="3">
        <v>14874050</v>
      </c>
      <c r="L39" s="3"/>
      <c r="M39" s="3">
        <v>21360125949</v>
      </c>
    </row>
    <row r="40" spans="1:13" ht="22.5" x14ac:dyDescent="0.55000000000000004">
      <c r="A40" s="2" t="s">
        <v>247</v>
      </c>
      <c r="C40" s="3">
        <v>18083333331</v>
      </c>
      <c r="D40" s="3"/>
      <c r="E40" s="3">
        <v>4478208</v>
      </c>
      <c r="F40" s="3"/>
      <c r="G40" s="3">
        <v>18078855123</v>
      </c>
      <c r="H40" s="3"/>
      <c r="I40" s="3">
        <v>32666666656</v>
      </c>
      <c r="J40" s="3"/>
      <c r="K40" s="3">
        <v>23137411</v>
      </c>
      <c r="L40" s="3"/>
      <c r="M40" s="3">
        <v>32643529245</v>
      </c>
    </row>
    <row r="41" spans="1:13" ht="22.5" x14ac:dyDescent="0.55000000000000004">
      <c r="A41" s="2" t="s">
        <v>240</v>
      </c>
      <c r="C41" s="3">
        <v>10333333323</v>
      </c>
      <c r="D41" s="3"/>
      <c r="E41" s="3">
        <v>-210748</v>
      </c>
      <c r="F41" s="3"/>
      <c r="G41" s="3">
        <v>10333544071</v>
      </c>
      <c r="H41" s="3"/>
      <c r="I41" s="3">
        <v>17999999982</v>
      </c>
      <c r="J41" s="3"/>
      <c r="K41" s="3">
        <v>56861212</v>
      </c>
      <c r="L41" s="3"/>
      <c r="M41" s="3">
        <v>17943138770</v>
      </c>
    </row>
    <row r="42" spans="1:13" ht="22.5" x14ac:dyDescent="0.55000000000000004">
      <c r="A42" s="2" t="s">
        <v>240</v>
      </c>
      <c r="C42" s="3">
        <v>15542465753</v>
      </c>
      <c r="D42" s="3"/>
      <c r="E42" s="3">
        <v>0</v>
      </c>
      <c r="F42" s="3"/>
      <c r="G42" s="3">
        <v>15542465753</v>
      </c>
      <c r="H42" s="3"/>
      <c r="I42" s="3">
        <v>25042465753</v>
      </c>
      <c r="J42" s="3"/>
      <c r="K42" s="3">
        <v>101813685</v>
      </c>
      <c r="L42" s="3"/>
      <c r="M42" s="3">
        <v>24940652068</v>
      </c>
    </row>
    <row r="43" spans="1:13" ht="22.5" x14ac:dyDescent="0.55000000000000004">
      <c r="A43" s="2" t="s">
        <v>266</v>
      </c>
      <c r="C43" s="3">
        <v>7926</v>
      </c>
      <c r="D43" s="3"/>
      <c r="E43" s="3">
        <v>0</v>
      </c>
      <c r="F43" s="3"/>
      <c r="G43" s="3">
        <v>7926</v>
      </c>
      <c r="H43" s="3"/>
      <c r="I43" s="3">
        <v>7926</v>
      </c>
      <c r="J43" s="3"/>
      <c r="K43" s="3">
        <v>0</v>
      </c>
      <c r="L43" s="3"/>
      <c r="M43" s="3">
        <v>7926</v>
      </c>
    </row>
    <row r="44" spans="1:13" ht="22.5" x14ac:dyDescent="0.55000000000000004">
      <c r="A44" s="2" t="s">
        <v>266</v>
      </c>
      <c r="C44" s="3">
        <v>45737704916</v>
      </c>
      <c r="D44" s="3"/>
      <c r="E44" s="3">
        <v>0</v>
      </c>
      <c r="F44" s="3"/>
      <c r="G44" s="3">
        <v>45737704916</v>
      </c>
      <c r="H44" s="3"/>
      <c r="I44" s="3">
        <v>61967213112</v>
      </c>
      <c r="J44" s="3"/>
      <c r="K44" s="3">
        <v>0</v>
      </c>
      <c r="L44" s="3"/>
      <c r="M44" s="3">
        <v>61967213112</v>
      </c>
    </row>
    <row r="45" spans="1:13" ht="22.5" x14ac:dyDescent="0.55000000000000004">
      <c r="A45" s="2" t="s">
        <v>266</v>
      </c>
      <c r="C45" s="3">
        <v>9147540977</v>
      </c>
      <c r="D45" s="3"/>
      <c r="E45" s="3">
        <v>0</v>
      </c>
      <c r="F45" s="3"/>
      <c r="G45" s="3">
        <v>9147540977</v>
      </c>
      <c r="H45" s="3"/>
      <c r="I45" s="3">
        <v>11803278680</v>
      </c>
      <c r="J45" s="3"/>
      <c r="K45" s="3">
        <v>0</v>
      </c>
      <c r="L45" s="3"/>
      <c r="M45" s="3">
        <v>11803278680</v>
      </c>
    </row>
    <row r="46" spans="1:13" ht="22.5" x14ac:dyDescent="0.55000000000000004">
      <c r="A46" s="2" t="s">
        <v>266</v>
      </c>
      <c r="C46" s="3">
        <v>9147540977</v>
      </c>
      <c r="D46" s="3"/>
      <c r="E46" s="3">
        <v>0</v>
      </c>
      <c r="F46" s="3"/>
      <c r="G46" s="3">
        <v>9147540977</v>
      </c>
      <c r="H46" s="3"/>
      <c r="I46" s="3">
        <v>10918032779</v>
      </c>
      <c r="J46" s="3"/>
      <c r="K46" s="3">
        <v>0</v>
      </c>
      <c r="L46" s="3"/>
      <c r="M46" s="3">
        <v>10918032779</v>
      </c>
    </row>
    <row r="47" spans="1:13" ht="22.5" x14ac:dyDescent="0.55000000000000004">
      <c r="A47" s="2" t="s">
        <v>266</v>
      </c>
      <c r="C47" s="3">
        <v>11065573770</v>
      </c>
      <c r="D47" s="3"/>
      <c r="E47" s="3">
        <v>0</v>
      </c>
      <c r="F47" s="3"/>
      <c r="G47" s="3">
        <v>11065573770</v>
      </c>
      <c r="H47" s="3"/>
      <c r="I47" s="3">
        <v>11065573770</v>
      </c>
      <c r="J47" s="3"/>
      <c r="K47" s="3">
        <v>0</v>
      </c>
      <c r="L47" s="3"/>
      <c r="M47" s="3">
        <v>11065573770</v>
      </c>
    </row>
    <row r="48" spans="1:13" ht="22.5" x14ac:dyDescent="0.55000000000000004">
      <c r="A48" s="2" t="s">
        <v>266</v>
      </c>
      <c r="C48" s="3">
        <v>55622950794</v>
      </c>
      <c r="D48" s="3"/>
      <c r="E48" s="3">
        <v>0</v>
      </c>
      <c r="F48" s="3"/>
      <c r="G48" s="3">
        <v>55622950794</v>
      </c>
      <c r="H48" s="3"/>
      <c r="I48" s="3">
        <v>55622950794</v>
      </c>
      <c r="J48" s="3"/>
      <c r="K48" s="3">
        <v>0</v>
      </c>
      <c r="L48" s="3"/>
      <c r="M48" s="3">
        <v>55622950794</v>
      </c>
    </row>
    <row r="49" spans="1:13" ht="22.5" x14ac:dyDescent="0.55000000000000004">
      <c r="A49" s="2" t="s">
        <v>269</v>
      </c>
      <c r="C49" s="3">
        <v>20655737704</v>
      </c>
      <c r="D49" s="3"/>
      <c r="E49" s="3">
        <v>0</v>
      </c>
      <c r="F49" s="3"/>
      <c r="G49" s="3">
        <v>20655737704</v>
      </c>
      <c r="H49" s="3"/>
      <c r="I49" s="3">
        <v>20655737704</v>
      </c>
      <c r="J49" s="3"/>
      <c r="K49" s="3">
        <v>0</v>
      </c>
      <c r="L49" s="3"/>
      <c r="M49" s="3">
        <v>20655737704</v>
      </c>
    </row>
    <row r="50" spans="1:13" ht="22.5" x14ac:dyDescent="0.55000000000000004">
      <c r="A50" s="2" t="s">
        <v>270</v>
      </c>
      <c r="C50" s="3">
        <v>21688524585</v>
      </c>
      <c r="D50" s="3"/>
      <c r="E50" s="3">
        <v>0</v>
      </c>
      <c r="F50" s="3"/>
      <c r="G50" s="3">
        <v>21688524585</v>
      </c>
      <c r="H50" s="3"/>
      <c r="I50" s="3">
        <v>21688524585</v>
      </c>
      <c r="J50" s="3"/>
      <c r="K50" s="3">
        <v>0</v>
      </c>
      <c r="L50" s="3"/>
      <c r="M50" s="3">
        <v>21688524585</v>
      </c>
    </row>
    <row r="51" spans="1:13" ht="22.5" x14ac:dyDescent="0.55000000000000004">
      <c r="A51" s="2" t="s">
        <v>272</v>
      </c>
      <c r="C51" s="3">
        <v>4647540975</v>
      </c>
      <c r="D51" s="3"/>
      <c r="E51" s="3">
        <v>0</v>
      </c>
      <c r="F51" s="3"/>
      <c r="G51" s="3">
        <v>4647540975</v>
      </c>
      <c r="H51" s="3"/>
      <c r="I51" s="3">
        <v>4647540975</v>
      </c>
      <c r="J51" s="3"/>
      <c r="K51" s="3">
        <v>0</v>
      </c>
      <c r="L51" s="3"/>
      <c r="M51" s="3">
        <v>4647540975</v>
      </c>
    </row>
    <row r="52" spans="1:13" ht="22.5" x14ac:dyDescent="0.55000000000000004">
      <c r="A52" s="2" t="s">
        <v>274</v>
      </c>
      <c r="C52" s="3">
        <v>21688524578</v>
      </c>
      <c r="D52" s="3"/>
      <c r="E52" s="3">
        <v>0</v>
      </c>
      <c r="F52" s="3"/>
      <c r="G52" s="3">
        <v>21688524578</v>
      </c>
      <c r="H52" s="3"/>
      <c r="I52" s="3">
        <v>21688524578</v>
      </c>
      <c r="J52" s="3"/>
      <c r="K52" s="3">
        <v>0</v>
      </c>
      <c r="L52" s="3"/>
      <c r="M52" s="3">
        <v>21688524578</v>
      </c>
    </row>
    <row r="53" spans="1:13" ht="22.5" x14ac:dyDescent="0.55000000000000004">
      <c r="A53" s="2" t="s">
        <v>276</v>
      </c>
      <c r="C53" s="3">
        <v>8950819671</v>
      </c>
      <c r="D53" s="3"/>
      <c r="E53" s="3">
        <v>71721311</v>
      </c>
      <c r="F53" s="3"/>
      <c r="G53" s="3">
        <v>8879098360</v>
      </c>
      <c r="H53" s="3"/>
      <c r="I53" s="3">
        <v>8950819671</v>
      </c>
      <c r="J53" s="3"/>
      <c r="K53" s="3">
        <v>71721311</v>
      </c>
      <c r="L53" s="3"/>
      <c r="M53" s="3">
        <v>8879098360</v>
      </c>
    </row>
    <row r="54" spans="1:13" ht="23.25" thickBot="1" x14ac:dyDescent="0.6">
      <c r="A54" s="2" t="s">
        <v>278</v>
      </c>
      <c r="C54" s="3">
        <v>1530054644</v>
      </c>
      <c r="D54" s="3"/>
      <c r="E54" s="3">
        <v>12260053</v>
      </c>
      <c r="F54" s="3"/>
      <c r="G54" s="3">
        <v>1517794591</v>
      </c>
      <c r="H54" s="3"/>
      <c r="I54" s="3">
        <v>1530054644</v>
      </c>
      <c r="J54" s="3"/>
      <c r="K54" s="3">
        <v>12260053</v>
      </c>
      <c r="L54" s="3"/>
      <c r="M54" s="3">
        <v>1517794591</v>
      </c>
    </row>
    <row r="55" spans="1:13" ht="22.5" thickBot="1" x14ac:dyDescent="0.55000000000000004">
      <c r="C55" s="4">
        <f>SUM(C8:C54)</f>
        <v>839102378559</v>
      </c>
      <c r="E55" s="4">
        <f>SUM(E8:E54)</f>
        <v>479039680</v>
      </c>
      <c r="G55" s="4">
        <f>SUM(G8:G54)</f>
        <v>838623338879</v>
      </c>
      <c r="I55" s="4">
        <f>SUM(I8:I54)</f>
        <v>1586353742198</v>
      </c>
      <c r="K55" s="4">
        <f>SUM(K8:K54)</f>
        <v>2645301975</v>
      </c>
      <c r="M55" s="4">
        <f>SUM(M8:M54)</f>
        <v>1583708440223</v>
      </c>
    </row>
    <row r="56" spans="1:13" ht="22.5" thickTop="1" x14ac:dyDescent="0.5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workbookViewId="0">
      <selection activeCell="Q14" sqref="Q14"/>
    </sheetView>
  </sheetViews>
  <sheetFormatPr defaultRowHeight="21.75" x14ac:dyDescent="0.5"/>
  <cols>
    <col min="1" max="1" width="35.7109375" style="1" bestFit="1" customWidth="1"/>
    <col min="2" max="2" width="1" style="1" customWidth="1"/>
    <col min="3" max="3" width="13" style="1" customWidth="1"/>
    <col min="4" max="4" width="1" style="1" customWidth="1"/>
    <col min="5" max="5" width="19" style="1" customWidth="1"/>
    <col min="6" max="6" width="1" style="1" customWidth="1"/>
    <col min="7" max="7" width="19" style="1" customWidth="1"/>
    <col min="8" max="8" width="1" style="1" customWidth="1"/>
    <col min="9" max="9" width="28" style="1" customWidth="1"/>
    <col min="10" max="10" width="1" style="1" customWidth="1"/>
    <col min="11" max="11" width="16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  <c r="F3" s="13" t="s">
        <v>280</v>
      </c>
      <c r="G3" s="13" t="s">
        <v>280</v>
      </c>
      <c r="H3" s="13" t="s">
        <v>280</v>
      </c>
      <c r="I3" s="13" t="s">
        <v>280</v>
      </c>
      <c r="J3" s="13" t="s">
        <v>280</v>
      </c>
      <c r="K3" s="13" t="s">
        <v>280</v>
      </c>
      <c r="L3" s="13" t="s">
        <v>280</v>
      </c>
      <c r="M3" s="13" t="s">
        <v>280</v>
      </c>
      <c r="N3" s="13" t="s">
        <v>280</v>
      </c>
      <c r="O3" s="13" t="s">
        <v>280</v>
      </c>
      <c r="P3" s="13" t="s">
        <v>280</v>
      </c>
      <c r="Q3" s="13" t="s">
        <v>280</v>
      </c>
    </row>
    <row r="4" spans="1:17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2.5" x14ac:dyDescent="0.5">
      <c r="A6" s="12" t="s">
        <v>3</v>
      </c>
      <c r="C6" s="12" t="s">
        <v>328</v>
      </c>
      <c r="D6" s="12" t="s">
        <v>282</v>
      </c>
      <c r="E6" s="12" t="s">
        <v>282</v>
      </c>
      <c r="F6" s="12" t="s">
        <v>282</v>
      </c>
      <c r="G6" s="12" t="s">
        <v>282</v>
      </c>
      <c r="H6" s="12" t="s">
        <v>282</v>
      </c>
      <c r="I6" s="12" t="s">
        <v>282</v>
      </c>
      <c r="K6" s="12" t="s">
        <v>329</v>
      </c>
      <c r="L6" s="12" t="s">
        <v>283</v>
      </c>
      <c r="M6" s="12" t="s">
        <v>283</v>
      </c>
      <c r="N6" s="12" t="s">
        <v>283</v>
      </c>
      <c r="O6" s="12" t="s">
        <v>283</v>
      </c>
      <c r="P6" s="12" t="s">
        <v>283</v>
      </c>
      <c r="Q6" s="12" t="s">
        <v>283</v>
      </c>
    </row>
    <row r="7" spans="1:17" ht="22.5" x14ac:dyDescent="0.5">
      <c r="A7" s="12" t="s">
        <v>3</v>
      </c>
      <c r="C7" s="12" t="s">
        <v>7</v>
      </c>
      <c r="E7" s="12" t="s">
        <v>299</v>
      </c>
      <c r="G7" s="12" t="s">
        <v>300</v>
      </c>
      <c r="I7" s="12" t="s">
        <v>302</v>
      </c>
      <c r="K7" s="12" t="s">
        <v>7</v>
      </c>
      <c r="M7" s="12" t="s">
        <v>299</v>
      </c>
      <c r="O7" s="12" t="s">
        <v>300</v>
      </c>
      <c r="Q7" s="12" t="s">
        <v>302</v>
      </c>
    </row>
    <row r="8" spans="1:17" ht="22.5" x14ac:dyDescent="0.55000000000000004">
      <c r="A8" s="2" t="s">
        <v>303</v>
      </c>
      <c r="C8" s="3">
        <v>0</v>
      </c>
      <c r="E8" s="3">
        <v>0</v>
      </c>
      <c r="G8" s="3">
        <v>0</v>
      </c>
      <c r="I8" s="3">
        <v>0</v>
      </c>
      <c r="K8" s="3">
        <v>25232</v>
      </c>
      <c r="M8" s="3">
        <v>31107113081</v>
      </c>
      <c r="O8" s="3">
        <v>26035637486</v>
      </c>
      <c r="Q8" s="3">
        <f>M8-O8</f>
        <v>5071475595</v>
      </c>
    </row>
    <row r="9" spans="1:17" ht="22.5" x14ac:dyDescent="0.55000000000000004">
      <c r="A9" s="2" t="s">
        <v>82</v>
      </c>
      <c r="C9" s="3">
        <v>536</v>
      </c>
      <c r="E9" s="3">
        <v>536000000</v>
      </c>
      <c r="G9" s="3">
        <v>513448846</v>
      </c>
      <c r="I9" s="3">
        <v>22551154</v>
      </c>
      <c r="K9" s="3">
        <v>536</v>
      </c>
      <c r="M9" s="3">
        <v>536000000</v>
      </c>
      <c r="O9" s="3">
        <v>513448846</v>
      </c>
      <c r="Q9" s="3">
        <v>22551154</v>
      </c>
    </row>
    <row r="10" spans="1:17" ht="22.5" x14ac:dyDescent="0.55000000000000004">
      <c r="A10" s="2" t="s">
        <v>289</v>
      </c>
      <c r="C10" s="3">
        <v>0</v>
      </c>
      <c r="E10" s="3">
        <v>0</v>
      </c>
      <c r="G10" s="3">
        <v>0</v>
      </c>
      <c r="I10" s="3">
        <v>0</v>
      </c>
      <c r="K10" s="3">
        <v>342500</v>
      </c>
      <c r="M10" s="3">
        <v>342500000000</v>
      </c>
      <c r="O10" s="3">
        <v>341950241805</v>
      </c>
      <c r="Q10" s="3">
        <v>549758195</v>
      </c>
    </row>
    <row r="11" spans="1:17" x14ac:dyDescent="0.5">
      <c r="A11" s="1" t="s">
        <v>23</v>
      </c>
      <c r="C11" s="1" t="s">
        <v>23</v>
      </c>
      <c r="E11" s="4">
        <f>SUM(E8:E10)</f>
        <v>536000000</v>
      </c>
      <c r="G11" s="4">
        <f>SUM(G8:G10)</f>
        <v>513448846</v>
      </c>
      <c r="I11" s="4">
        <f>SUM(I8:I10)</f>
        <v>22551154</v>
      </c>
      <c r="K11" s="1" t="s">
        <v>23</v>
      </c>
      <c r="M11" s="4">
        <f>SUM(M8:M10)</f>
        <v>374143113081</v>
      </c>
      <c r="O11" s="4">
        <f>SUM(O8:O10)</f>
        <v>368499328137</v>
      </c>
      <c r="Q11" s="4">
        <f>SUM(Q8:Q10)</f>
        <v>5643784944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8"/>
  <sheetViews>
    <sheetView rightToLeft="1" tabSelected="1" workbookViewId="0">
      <selection activeCell="A15" sqref="A15"/>
    </sheetView>
  </sheetViews>
  <sheetFormatPr defaultRowHeight="21.75" x14ac:dyDescent="0.5"/>
  <cols>
    <col min="1" max="1" width="39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  <c r="F3" s="13" t="s">
        <v>280</v>
      </c>
      <c r="G3" s="13" t="s">
        <v>280</v>
      </c>
      <c r="H3" s="13" t="s">
        <v>280</v>
      </c>
      <c r="I3" s="13" t="s">
        <v>280</v>
      </c>
      <c r="J3" s="13" t="s">
        <v>280</v>
      </c>
      <c r="K3" s="13" t="s">
        <v>280</v>
      </c>
      <c r="L3" s="13" t="s">
        <v>280</v>
      </c>
      <c r="M3" s="13" t="s">
        <v>280</v>
      </c>
      <c r="N3" s="13" t="s">
        <v>280</v>
      </c>
      <c r="O3" s="13" t="s">
        <v>280</v>
      </c>
      <c r="P3" s="13" t="s">
        <v>280</v>
      </c>
      <c r="Q3" s="13" t="s">
        <v>280</v>
      </c>
    </row>
    <row r="4" spans="1:17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2.5" x14ac:dyDescent="0.5">
      <c r="A6" s="12" t="s">
        <v>3</v>
      </c>
      <c r="C6" s="12" t="s">
        <v>328</v>
      </c>
      <c r="D6" s="12" t="s">
        <v>282</v>
      </c>
      <c r="E6" s="12" t="s">
        <v>282</v>
      </c>
      <c r="F6" s="12" t="s">
        <v>282</v>
      </c>
      <c r="G6" s="12" t="s">
        <v>282</v>
      </c>
      <c r="H6" s="12" t="s">
        <v>282</v>
      </c>
      <c r="I6" s="12" t="s">
        <v>282</v>
      </c>
      <c r="K6" s="12" t="s">
        <v>329</v>
      </c>
      <c r="L6" s="12" t="s">
        <v>283</v>
      </c>
      <c r="M6" s="12" t="s">
        <v>283</v>
      </c>
      <c r="N6" s="12" t="s">
        <v>283</v>
      </c>
      <c r="O6" s="12" t="s">
        <v>283</v>
      </c>
      <c r="P6" s="12" t="s">
        <v>283</v>
      </c>
      <c r="Q6" s="12" t="s">
        <v>283</v>
      </c>
    </row>
    <row r="7" spans="1:17" ht="22.5" x14ac:dyDescent="0.5">
      <c r="A7" s="12" t="s">
        <v>3</v>
      </c>
      <c r="C7" s="12" t="s">
        <v>7</v>
      </c>
      <c r="E7" s="12" t="s">
        <v>299</v>
      </c>
      <c r="G7" s="12" t="s">
        <v>300</v>
      </c>
      <c r="I7" s="12" t="s">
        <v>301</v>
      </c>
      <c r="K7" s="12" t="s">
        <v>7</v>
      </c>
      <c r="M7" s="12" t="s">
        <v>299</v>
      </c>
      <c r="O7" s="12" t="s">
        <v>300</v>
      </c>
      <c r="Q7" s="12" t="s">
        <v>301</v>
      </c>
    </row>
    <row r="8" spans="1:17" ht="22.5" x14ac:dyDescent="0.55000000000000004">
      <c r="A8" s="2" t="s">
        <v>17</v>
      </c>
      <c r="C8" s="3">
        <v>186999999</v>
      </c>
      <c r="E8" s="3">
        <v>565585959169</v>
      </c>
      <c r="G8" s="3">
        <v>554798722855</v>
      </c>
      <c r="I8" s="3">
        <v>10787236314</v>
      </c>
      <c r="K8" s="3">
        <v>186999999</v>
      </c>
      <c r="M8" s="3">
        <v>565585959169</v>
      </c>
      <c r="O8" s="3">
        <v>544383460206</v>
      </c>
      <c r="Q8" s="3">
        <v>21202498963</v>
      </c>
    </row>
    <row r="9" spans="1:17" ht="22.5" x14ac:dyDescent="0.55000000000000004">
      <c r="A9" s="2" t="s">
        <v>21</v>
      </c>
      <c r="C9" s="3">
        <v>569500000</v>
      </c>
      <c r="E9" s="3">
        <v>3199108807952</v>
      </c>
      <c r="G9" s="3">
        <v>3295495856072</v>
      </c>
      <c r="I9" s="3">
        <v>-96387048120</v>
      </c>
      <c r="K9" s="3">
        <v>569500000</v>
      </c>
      <c r="M9" s="3">
        <v>3199108807952</v>
      </c>
      <c r="O9" s="3">
        <v>3314443946815</v>
      </c>
      <c r="Q9" s="3">
        <v>-115335138863</v>
      </c>
    </row>
    <row r="10" spans="1:17" ht="22.5" x14ac:dyDescent="0.55000000000000004">
      <c r="A10" s="2" t="s">
        <v>15</v>
      </c>
      <c r="C10" s="3">
        <v>356555</v>
      </c>
      <c r="E10" s="3">
        <v>833009861</v>
      </c>
      <c r="G10" s="3">
        <v>833364484</v>
      </c>
      <c r="I10" s="3">
        <v>-354622</v>
      </c>
      <c r="K10" s="3">
        <v>356555</v>
      </c>
      <c r="M10" s="3">
        <v>833009861</v>
      </c>
      <c r="O10" s="3">
        <v>786908847</v>
      </c>
      <c r="Q10" s="3">
        <v>46101014</v>
      </c>
    </row>
    <row r="11" spans="1:17" ht="22.5" x14ac:dyDescent="0.55000000000000004">
      <c r="A11" s="2" t="s">
        <v>19</v>
      </c>
      <c r="C11" s="3">
        <v>264359199</v>
      </c>
      <c r="E11" s="3">
        <v>554775760814</v>
      </c>
      <c r="G11" s="3">
        <v>544521611680</v>
      </c>
      <c r="I11" s="3">
        <v>10254149134</v>
      </c>
      <c r="K11" s="3">
        <v>264359199</v>
      </c>
      <c r="M11" s="3">
        <v>554775760814</v>
      </c>
      <c r="O11" s="3">
        <v>534530389448</v>
      </c>
      <c r="Q11" s="3">
        <v>20245371366</v>
      </c>
    </row>
    <row r="12" spans="1:17" ht="22.5" x14ac:dyDescent="0.55000000000000004">
      <c r="A12" s="2" t="s">
        <v>198</v>
      </c>
      <c r="C12" s="3">
        <v>4000000</v>
      </c>
      <c r="E12" s="3">
        <v>3999695000000</v>
      </c>
      <c r="G12" s="3">
        <v>4000000000000</v>
      </c>
      <c r="I12" s="3">
        <v>-305000000</v>
      </c>
      <c r="K12" s="3">
        <v>4000000</v>
      </c>
      <c r="M12" s="3">
        <v>3999695000000</v>
      </c>
      <c r="O12" s="3">
        <v>4000000000000</v>
      </c>
      <c r="Q12" s="3">
        <v>-305000000</v>
      </c>
    </row>
    <row r="13" spans="1:17" ht="22.5" x14ac:dyDescent="0.55000000000000004">
      <c r="A13" s="2" t="s">
        <v>61</v>
      </c>
      <c r="C13" s="3">
        <v>201535</v>
      </c>
      <c r="E13" s="3">
        <v>131187265858</v>
      </c>
      <c r="G13" s="3">
        <v>128948382736</v>
      </c>
      <c r="I13" s="3">
        <v>2238883122</v>
      </c>
      <c r="K13" s="3">
        <v>201535</v>
      </c>
      <c r="M13" s="3">
        <v>131187265858</v>
      </c>
      <c r="O13" s="3">
        <v>117862644132</v>
      </c>
      <c r="Q13" s="3">
        <v>13324621726</v>
      </c>
    </row>
    <row r="14" spans="1:17" ht="22.5" x14ac:dyDescent="0.55000000000000004">
      <c r="A14" s="2" t="s">
        <v>57</v>
      </c>
      <c r="C14" s="3">
        <v>205135</v>
      </c>
      <c r="E14" s="3">
        <v>142270787025</v>
      </c>
      <c r="G14" s="3">
        <v>138865805674</v>
      </c>
      <c r="I14" s="3">
        <v>3404981351</v>
      </c>
      <c r="K14" s="3">
        <v>205135</v>
      </c>
      <c r="M14" s="3">
        <v>142270787025</v>
      </c>
      <c r="O14" s="3">
        <v>129283425999</v>
      </c>
      <c r="Q14" s="3">
        <v>12987361026</v>
      </c>
    </row>
    <row r="15" spans="1:17" ht="22.5" x14ac:dyDescent="0.55000000000000004">
      <c r="A15" s="2" t="s">
        <v>201</v>
      </c>
      <c r="C15" s="3">
        <v>1000000</v>
      </c>
      <c r="E15" s="3">
        <v>953347301725</v>
      </c>
      <c r="G15" s="3">
        <v>950011250000</v>
      </c>
      <c r="I15" s="3">
        <v>3336051725</v>
      </c>
      <c r="K15" s="3">
        <v>1000000</v>
      </c>
      <c r="M15" s="3">
        <v>953347301725</v>
      </c>
      <c r="O15" s="3">
        <v>950011250000</v>
      </c>
      <c r="Q15" s="3">
        <v>3336051725</v>
      </c>
    </row>
    <row r="16" spans="1:17" ht="22.5" x14ac:dyDescent="0.55000000000000004">
      <c r="A16" s="2" t="s">
        <v>41</v>
      </c>
      <c r="C16" s="3">
        <v>362205</v>
      </c>
      <c r="E16" s="3">
        <v>1435938046742</v>
      </c>
      <c r="G16" s="3">
        <v>1413127737914</v>
      </c>
      <c r="I16" s="3">
        <v>22810308828</v>
      </c>
      <c r="K16" s="3">
        <v>362205</v>
      </c>
      <c r="M16" s="3">
        <v>1435938046742</v>
      </c>
      <c r="O16" s="3">
        <v>1389195989066</v>
      </c>
      <c r="Q16" s="3">
        <v>46742057676</v>
      </c>
    </row>
    <row r="17" spans="1:17" ht="22.5" x14ac:dyDescent="0.55000000000000004">
      <c r="A17" s="2" t="s">
        <v>150</v>
      </c>
      <c r="C17" s="3">
        <v>1000000</v>
      </c>
      <c r="E17" s="3">
        <v>980687093806</v>
      </c>
      <c r="G17" s="3">
        <v>977772448965</v>
      </c>
      <c r="I17" s="3">
        <v>2914644841</v>
      </c>
      <c r="K17" s="3">
        <v>1000000</v>
      </c>
      <c r="M17" s="3">
        <v>980687093806</v>
      </c>
      <c r="O17" s="3">
        <v>973876627444</v>
      </c>
      <c r="Q17" s="3">
        <v>6810466362</v>
      </c>
    </row>
    <row r="18" spans="1:17" ht="22.5" x14ac:dyDescent="0.55000000000000004">
      <c r="A18" s="2" t="s">
        <v>79</v>
      </c>
      <c r="C18" s="3">
        <v>978934</v>
      </c>
      <c r="E18" s="3">
        <v>512843993943</v>
      </c>
      <c r="G18" s="3"/>
      <c r="I18" s="3">
        <v>2877846507</v>
      </c>
      <c r="K18" s="3">
        <v>978934</v>
      </c>
      <c r="M18" s="3">
        <v>512843993943</v>
      </c>
      <c r="O18" s="3">
        <v>439507850970</v>
      </c>
      <c r="Q18" s="3">
        <v>73336142973</v>
      </c>
    </row>
    <row r="19" spans="1:17" ht="22.5" x14ac:dyDescent="0.55000000000000004">
      <c r="A19" s="2" t="s">
        <v>72</v>
      </c>
      <c r="C19" s="3">
        <v>741800</v>
      </c>
      <c r="E19" s="3">
        <v>444823539618</v>
      </c>
      <c r="G19" s="3">
        <v>439112115148</v>
      </c>
      <c r="I19" s="3">
        <v>5711424470</v>
      </c>
      <c r="K19" s="3">
        <v>741800</v>
      </c>
      <c r="M19" s="3">
        <v>444823539618</v>
      </c>
      <c r="O19" s="3">
        <v>389007345927</v>
      </c>
      <c r="Q19" s="3">
        <v>55816193691</v>
      </c>
    </row>
    <row r="20" spans="1:17" ht="22.5" x14ac:dyDescent="0.55000000000000004">
      <c r="A20" s="2" t="s">
        <v>134</v>
      </c>
      <c r="C20" s="3">
        <v>2000000</v>
      </c>
      <c r="E20" s="3">
        <v>1954993444182</v>
      </c>
      <c r="G20" s="3">
        <v>1944480775034</v>
      </c>
      <c r="I20" s="3">
        <v>10512669148</v>
      </c>
      <c r="K20" s="3">
        <v>2000000</v>
      </c>
      <c r="M20" s="3">
        <v>1954993444182</v>
      </c>
      <c r="O20" s="3">
        <v>1933460599187</v>
      </c>
      <c r="Q20" s="3">
        <v>21532844995</v>
      </c>
    </row>
    <row r="21" spans="1:17" ht="22.5" x14ac:dyDescent="0.55000000000000004">
      <c r="A21" s="2" t="s">
        <v>173</v>
      </c>
      <c r="C21" s="3">
        <v>480000</v>
      </c>
      <c r="E21" s="3">
        <v>441166518487</v>
      </c>
      <c r="G21" s="3">
        <v>456881960094</v>
      </c>
      <c r="I21" s="3">
        <v>-15715441606</v>
      </c>
      <c r="K21" s="3">
        <v>480000</v>
      </c>
      <c r="M21" s="3">
        <v>441166518487</v>
      </c>
      <c r="O21" s="3">
        <v>479963400000</v>
      </c>
      <c r="Q21" s="3">
        <v>-38796881512</v>
      </c>
    </row>
    <row r="22" spans="1:17" ht="22.5" x14ac:dyDescent="0.55000000000000004">
      <c r="A22" s="2" t="s">
        <v>170</v>
      </c>
      <c r="C22" s="3">
        <v>125571</v>
      </c>
      <c r="E22" s="3">
        <v>112532920608</v>
      </c>
      <c r="G22" s="3">
        <v>107287968754</v>
      </c>
      <c r="I22" s="3">
        <v>5244951854</v>
      </c>
      <c r="K22" s="3">
        <v>125571</v>
      </c>
      <c r="M22" s="3">
        <v>112532920608</v>
      </c>
      <c r="O22" s="3">
        <v>124554422581</v>
      </c>
      <c r="Q22" s="3">
        <v>-12021501972</v>
      </c>
    </row>
    <row r="23" spans="1:17" ht="22.5" x14ac:dyDescent="0.55000000000000004">
      <c r="A23" s="2" t="s">
        <v>166</v>
      </c>
      <c r="C23" s="3">
        <v>2409952</v>
      </c>
      <c r="E23" s="3">
        <v>2227081301029</v>
      </c>
      <c r="G23" s="3">
        <v>2281807137786</v>
      </c>
      <c r="I23" s="3">
        <v>-54725836756</v>
      </c>
      <c r="K23" s="3">
        <v>2409952</v>
      </c>
      <c r="M23" s="3">
        <v>2227081301029</v>
      </c>
      <c r="O23" s="3">
        <v>2409768241160</v>
      </c>
      <c r="Q23" s="3">
        <v>-182686940130</v>
      </c>
    </row>
    <row r="24" spans="1:17" ht="22.5" x14ac:dyDescent="0.55000000000000004">
      <c r="A24" s="2" t="s">
        <v>112</v>
      </c>
      <c r="C24" s="3">
        <v>5900</v>
      </c>
      <c r="E24" s="3">
        <v>4212278789</v>
      </c>
      <c r="G24" s="3">
        <v>4088388236</v>
      </c>
      <c r="I24" s="3">
        <v>123890553</v>
      </c>
      <c r="K24" s="3">
        <v>5900</v>
      </c>
      <c r="M24" s="3">
        <v>4212278789</v>
      </c>
      <c r="O24" s="3">
        <v>3854235092</v>
      </c>
      <c r="Q24" s="3">
        <v>358043697</v>
      </c>
    </row>
    <row r="25" spans="1:17" ht="22.5" x14ac:dyDescent="0.55000000000000004">
      <c r="A25" s="2" t="s">
        <v>116</v>
      </c>
      <c r="C25" s="3">
        <v>75000</v>
      </c>
      <c r="E25" s="3">
        <v>52657234579</v>
      </c>
      <c r="G25" s="3">
        <v>52271014031</v>
      </c>
      <c r="I25" s="3">
        <v>386220548</v>
      </c>
      <c r="K25" s="3">
        <v>75000</v>
      </c>
      <c r="M25" s="3">
        <v>52657234579</v>
      </c>
      <c r="O25" s="3">
        <v>47133155822</v>
      </c>
      <c r="Q25" s="3">
        <v>5524078757</v>
      </c>
    </row>
    <row r="26" spans="1:17" ht="22.5" x14ac:dyDescent="0.55000000000000004">
      <c r="A26" s="2" t="s">
        <v>106</v>
      </c>
      <c r="C26" s="3">
        <v>587880</v>
      </c>
      <c r="E26" s="3">
        <v>428490693493</v>
      </c>
      <c r="G26" s="3">
        <v>417080812762</v>
      </c>
      <c r="I26" s="3">
        <v>11409880731</v>
      </c>
      <c r="K26" s="3">
        <v>587880</v>
      </c>
      <c r="M26" s="3">
        <v>428490693493</v>
      </c>
      <c r="O26" s="3">
        <v>383268533545</v>
      </c>
      <c r="Q26" s="3">
        <v>45222159948</v>
      </c>
    </row>
    <row r="27" spans="1:17" ht="22.5" x14ac:dyDescent="0.55000000000000004">
      <c r="A27" s="2" t="s">
        <v>99</v>
      </c>
      <c r="C27" s="3">
        <v>1165187</v>
      </c>
      <c r="E27" s="3">
        <v>1077715792904</v>
      </c>
      <c r="G27" s="3">
        <v>1057815916425</v>
      </c>
      <c r="I27" s="3">
        <v>19899876479</v>
      </c>
      <c r="K27" s="3">
        <v>1165187</v>
      </c>
      <c r="M27" s="3">
        <v>1077715792904</v>
      </c>
      <c r="O27" s="3">
        <v>1010606139205</v>
      </c>
      <c r="Q27" s="3">
        <v>67109653699</v>
      </c>
    </row>
    <row r="28" spans="1:17" ht="22.5" x14ac:dyDescent="0.55000000000000004">
      <c r="A28" s="2" t="s">
        <v>94</v>
      </c>
      <c r="C28" s="3">
        <v>190500</v>
      </c>
      <c r="E28" s="3">
        <v>129019621503</v>
      </c>
      <c r="G28" s="3">
        <v>127530025094</v>
      </c>
      <c r="I28" s="3">
        <v>1489596409</v>
      </c>
      <c r="K28" s="3">
        <v>190500</v>
      </c>
      <c r="M28" s="3">
        <v>129019621503</v>
      </c>
      <c r="O28" s="3">
        <v>114738925489</v>
      </c>
      <c r="Q28" s="3">
        <v>14280696014</v>
      </c>
    </row>
    <row r="29" spans="1:17" ht="22.5" x14ac:dyDescent="0.55000000000000004">
      <c r="A29" s="2" t="s">
        <v>88</v>
      </c>
      <c r="C29" s="3">
        <v>570436</v>
      </c>
      <c r="E29" s="3">
        <v>393011843281</v>
      </c>
      <c r="G29" s="3">
        <v>396993182961</v>
      </c>
      <c r="I29" s="3">
        <v>-3981339679</v>
      </c>
      <c r="K29" s="3">
        <v>570436</v>
      </c>
      <c r="M29" s="3">
        <v>393011843281</v>
      </c>
      <c r="O29" s="3">
        <v>353700391888</v>
      </c>
      <c r="Q29" s="3">
        <v>39311451393</v>
      </c>
    </row>
    <row r="30" spans="1:17" ht="22.5" x14ac:dyDescent="0.55000000000000004">
      <c r="A30" s="2" t="s">
        <v>162</v>
      </c>
      <c r="C30" s="3">
        <v>1555000</v>
      </c>
      <c r="E30" s="3">
        <v>1406006198852</v>
      </c>
      <c r="G30" s="3">
        <v>1438066299083</v>
      </c>
      <c r="I30" s="3">
        <v>-32060100230</v>
      </c>
      <c r="K30" s="3">
        <v>1555000</v>
      </c>
      <c r="M30" s="3">
        <v>1406006198852</v>
      </c>
      <c r="O30" s="3">
        <v>1472508931250</v>
      </c>
      <c r="Q30" s="3">
        <v>-66502732397</v>
      </c>
    </row>
    <row r="31" spans="1:17" ht="22.5" x14ac:dyDescent="0.55000000000000004">
      <c r="A31" s="2" t="s">
        <v>138</v>
      </c>
      <c r="C31" s="3">
        <v>1000000</v>
      </c>
      <c r="E31" s="3">
        <v>888592091986</v>
      </c>
      <c r="G31" s="3">
        <v>882882776154</v>
      </c>
      <c r="I31" s="3">
        <v>5709315832</v>
      </c>
      <c r="K31" s="3">
        <v>1000000</v>
      </c>
      <c r="M31" s="3">
        <v>888592091986</v>
      </c>
      <c r="O31" s="3">
        <v>877554081398</v>
      </c>
      <c r="Q31" s="3">
        <v>11038010588</v>
      </c>
    </row>
    <row r="32" spans="1:17" ht="22.5" x14ac:dyDescent="0.55000000000000004">
      <c r="A32" s="2" t="s">
        <v>53</v>
      </c>
      <c r="C32" s="3">
        <v>121200</v>
      </c>
      <c r="E32" s="3">
        <v>91295422193</v>
      </c>
      <c r="G32" s="3">
        <v>89559970531</v>
      </c>
      <c r="I32" s="3">
        <v>1735451662</v>
      </c>
      <c r="K32" s="3">
        <v>121200</v>
      </c>
      <c r="M32" s="3">
        <v>91295422193</v>
      </c>
      <c r="O32" s="3">
        <v>82688454524</v>
      </c>
      <c r="Q32" s="3">
        <v>8606967669</v>
      </c>
    </row>
    <row r="33" spans="1:17" ht="22.5" x14ac:dyDescent="0.55000000000000004">
      <c r="A33" s="2" t="s">
        <v>158</v>
      </c>
      <c r="C33" s="3">
        <v>73400</v>
      </c>
      <c r="E33" s="3">
        <v>65394413295</v>
      </c>
      <c r="G33" s="3">
        <v>67485199661</v>
      </c>
      <c r="I33" s="3">
        <v>-2090786365</v>
      </c>
      <c r="K33" s="3">
        <v>73400</v>
      </c>
      <c r="M33" s="3">
        <v>65394413295</v>
      </c>
      <c r="O33" s="3">
        <v>73394403250</v>
      </c>
      <c r="Q33" s="3">
        <v>-7999989954</v>
      </c>
    </row>
    <row r="34" spans="1:17" ht="22.5" x14ac:dyDescent="0.55000000000000004">
      <c r="A34" s="2" t="s">
        <v>141</v>
      </c>
      <c r="C34" s="3">
        <v>950000</v>
      </c>
      <c r="E34" s="3">
        <v>944722909385</v>
      </c>
      <c r="G34" s="3">
        <v>944722909385</v>
      </c>
      <c r="I34" s="3">
        <v>0</v>
      </c>
      <c r="K34" s="3">
        <v>950000</v>
      </c>
      <c r="M34" s="3">
        <v>944722909385</v>
      </c>
      <c r="O34" s="3">
        <v>944722909385</v>
      </c>
      <c r="Q34" s="3">
        <v>0</v>
      </c>
    </row>
    <row r="35" spans="1:17" ht="22.5" x14ac:dyDescent="0.55000000000000004">
      <c r="A35" s="2" t="s">
        <v>154</v>
      </c>
      <c r="C35" s="3">
        <v>312924</v>
      </c>
      <c r="E35" s="3">
        <v>290273704654</v>
      </c>
      <c r="G35" s="3">
        <v>299988315286</v>
      </c>
      <c r="I35" s="3">
        <v>-9714610631</v>
      </c>
      <c r="K35" s="3">
        <v>312924</v>
      </c>
      <c r="M35" s="3">
        <v>290273704654</v>
      </c>
      <c r="O35" s="3">
        <v>300011060025</v>
      </c>
      <c r="Q35" s="3">
        <v>-9737355370</v>
      </c>
    </row>
    <row r="36" spans="1:17" ht="22.5" x14ac:dyDescent="0.55000000000000004">
      <c r="A36" s="2" t="s">
        <v>50</v>
      </c>
      <c r="C36" s="3">
        <v>74000</v>
      </c>
      <c r="E36" s="3">
        <v>58305333879</v>
      </c>
      <c r="G36" s="3">
        <v>57027451325</v>
      </c>
      <c r="I36" s="3">
        <v>1277882554</v>
      </c>
      <c r="K36" s="3">
        <v>74000</v>
      </c>
      <c r="M36" s="3">
        <v>58305333879</v>
      </c>
      <c r="O36" s="3">
        <v>53099830829</v>
      </c>
      <c r="Q36" s="3">
        <v>5205503050</v>
      </c>
    </row>
    <row r="37" spans="1:17" ht="22.5" x14ac:dyDescent="0.55000000000000004">
      <c r="A37" s="2" t="s">
        <v>130</v>
      </c>
      <c r="C37" s="3">
        <v>1000000</v>
      </c>
      <c r="E37" s="3">
        <v>906971838123</v>
      </c>
      <c r="G37" s="3">
        <v>906971838123</v>
      </c>
      <c r="I37" s="3">
        <v>0</v>
      </c>
      <c r="K37" s="3">
        <v>1000000</v>
      </c>
      <c r="M37" s="3">
        <v>906971838123</v>
      </c>
      <c r="O37" s="3">
        <v>906971838123</v>
      </c>
      <c r="Q37" s="3">
        <v>0</v>
      </c>
    </row>
    <row r="38" spans="1:17" ht="22.5" x14ac:dyDescent="0.55000000000000004">
      <c r="A38" s="2" t="s">
        <v>122</v>
      </c>
      <c r="C38" s="3">
        <v>2373000</v>
      </c>
      <c r="E38" s="3">
        <v>2120733327677</v>
      </c>
      <c r="G38" s="3">
        <v>2040227470643</v>
      </c>
      <c r="I38" s="3">
        <v>80505857034</v>
      </c>
      <c r="K38" s="3">
        <v>2373000</v>
      </c>
      <c r="M38" s="3">
        <v>2120733327677</v>
      </c>
      <c r="O38" s="3">
        <v>2035319116033</v>
      </c>
      <c r="Q38" s="3">
        <v>85414211644</v>
      </c>
    </row>
    <row r="39" spans="1:17" ht="22.5" x14ac:dyDescent="0.55000000000000004">
      <c r="A39" s="2" t="s">
        <v>194</v>
      </c>
      <c r="C39" s="3">
        <v>600000</v>
      </c>
      <c r="E39" s="3">
        <v>579104516193</v>
      </c>
      <c r="G39" s="3">
        <v>574505310229</v>
      </c>
      <c r="I39" s="3">
        <v>4599205964</v>
      </c>
      <c r="K39" s="3">
        <v>600000</v>
      </c>
      <c r="M39" s="3">
        <v>579104516193</v>
      </c>
      <c r="O39" s="3">
        <v>570212717964</v>
      </c>
      <c r="Q39" s="3">
        <v>8891798229</v>
      </c>
    </row>
    <row r="40" spans="1:17" ht="22.5" x14ac:dyDescent="0.55000000000000004">
      <c r="A40" s="2" t="s">
        <v>190</v>
      </c>
      <c r="C40" s="3">
        <v>207017</v>
      </c>
      <c r="E40" s="3">
        <v>191298516789</v>
      </c>
      <c r="G40" s="3">
        <v>196617413008</v>
      </c>
      <c r="I40" s="3">
        <v>-5318896218</v>
      </c>
      <c r="K40" s="3">
        <v>207017</v>
      </c>
      <c r="M40" s="3">
        <v>191298516789</v>
      </c>
      <c r="O40" s="3">
        <v>204897668607</v>
      </c>
      <c r="Q40" s="3">
        <v>-13599151817</v>
      </c>
    </row>
    <row r="41" spans="1:17" ht="22.5" x14ac:dyDescent="0.55000000000000004">
      <c r="A41" s="2" t="s">
        <v>46</v>
      </c>
      <c r="C41" s="3">
        <v>66400</v>
      </c>
      <c r="E41" s="3">
        <v>57564410379</v>
      </c>
      <c r="G41" s="3">
        <v>56502091387</v>
      </c>
      <c r="I41" s="3">
        <v>1062318992</v>
      </c>
      <c r="K41" s="3">
        <v>66400</v>
      </c>
      <c r="M41" s="3">
        <v>57564410379</v>
      </c>
      <c r="O41" s="3">
        <v>53713504033</v>
      </c>
      <c r="Q41" s="3">
        <v>3850906346</v>
      </c>
    </row>
    <row r="42" spans="1:17" ht="22.5" x14ac:dyDescent="0.55000000000000004">
      <c r="A42" s="2" t="s">
        <v>64</v>
      </c>
      <c r="C42" s="3">
        <v>799934</v>
      </c>
      <c r="E42" s="3">
        <v>698129158792</v>
      </c>
      <c r="G42" s="3">
        <v>687874786867</v>
      </c>
      <c r="I42" s="3">
        <v>10254371925</v>
      </c>
      <c r="K42" s="3">
        <v>799934</v>
      </c>
      <c r="M42" s="3">
        <v>698129158792</v>
      </c>
      <c r="O42" s="3">
        <v>655095991121</v>
      </c>
      <c r="Q42" s="3">
        <v>43033167671</v>
      </c>
    </row>
    <row r="43" spans="1:17" ht="22.5" x14ac:dyDescent="0.55000000000000004">
      <c r="A43" s="2" t="s">
        <v>109</v>
      </c>
      <c r="C43" s="3">
        <v>338000</v>
      </c>
      <c r="E43" s="3">
        <v>304710804029</v>
      </c>
      <c r="G43" s="3">
        <v>298765837367</v>
      </c>
      <c r="I43" s="3">
        <v>5944966662</v>
      </c>
      <c r="K43" s="3">
        <v>338000</v>
      </c>
      <c r="M43" s="3">
        <v>304710804029</v>
      </c>
      <c r="O43" s="3">
        <v>288535357501</v>
      </c>
      <c r="Q43" s="3">
        <v>16175446528</v>
      </c>
    </row>
    <row r="44" spans="1:17" ht="22.5" x14ac:dyDescent="0.55000000000000004">
      <c r="A44" s="2" t="s">
        <v>103</v>
      </c>
      <c r="C44" s="3">
        <v>339500</v>
      </c>
      <c r="E44" s="3">
        <v>308904469238</v>
      </c>
      <c r="G44" s="3">
        <v>300152826601</v>
      </c>
      <c r="I44" s="3">
        <v>8751642637</v>
      </c>
      <c r="K44" s="3">
        <v>339500</v>
      </c>
      <c r="M44" s="3">
        <v>308904469238</v>
      </c>
      <c r="O44" s="3">
        <v>291404578706</v>
      </c>
      <c r="Q44" s="3">
        <v>17499890532</v>
      </c>
    </row>
    <row r="45" spans="1:17" ht="22.5" x14ac:dyDescent="0.55000000000000004">
      <c r="A45" s="2" t="s">
        <v>119</v>
      </c>
      <c r="C45" s="3">
        <v>335030</v>
      </c>
      <c r="E45" s="3">
        <v>309603030349</v>
      </c>
      <c r="G45" s="3">
        <v>307874803007</v>
      </c>
      <c r="I45" s="3">
        <v>1728227342</v>
      </c>
      <c r="K45" s="3">
        <v>335030</v>
      </c>
      <c r="M45" s="3">
        <v>309603030349</v>
      </c>
      <c r="O45" s="3">
        <v>306058965869</v>
      </c>
      <c r="Q45" s="3">
        <v>3544064480</v>
      </c>
    </row>
    <row r="46" spans="1:17" ht="22.5" x14ac:dyDescent="0.55000000000000004">
      <c r="A46" s="2" t="s">
        <v>76</v>
      </c>
      <c r="C46" s="3">
        <v>1270873</v>
      </c>
      <c r="E46" s="3">
        <v>1040765622569</v>
      </c>
      <c r="G46" s="3">
        <v>1040765622569</v>
      </c>
      <c r="I46" s="3">
        <v>0</v>
      </c>
      <c r="K46" s="3">
        <v>1270873</v>
      </c>
      <c r="M46" s="3">
        <v>1040765622569</v>
      </c>
      <c r="O46" s="3">
        <v>1040765622569</v>
      </c>
      <c r="Q46" s="3">
        <v>0</v>
      </c>
    </row>
    <row r="47" spans="1:17" ht="22.5" x14ac:dyDescent="0.55000000000000004">
      <c r="A47" s="2" t="s">
        <v>92</v>
      </c>
      <c r="C47" s="3">
        <v>109793</v>
      </c>
      <c r="E47" s="3">
        <v>99355088596</v>
      </c>
      <c r="G47" s="3">
        <v>99355088596</v>
      </c>
      <c r="I47" s="3">
        <v>0</v>
      </c>
      <c r="K47" s="3">
        <v>109793</v>
      </c>
      <c r="M47" s="3">
        <v>99355088596</v>
      </c>
      <c r="O47" s="3">
        <v>99355088596</v>
      </c>
      <c r="Q47" s="3">
        <v>0</v>
      </c>
    </row>
    <row r="48" spans="1:17" ht="22.5" x14ac:dyDescent="0.55000000000000004">
      <c r="A48" s="2" t="s">
        <v>68</v>
      </c>
      <c r="C48" s="3">
        <v>895043</v>
      </c>
      <c r="E48" s="3">
        <v>774591698949</v>
      </c>
      <c r="G48" s="3">
        <v>774591698949</v>
      </c>
      <c r="I48" s="3">
        <v>0</v>
      </c>
      <c r="K48" s="3">
        <v>895043</v>
      </c>
      <c r="M48" s="3">
        <v>774591698949</v>
      </c>
      <c r="O48" s="3">
        <v>774591698949</v>
      </c>
      <c r="Q48" s="3">
        <v>0</v>
      </c>
    </row>
    <row r="49" spans="1:17" ht="22.5" x14ac:dyDescent="0.55000000000000004">
      <c r="A49" s="2" t="s">
        <v>96</v>
      </c>
      <c r="C49" s="3">
        <v>347453</v>
      </c>
      <c r="E49" s="3">
        <v>305770068554</v>
      </c>
      <c r="G49" s="3">
        <v>305770068554</v>
      </c>
      <c r="I49" s="3">
        <v>0</v>
      </c>
      <c r="K49" s="3">
        <v>347453</v>
      </c>
      <c r="M49" s="3">
        <v>305770068554</v>
      </c>
      <c r="O49" s="3">
        <v>305770068554</v>
      </c>
      <c r="Q49" s="3">
        <v>0</v>
      </c>
    </row>
    <row r="50" spans="1:17" ht="22.5" x14ac:dyDescent="0.55000000000000004">
      <c r="A50" s="2" t="s">
        <v>84</v>
      </c>
      <c r="C50" s="3">
        <v>16164</v>
      </c>
      <c r="E50" s="3">
        <v>15900930661</v>
      </c>
      <c r="G50" s="3">
        <v>15563775331</v>
      </c>
      <c r="I50" s="3">
        <v>337155330</v>
      </c>
      <c r="K50" s="3">
        <v>16164</v>
      </c>
      <c r="M50" s="3">
        <v>15900930661</v>
      </c>
      <c r="O50" s="3">
        <v>15080023700</v>
      </c>
      <c r="Q50" s="3">
        <v>820906961</v>
      </c>
    </row>
    <row r="51" spans="1:17" ht="22.5" x14ac:dyDescent="0.55000000000000004">
      <c r="A51" s="2" t="s">
        <v>149</v>
      </c>
      <c r="C51" s="3">
        <v>5000</v>
      </c>
      <c r="E51" s="3">
        <v>4750637736</v>
      </c>
      <c r="G51" s="3">
        <v>4750637736</v>
      </c>
      <c r="I51" s="3">
        <v>0</v>
      </c>
      <c r="K51" s="3">
        <v>5000</v>
      </c>
      <c r="M51" s="3">
        <v>4750637736</v>
      </c>
      <c r="O51" s="3">
        <v>4750637736</v>
      </c>
      <c r="Q51" s="3">
        <v>0</v>
      </c>
    </row>
    <row r="52" spans="1:17" ht="22.5" x14ac:dyDescent="0.55000000000000004">
      <c r="A52" s="2" t="s">
        <v>145</v>
      </c>
      <c r="C52" s="3">
        <v>3014000</v>
      </c>
      <c r="E52" s="3">
        <v>2788431440961</v>
      </c>
      <c r="G52" s="3">
        <v>2761835562841</v>
      </c>
      <c r="I52" s="3">
        <v>26595878120</v>
      </c>
      <c r="K52" s="3">
        <v>3014000</v>
      </c>
      <c r="M52" s="3">
        <v>2788431440961</v>
      </c>
      <c r="O52" s="3">
        <v>2733466626161</v>
      </c>
      <c r="Q52" s="3">
        <v>54964814800</v>
      </c>
    </row>
    <row r="53" spans="1:17" ht="22.5" x14ac:dyDescent="0.55000000000000004">
      <c r="A53" s="2" t="s">
        <v>186</v>
      </c>
      <c r="C53" s="3">
        <v>135000</v>
      </c>
      <c r="E53" s="3">
        <v>123358588190</v>
      </c>
      <c r="G53" s="3">
        <v>126171503689</v>
      </c>
      <c r="I53" s="3">
        <v>-2812915498</v>
      </c>
      <c r="K53" s="3">
        <v>135000</v>
      </c>
      <c r="M53" s="3">
        <v>123358588190</v>
      </c>
      <c r="O53" s="3">
        <v>124689539112</v>
      </c>
      <c r="Q53" s="3">
        <v>-1330950921</v>
      </c>
    </row>
    <row r="54" spans="1:17" ht="22.5" x14ac:dyDescent="0.55000000000000004">
      <c r="A54" s="2" t="s">
        <v>182</v>
      </c>
      <c r="C54" s="3">
        <v>20000</v>
      </c>
      <c r="E54" s="3">
        <v>18038024495</v>
      </c>
      <c r="G54" s="3">
        <v>18641778456</v>
      </c>
      <c r="I54" s="3">
        <v>-603753960</v>
      </c>
      <c r="K54" s="3">
        <v>20000</v>
      </c>
      <c r="M54" s="3">
        <v>18038024495</v>
      </c>
      <c r="O54" s="3">
        <v>19998475000</v>
      </c>
      <c r="Q54" s="3">
        <v>-1960450504</v>
      </c>
    </row>
    <row r="55" spans="1:17" ht="22.5" x14ac:dyDescent="0.55000000000000004">
      <c r="A55" s="2" t="s">
        <v>179</v>
      </c>
      <c r="C55" s="3">
        <v>10000</v>
      </c>
      <c r="E55" s="3">
        <v>9237725569</v>
      </c>
      <c r="G55" s="3">
        <v>9494575983</v>
      </c>
      <c r="I55" s="3">
        <v>-256850413</v>
      </c>
      <c r="K55" s="3">
        <v>10000</v>
      </c>
      <c r="M55" s="3">
        <v>9237725569</v>
      </c>
      <c r="O55" s="3">
        <v>9613036950</v>
      </c>
      <c r="Q55" s="3">
        <v>-375311380</v>
      </c>
    </row>
    <row r="56" spans="1:17" ht="22.5" x14ac:dyDescent="0.55000000000000004">
      <c r="A56" s="2" t="s">
        <v>176</v>
      </c>
      <c r="C56" s="3">
        <v>154132</v>
      </c>
      <c r="E56" s="3">
        <v>141573934572</v>
      </c>
      <c r="G56" s="3">
        <v>146312515699</v>
      </c>
      <c r="I56" s="3">
        <v>-4738581126</v>
      </c>
      <c r="K56" s="3">
        <v>154132</v>
      </c>
      <c r="M56" s="3">
        <v>141573934572</v>
      </c>
      <c r="O56" s="3">
        <v>150973990409</v>
      </c>
      <c r="Q56" s="3">
        <v>-9400055836</v>
      </c>
    </row>
    <row r="57" spans="1:17" ht="22.5" x14ac:dyDescent="0.55000000000000004">
      <c r="A57" s="2" t="s">
        <v>126</v>
      </c>
      <c r="C57" s="3">
        <v>494534</v>
      </c>
      <c r="E57" s="3">
        <v>487453175758</v>
      </c>
      <c r="G57" s="3">
        <v>484654592637</v>
      </c>
      <c r="I57" s="3">
        <v>2798583121</v>
      </c>
      <c r="K57" s="3">
        <v>494534</v>
      </c>
      <c r="M57" s="3">
        <v>487453175758</v>
      </c>
      <c r="O57" s="3">
        <v>481773965609</v>
      </c>
      <c r="Q57" s="3">
        <v>5679210149</v>
      </c>
    </row>
    <row r="58" spans="1:17" x14ac:dyDescent="0.5">
      <c r="A58" s="1" t="s">
        <v>23</v>
      </c>
      <c r="C58" s="1" t="s">
        <v>23</v>
      </c>
      <c r="E58" s="4">
        <f>SUM(E8:E57)</f>
        <v>34772815297791</v>
      </c>
      <c r="G58" s="4">
        <f>SUM(G8:G57)</f>
        <v>34226857196402</v>
      </c>
      <c r="I58" s="4">
        <f>SUM(I8:I57)</f>
        <v>35991953965</v>
      </c>
      <c r="K58" s="1" t="s">
        <v>23</v>
      </c>
      <c r="M58" s="4">
        <f>SUM(M8:M57)</f>
        <v>34772815297791</v>
      </c>
      <c r="O58" s="4">
        <f>SUM(O8:O57)</f>
        <v>34520956064786</v>
      </c>
      <c r="Q58" s="4">
        <f>SUM(Q8:Q57)</f>
        <v>251859233016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K11" sqref="K11"/>
    </sheetView>
  </sheetViews>
  <sheetFormatPr defaultRowHeight="21.75" x14ac:dyDescent="0.5"/>
  <cols>
    <col min="1" max="1" width="37" style="1" bestFit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7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7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2.5" x14ac:dyDescent="0.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</row>
    <row r="4" spans="1:17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2.5" x14ac:dyDescent="0.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22.5" x14ac:dyDescent="0.5">
      <c r="A7" s="12" t="s">
        <v>3</v>
      </c>
      <c r="C7" s="12" t="s">
        <v>25</v>
      </c>
      <c r="E7" s="12" t="s">
        <v>26</v>
      </c>
      <c r="G7" s="12" t="s">
        <v>27</v>
      </c>
      <c r="I7" s="12" t="s">
        <v>28</v>
      </c>
      <c r="K7" s="12" t="s">
        <v>25</v>
      </c>
      <c r="M7" s="12" t="s">
        <v>26</v>
      </c>
      <c r="O7" s="12" t="s">
        <v>27</v>
      </c>
      <c r="Q7" s="12" t="s">
        <v>28</v>
      </c>
    </row>
    <row r="8" spans="1:17" ht="22.5" x14ac:dyDescent="0.55000000000000004">
      <c r="A8" s="2" t="s">
        <v>29</v>
      </c>
      <c r="C8" s="3">
        <v>449500000</v>
      </c>
      <c r="E8" s="3">
        <v>7025</v>
      </c>
      <c r="G8" s="1" t="s">
        <v>30</v>
      </c>
      <c r="I8" s="3">
        <v>1</v>
      </c>
      <c r="K8" s="3">
        <v>569500000</v>
      </c>
      <c r="M8" s="3">
        <v>6355</v>
      </c>
      <c r="O8" s="1" t="s">
        <v>30</v>
      </c>
      <c r="Q8" s="3">
        <v>1</v>
      </c>
    </row>
    <row r="9" spans="1:17" ht="22.5" x14ac:dyDescent="0.55000000000000004">
      <c r="A9" s="2" t="s">
        <v>31</v>
      </c>
      <c r="C9" s="3">
        <v>186999999</v>
      </c>
      <c r="E9" s="3">
        <v>3201</v>
      </c>
      <c r="G9" s="1" t="s">
        <v>32</v>
      </c>
      <c r="I9" s="3">
        <v>1</v>
      </c>
      <c r="K9" s="3">
        <v>186999999</v>
      </c>
      <c r="M9" s="3">
        <v>5155</v>
      </c>
      <c r="O9" s="1" t="s">
        <v>32</v>
      </c>
      <c r="Q9" s="3">
        <v>1</v>
      </c>
    </row>
    <row r="10" spans="1:17" ht="22.5" x14ac:dyDescent="0.55000000000000004">
      <c r="A10" s="2" t="s">
        <v>318</v>
      </c>
      <c r="C10" s="3">
        <v>264359195</v>
      </c>
      <c r="E10" s="1">
        <v>2383</v>
      </c>
      <c r="G10" s="1" t="s">
        <v>319</v>
      </c>
      <c r="I10" s="1">
        <v>1</v>
      </c>
      <c r="K10" s="3">
        <v>264359195</v>
      </c>
      <c r="M10" s="1">
        <v>2383</v>
      </c>
      <c r="O10" s="1" t="s">
        <v>319</v>
      </c>
      <c r="Q10" s="1">
        <v>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6"/>
  <sheetViews>
    <sheetView rightToLeft="1" topLeftCell="A43" workbookViewId="0">
      <selection activeCell="Q39" sqref="A37:Q39"/>
    </sheetView>
  </sheetViews>
  <sheetFormatPr defaultRowHeight="21.75" x14ac:dyDescent="0.5"/>
  <cols>
    <col min="1" max="1" width="39.570312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7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17" style="1" customWidth="1"/>
    <col min="22" max="22" width="1" style="1" customWidth="1"/>
    <col min="23" max="23" width="23" style="1" customWidth="1"/>
    <col min="24" max="24" width="1" style="1" customWidth="1"/>
    <col min="25" max="25" width="13" style="1" customWidth="1"/>
    <col min="26" max="26" width="1" style="1" customWidth="1"/>
    <col min="27" max="27" width="19" style="1" customWidth="1"/>
    <col min="28" max="28" width="1" style="1" customWidth="1"/>
    <col min="29" max="29" width="17" style="1" customWidth="1"/>
    <col min="30" max="30" width="1" style="1" customWidth="1"/>
    <col min="31" max="31" width="23" style="1" customWidth="1"/>
    <col min="32" max="32" width="1" style="1" customWidth="1"/>
    <col min="33" max="33" width="23" style="1" customWidth="1"/>
    <col min="34" max="34" width="1" style="1" customWidth="1"/>
    <col min="35" max="35" width="23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  <c r="Z2" s="13" t="s">
        <v>0</v>
      </c>
      <c r="AA2" s="13" t="s">
        <v>0</v>
      </c>
      <c r="AB2" s="13" t="s">
        <v>0</v>
      </c>
      <c r="AC2" s="13" t="s">
        <v>0</v>
      </c>
      <c r="AD2" s="13" t="s">
        <v>0</v>
      </c>
      <c r="AE2" s="13" t="s">
        <v>0</v>
      </c>
      <c r="AF2" s="13" t="s">
        <v>0</v>
      </c>
      <c r="AG2" s="13" t="s">
        <v>0</v>
      </c>
      <c r="AH2" s="13" t="s">
        <v>0</v>
      </c>
      <c r="AI2" s="13" t="s">
        <v>0</v>
      </c>
      <c r="AJ2" s="13" t="s">
        <v>0</v>
      </c>
      <c r="AK2" s="13" t="s">
        <v>0</v>
      </c>
    </row>
    <row r="3" spans="1:37" ht="22.5" x14ac:dyDescent="0.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  <c r="Z3" s="13" t="s">
        <v>1</v>
      </c>
      <c r="AA3" s="13" t="s">
        <v>1</v>
      </c>
      <c r="AB3" s="13" t="s">
        <v>1</v>
      </c>
      <c r="AC3" s="13" t="s">
        <v>1</v>
      </c>
      <c r="AD3" s="13" t="s">
        <v>1</v>
      </c>
      <c r="AE3" s="13" t="s">
        <v>1</v>
      </c>
      <c r="AF3" s="13" t="s">
        <v>1</v>
      </c>
      <c r="AG3" s="13" t="s">
        <v>1</v>
      </c>
      <c r="AH3" s="13" t="s">
        <v>1</v>
      </c>
      <c r="AI3" s="13" t="s">
        <v>1</v>
      </c>
      <c r="AJ3" s="13" t="s">
        <v>1</v>
      </c>
      <c r="AK3" s="13" t="s">
        <v>1</v>
      </c>
    </row>
    <row r="4" spans="1:37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  <c r="Z4" s="13" t="s">
        <v>2</v>
      </c>
      <c r="AA4" s="13" t="s">
        <v>2</v>
      </c>
      <c r="AB4" s="13" t="s">
        <v>2</v>
      </c>
      <c r="AC4" s="13" t="s">
        <v>2</v>
      </c>
      <c r="AD4" s="13" t="s">
        <v>2</v>
      </c>
      <c r="AE4" s="13" t="s">
        <v>2</v>
      </c>
      <c r="AF4" s="13" t="s">
        <v>2</v>
      </c>
      <c r="AG4" s="13" t="s">
        <v>2</v>
      </c>
      <c r="AH4" s="13" t="s">
        <v>2</v>
      </c>
      <c r="AI4" s="13" t="s">
        <v>2</v>
      </c>
      <c r="AJ4" s="13" t="s">
        <v>2</v>
      </c>
      <c r="AK4" s="13" t="s">
        <v>2</v>
      </c>
    </row>
    <row r="6" spans="1:37" ht="22.5" x14ac:dyDescent="0.5">
      <c r="A6" s="12" t="s">
        <v>33</v>
      </c>
      <c r="B6" s="12" t="s">
        <v>33</v>
      </c>
      <c r="C6" s="12" t="s">
        <v>33</v>
      </c>
      <c r="D6" s="12" t="s">
        <v>33</v>
      </c>
      <c r="E6" s="12" t="s">
        <v>33</v>
      </c>
      <c r="F6" s="12" t="s">
        <v>33</v>
      </c>
      <c r="G6" s="12" t="s">
        <v>33</v>
      </c>
      <c r="H6" s="12" t="s">
        <v>33</v>
      </c>
      <c r="I6" s="12" t="s">
        <v>33</v>
      </c>
      <c r="J6" s="12" t="s">
        <v>33</v>
      </c>
      <c r="K6" s="12" t="s">
        <v>33</v>
      </c>
      <c r="L6" s="12" t="s">
        <v>33</v>
      </c>
      <c r="M6" s="12" t="s">
        <v>33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22.5" x14ac:dyDescent="0.5">
      <c r="A7" s="12" t="s">
        <v>34</v>
      </c>
      <c r="C7" s="12" t="s">
        <v>35</v>
      </c>
      <c r="E7" s="12" t="s">
        <v>36</v>
      </c>
      <c r="G7" s="12" t="s">
        <v>37</v>
      </c>
      <c r="I7" s="12" t="s">
        <v>38</v>
      </c>
      <c r="K7" s="12" t="s">
        <v>39</v>
      </c>
      <c r="M7" s="12" t="s">
        <v>28</v>
      </c>
      <c r="O7" s="12" t="s">
        <v>7</v>
      </c>
      <c r="Q7" s="12" t="s">
        <v>8</v>
      </c>
      <c r="S7" s="12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2" t="s">
        <v>7</v>
      </c>
      <c r="AE7" s="12" t="s">
        <v>40</v>
      </c>
      <c r="AG7" s="12" t="s">
        <v>8</v>
      </c>
      <c r="AI7" s="12" t="s">
        <v>9</v>
      </c>
      <c r="AK7" s="12" t="s">
        <v>13</v>
      </c>
    </row>
    <row r="8" spans="1:37" ht="22.5" x14ac:dyDescent="0.5">
      <c r="A8" s="12" t="s">
        <v>34</v>
      </c>
      <c r="C8" s="12" t="s">
        <v>35</v>
      </c>
      <c r="E8" s="12" t="s">
        <v>36</v>
      </c>
      <c r="G8" s="12" t="s">
        <v>37</v>
      </c>
      <c r="I8" s="12" t="s">
        <v>38</v>
      </c>
      <c r="K8" s="12" t="s">
        <v>39</v>
      </c>
      <c r="M8" s="12" t="s">
        <v>28</v>
      </c>
      <c r="O8" s="12" t="s">
        <v>7</v>
      </c>
      <c r="Q8" s="12" t="s">
        <v>8</v>
      </c>
      <c r="S8" s="12" t="s">
        <v>9</v>
      </c>
      <c r="U8" s="12" t="s">
        <v>7</v>
      </c>
      <c r="W8" s="12" t="s">
        <v>8</v>
      </c>
      <c r="Y8" s="12" t="s">
        <v>7</v>
      </c>
      <c r="AA8" s="12" t="s">
        <v>14</v>
      </c>
      <c r="AC8" s="12" t="s">
        <v>7</v>
      </c>
      <c r="AE8" s="12" t="s">
        <v>40</v>
      </c>
      <c r="AG8" s="12" t="s">
        <v>8</v>
      </c>
      <c r="AI8" s="12" t="s">
        <v>9</v>
      </c>
      <c r="AK8" s="12" t="s">
        <v>13</v>
      </c>
    </row>
    <row r="9" spans="1:37" ht="22.5" x14ac:dyDescent="0.55000000000000004">
      <c r="A9" s="2" t="s">
        <v>41</v>
      </c>
      <c r="C9" s="1" t="s">
        <v>42</v>
      </c>
      <c r="E9" s="1" t="s">
        <v>42</v>
      </c>
      <c r="G9" s="1" t="s">
        <v>43</v>
      </c>
      <c r="I9" s="1" t="s">
        <v>44</v>
      </c>
      <c r="K9" s="3">
        <v>54.06</v>
      </c>
      <c r="M9" s="3">
        <v>54.06</v>
      </c>
      <c r="O9" s="3">
        <v>362205</v>
      </c>
      <c r="Q9" s="3">
        <v>1349985121650</v>
      </c>
      <c r="S9" s="3">
        <v>1413127737914</v>
      </c>
      <c r="U9" s="3">
        <v>0</v>
      </c>
      <c r="W9" s="3">
        <v>0</v>
      </c>
      <c r="Y9" s="3">
        <v>0</v>
      </c>
      <c r="AA9" s="3">
        <v>0</v>
      </c>
      <c r="AC9" s="3">
        <v>362205</v>
      </c>
      <c r="AE9" s="3">
        <v>3967310</v>
      </c>
      <c r="AG9" s="3">
        <v>1349985121650</v>
      </c>
      <c r="AI9" s="3">
        <v>1435938046742</v>
      </c>
      <c r="AK9" s="1" t="s">
        <v>45</v>
      </c>
    </row>
    <row r="10" spans="1:37" ht="22.5" x14ac:dyDescent="0.55000000000000004">
      <c r="A10" s="2" t="s">
        <v>46</v>
      </c>
      <c r="C10" s="1" t="s">
        <v>42</v>
      </c>
      <c r="E10" s="1" t="s">
        <v>42</v>
      </c>
      <c r="G10" s="1" t="s">
        <v>47</v>
      </c>
      <c r="I10" s="1" t="s">
        <v>48</v>
      </c>
      <c r="K10" s="3">
        <v>0</v>
      </c>
      <c r="M10" s="3">
        <v>0</v>
      </c>
      <c r="O10" s="3">
        <v>66400</v>
      </c>
      <c r="Q10" s="3">
        <v>51585963114</v>
      </c>
      <c r="S10" s="3">
        <v>56502091387</v>
      </c>
      <c r="U10" s="3">
        <v>0</v>
      </c>
      <c r="W10" s="3">
        <v>0</v>
      </c>
      <c r="Y10" s="3">
        <v>0</v>
      </c>
      <c r="AA10" s="3">
        <v>0</v>
      </c>
      <c r="AC10" s="3">
        <v>66400</v>
      </c>
      <c r="AE10" s="3">
        <v>867000</v>
      </c>
      <c r="AG10" s="3">
        <v>51585963114</v>
      </c>
      <c r="AI10" s="3">
        <v>57564410379</v>
      </c>
      <c r="AK10" s="1" t="s">
        <v>49</v>
      </c>
    </row>
    <row r="11" spans="1:37" ht="22.5" x14ac:dyDescent="0.55000000000000004">
      <c r="A11" s="2" t="s">
        <v>50</v>
      </c>
      <c r="C11" s="1" t="s">
        <v>42</v>
      </c>
      <c r="E11" s="1" t="s">
        <v>42</v>
      </c>
      <c r="G11" s="1" t="s">
        <v>51</v>
      </c>
      <c r="I11" s="1" t="s">
        <v>52</v>
      </c>
      <c r="K11" s="3">
        <v>0</v>
      </c>
      <c r="M11" s="3">
        <v>0</v>
      </c>
      <c r="O11" s="3">
        <v>74000</v>
      </c>
      <c r="Q11" s="3">
        <v>52116669529</v>
      </c>
      <c r="S11" s="3">
        <v>57027451325</v>
      </c>
      <c r="U11" s="3">
        <v>0</v>
      </c>
      <c r="W11" s="3">
        <v>0</v>
      </c>
      <c r="Y11" s="3">
        <v>0</v>
      </c>
      <c r="AA11" s="3">
        <v>0</v>
      </c>
      <c r="AC11" s="3">
        <v>74000</v>
      </c>
      <c r="AE11" s="3">
        <v>787970</v>
      </c>
      <c r="AG11" s="3">
        <v>52116669529</v>
      </c>
      <c r="AI11" s="3">
        <v>58305333879</v>
      </c>
      <c r="AK11" s="1" t="s">
        <v>49</v>
      </c>
    </row>
    <row r="12" spans="1:37" ht="22.5" x14ac:dyDescent="0.55000000000000004">
      <c r="A12" s="2" t="s">
        <v>53</v>
      </c>
      <c r="C12" s="1" t="s">
        <v>42</v>
      </c>
      <c r="E12" s="1" t="s">
        <v>42</v>
      </c>
      <c r="G12" s="1" t="s">
        <v>54</v>
      </c>
      <c r="I12" s="1" t="s">
        <v>55</v>
      </c>
      <c r="K12" s="3">
        <v>0</v>
      </c>
      <c r="M12" s="3">
        <v>0</v>
      </c>
      <c r="O12" s="3">
        <v>121200</v>
      </c>
      <c r="Q12" s="3">
        <v>81952746365</v>
      </c>
      <c r="S12" s="3">
        <v>89559970531</v>
      </c>
      <c r="U12" s="3">
        <v>0</v>
      </c>
      <c r="W12" s="3">
        <v>0</v>
      </c>
      <c r="Y12" s="3">
        <v>0</v>
      </c>
      <c r="AA12" s="3">
        <v>0</v>
      </c>
      <c r="AC12" s="3">
        <v>121200</v>
      </c>
      <c r="AE12" s="3">
        <v>753320</v>
      </c>
      <c r="AG12" s="3">
        <v>81952746365</v>
      </c>
      <c r="AI12" s="3">
        <v>91295422193</v>
      </c>
      <c r="AK12" s="1" t="s">
        <v>56</v>
      </c>
    </row>
    <row r="13" spans="1:37" ht="22.5" x14ac:dyDescent="0.55000000000000004">
      <c r="A13" s="2" t="s">
        <v>57</v>
      </c>
      <c r="C13" s="1" t="s">
        <v>42</v>
      </c>
      <c r="E13" s="1" t="s">
        <v>42</v>
      </c>
      <c r="G13" s="1" t="s">
        <v>58</v>
      </c>
      <c r="I13" s="1" t="s">
        <v>59</v>
      </c>
      <c r="K13" s="3">
        <v>0</v>
      </c>
      <c r="M13" s="3">
        <v>0</v>
      </c>
      <c r="O13" s="3">
        <v>205135</v>
      </c>
      <c r="Q13" s="3">
        <v>129283425999</v>
      </c>
      <c r="S13" s="3">
        <v>138865805674</v>
      </c>
      <c r="U13" s="3">
        <v>0</v>
      </c>
      <c r="W13" s="3">
        <v>0</v>
      </c>
      <c r="Y13" s="3">
        <v>0</v>
      </c>
      <c r="AA13" s="3">
        <v>0</v>
      </c>
      <c r="AC13" s="3">
        <v>205135</v>
      </c>
      <c r="AE13" s="3">
        <v>693600</v>
      </c>
      <c r="AG13" s="3">
        <v>129283425999</v>
      </c>
      <c r="AI13" s="3">
        <v>142270787025</v>
      </c>
      <c r="AK13" s="1" t="s">
        <v>60</v>
      </c>
    </row>
    <row r="14" spans="1:37" ht="22.5" x14ac:dyDescent="0.55000000000000004">
      <c r="A14" s="2" t="s">
        <v>61</v>
      </c>
      <c r="C14" s="1" t="s">
        <v>42</v>
      </c>
      <c r="E14" s="1" t="s">
        <v>42</v>
      </c>
      <c r="G14" s="1" t="s">
        <v>58</v>
      </c>
      <c r="I14" s="1" t="s">
        <v>62</v>
      </c>
      <c r="K14" s="3">
        <v>0</v>
      </c>
      <c r="M14" s="3">
        <v>0</v>
      </c>
      <c r="O14" s="3">
        <v>201535</v>
      </c>
      <c r="Q14" s="3">
        <v>117862644132</v>
      </c>
      <c r="S14" s="3">
        <v>128948382736</v>
      </c>
      <c r="U14" s="3">
        <v>0</v>
      </c>
      <c r="W14" s="3">
        <v>0</v>
      </c>
      <c r="Y14" s="3">
        <v>0</v>
      </c>
      <c r="AA14" s="3">
        <v>0</v>
      </c>
      <c r="AC14" s="3">
        <v>201535</v>
      </c>
      <c r="AE14" s="3">
        <v>650990</v>
      </c>
      <c r="AG14" s="3">
        <v>117862644132</v>
      </c>
      <c r="AI14" s="3">
        <v>131187265858</v>
      </c>
      <c r="AK14" s="1" t="s">
        <v>63</v>
      </c>
    </row>
    <row r="15" spans="1:37" ht="22.5" x14ac:dyDescent="0.55000000000000004">
      <c r="A15" s="2" t="s">
        <v>64</v>
      </c>
      <c r="C15" s="1" t="s">
        <v>42</v>
      </c>
      <c r="E15" s="1" t="s">
        <v>42</v>
      </c>
      <c r="G15" s="1" t="s">
        <v>65</v>
      </c>
      <c r="I15" s="1" t="s">
        <v>66</v>
      </c>
      <c r="K15" s="3">
        <v>0</v>
      </c>
      <c r="M15" s="3">
        <v>0</v>
      </c>
      <c r="O15" s="3">
        <v>799934</v>
      </c>
      <c r="Q15" s="3">
        <v>623978215983</v>
      </c>
      <c r="S15" s="3">
        <v>687874786867</v>
      </c>
      <c r="U15" s="3">
        <v>0</v>
      </c>
      <c r="W15" s="3">
        <v>0</v>
      </c>
      <c r="Y15" s="3">
        <v>0</v>
      </c>
      <c r="AA15" s="3">
        <v>0</v>
      </c>
      <c r="AC15" s="3">
        <v>799934</v>
      </c>
      <c r="AE15" s="3">
        <v>872800</v>
      </c>
      <c r="AG15" s="3">
        <v>623978215983</v>
      </c>
      <c r="AI15" s="3">
        <v>698129158792</v>
      </c>
      <c r="AK15" s="1" t="s">
        <v>67</v>
      </c>
    </row>
    <row r="16" spans="1:37" ht="22.5" x14ac:dyDescent="0.55000000000000004">
      <c r="A16" s="2" t="s">
        <v>68</v>
      </c>
      <c r="C16" s="1" t="s">
        <v>42</v>
      </c>
      <c r="E16" s="1" t="s">
        <v>42</v>
      </c>
      <c r="G16" s="1" t="s">
        <v>69</v>
      </c>
      <c r="I16" s="1" t="s">
        <v>70</v>
      </c>
      <c r="K16" s="3">
        <v>0</v>
      </c>
      <c r="M16" s="3">
        <v>0</v>
      </c>
      <c r="O16" s="3">
        <v>895043</v>
      </c>
      <c r="Q16" s="3">
        <v>654855507765</v>
      </c>
      <c r="S16" s="3">
        <v>774591698949</v>
      </c>
      <c r="U16" s="3">
        <v>0</v>
      </c>
      <c r="W16" s="3">
        <v>0</v>
      </c>
      <c r="Y16" s="3">
        <v>0</v>
      </c>
      <c r="AA16" s="3">
        <v>0</v>
      </c>
      <c r="AC16" s="3">
        <v>895043</v>
      </c>
      <c r="AE16" s="3">
        <v>865490</v>
      </c>
      <c r="AG16" s="3">
        <v>654855507765</v>
      </c>
      <c r="AI16" s="3">
        <v>774591698949</v>
      </c>
      <c r="AK16" s="1" t="s">
        <v>71</v>
      </c>
    </row>
    <row r="17" spans="1:37" ht="22.5" x14ac:dyDescent="0.55000000000000004">
      <c r="A17" s="2" t="s">
        <v>72</v>
      </c>
      <c r="C17" s="1" t="s">
        <v>42</v>
      </c>
      <c r="E17" s="1" t="s">
        <v>42</v>
      </c>
      <c r="G17" s="1" t="s">
        <v>73</v>
      </c>
      <c r="I17" s="1" t="s">
        <v>74</v>
      </c>
      <c r="K17" s="3">
        <v>0</v>
      </c>
      <c r="M17" s="3">
        <v>0</v>
      </c>
      <c r="O17" s="3">
        <v>741800</v>
      </c>
      <c r="Q17" s="3">
        <v>394707521010</v>
      </c>
      <c r="S17" s="3">
        <v>439112115148</v>
      </c>
      <c r="U17" s="3">
        <v>0</v>
      </c>
      <c r="W17" s="3">
        <v>0</v>
      </c>
      <c r="Y17" s="3">
        <v>0</v>
      </c>
      <c r="AA17" s="3">
        <v>0</v>
      </c>
      <c r="AC17" s="3">
        <v>741800</v>
      </c>
      <c r="AE17" s="3">
        <v>599700</v>
      </c>
      <c r="AG17" s="3">
        <v>394707521010</v>
      </c>
      <c r="AI17" s="3">
        <v>444823539618</v>
      </c>
      <c r="AK17" s="1" t="s">
        <v>75</v>
      </c>
    </row>
    <row r="18" spans="1:37" ht="22.5" x14ac:dyDescent="0.55000000000000004">
      <c r="A18" s="2" t="s">
        <v>76</v>
      </c>
      <c r="C18" s="1" t="s">
        <v>42</v>
      </c>
      <c r="E18" s="1" t="s">
        <v>42</v>
      </c>
      <c r="I18" s="1" t="s">
        <v>77</v>
      </c>
      <c r="K18" s="3">
        <v>0</v>
      </c>
      <c r="M18" s="3">
        <v>0</v>
      </c>
      <c r="O18" s="3">
        <v>1270873</v>
      </c>
      <c r="Q18" s="3">
        <v>871150035266</v>
      </c>
      <c r="S18" s="3">
        <v>1040765622569</v>
      </c>
      <c r="U18" s="3">
        <v>0</v>
      </c>
      <c r="W18" s="3">
        <v>0</v>
      </c>
      <c r="Y18" s="3">
        <v>0</v>
      </c>
      <c r="AA18" s="3">
        <v>0</v>
      </c>
      <c r="AC18" s="3">
        <v>1270873</v>
      </c>
      <c r="AE18" s="3">
        <v>819000</v>
      </c>
      <c r="AG18" s="3">
        <v>871150035266</v>
      </c>
      <c r="AI18" s="3">
        <v>1040765622569</v>
      </c>
      <c r="AK18" s="1" t="s">
        <v>78</v>
      </c>
    </row>
    <row r="19" spans="1:37" ht="22.5" x14ac:dyDescent="0.55000000000000004">
      <c r="A19" s="2" t="s">
        <v>79</v>
      </c>
      <c r="C19" s="1" t="s">
        <v>42</v>
      </c>
      <c r="E19" s="1" t="s">
        <v>42</v>
      </c>
      <c r="G19" s="1" t="s">
        <v>73</v>
      </c>
      <c r="I19" s="1" t="s">
        <v>80</v>
      </c>
      <c r="K19" s="3">
        <v>0</v>
      </c>
      <c r="M19" s="3">
        <v>0</v>
      </c>
      <c r="O19" s="3">
        <v>978934</v>
      </c>
      <c r="Q19" s="3">
        <v>455368531465</v>
      </c>
      <c r="S19" s="3">
        <v>509966147436</v>
      </c>
      <c r="U19" s="3">
        <v>0</v>
      </c>
      <c r="W19" s="3">
        <v>0</v>
      </c>
      <c r="Y19" s="3">
        <v>0</v>
      </c>
      <c r="AA19" s="3">
        <v>0</v>
      </c>
      <c r="AC19" s="3">
        <v>978934</v>
      </c>
      <c r="AE19" s="3">
        <v>523920</v>
      </c>
      <c r="AG19" s="3">
        <v>455368531465</v>
      </c>
      <c r="AI19" s="3">
        <v>512843993943</v>
      </c>
      <c r="AK19" s="1" t="s">
        <v>81</v>
      </c>
    </row>
    <row r="20" spans="1:37" ht="22.5" x14ac:dyDescent="0.55000000000000004">
      <c r="A20" s="2" t="s">
        <v>82</v>
      </c>
      <c r="C20" s="1" t="s">
        <v>42</v>
      </c>
      <c r="E20" s="1" t="s">
        <v>42</v>
      </c>
      <c r="G20" s="1" t="s">
        <v>69</v>
      </c>
      <c r="I20" s="1" t="s">
        <v>83</v>
      </c>
      <c r="K20" s="3">
        <v>0</v>
      </c>
      <c r="M20" s="3">
        <v>0</v>
      </c>
      <c r="O20" s="3">
        <v>536</v>
      </c>
      <c r="Q20" s="3">
        <v>371207730</v>
      </c>
      <c r="S20" s="3">
        <v>528777277</v>
      </c>
      <c r="U20" s="3">
        <v>0</v>
      </c>
      <c r="W20" s="3">
        <v>0</v>
      </c>
      <c r="Y20" s="3">
        <v>536</v>
      </c>
      <c r="AA20" s="3">
        <v>536000000</v>
      </c>
      <c r="AC20" s="3">
        <v>0</v>
      </c>
      <c r="AE20" s="3">
        <v>0</v>
      </c>
      <c r="AG20" s="3">
        <v>0</v>
      </c>
      <c r="AI20" s="3">
        <v>0</v>
      </c>
      <c r="AK20" s="1" t="s">
        <v>16</v>
      </c>
    </row>
    <row r="21" spans="1:37" ht="22.5" x14ac:dyDescent="0.55000000000000004">
      <c r="A21" s="2" t="s">
        <v>84</v>
      </c>
      <c r="C21" s="1" t="s">
        <v>42</v>
      </c>
      <c r="E21" s="1" t="s">
        <v>42</v>
      </c>
      <c r="G21" s="1" t="s">
        <v>85</v>
      </c>
      <c r="I21" s="1" t="s">
        <v>86</v>
      </c>
      <c r="K21" s="3">
        <v>0</v>
      </c>
      <c r="M21" s="3">
        <v>0</v>
      </c>
      <c r="O21" s="3">
        <v>16164</v>
      </c>
      <c r="Q21" s="3">
        <v>14120492240</v>
      </c>
      <c r="S21" s="3">
        <v>15563775331</v>
      </c>
      <c r="U21" s="3">
        <v>0</v>
      </c>
      <c r="W21" s="3">
        <v>0</v>
      </c>
      <c r="Y21" s="3">
        <v>0</v>
      </c>
      <c r="AA21" s="3">
        <v>0</v>
      </c>
      <c r="AC21" s="3">
        <v>16164</v>
      </c>
      <c r="AE21" s="3">
        <v>983800</v>
      </c>
      <c r="AG21" s="3">
        <v>14120492240</v>
      </c>
      <c r="AI21" s="3">
        <v>15900930661</v>
      </c>
      <c r="AK21" s="1" t="s">
        <v>87</v>
      </c>
    </row>
    <row r="22" spans="1:37" ht="22.5" x14ac:dyDescent="0.55000000000000004">
      <c r="A22" s="2" t="s">
        <v>88</v>
      </c>
      <c r="C22" s="1" t="s">
        <v>42</v>
      </c>
      <c r="E22" s="1" t="s">
        <v>42</v>
      </c>
      <c r="G22" s="1" t="s">
        <v>89</v>
      </c>
      <c r="I22" s="1" t="s">
        <v>90</v>
      </c>
      <c r="K22" s="3">
        <v>0</v>
      </c>
      <c r="M22" s="3">
        <v>0</v>
      </c>
      <c r="O22" s="3">
        <v>570436</v>
      </c>
      <c r="Q22" s="3">
        <v>353330717093</v>
      </c>
      <c r="S22" s="3">
        <v>396993182961</v>
      </c>
      <c r="U22" s="3">
        <v>0</v>
      </c>
      <c r="W22" s="3">
        <v>0</v>
      </c>
      <c r="Y22" s="3">
        <v>0</v>
      </c>
      <c r="AA22" s="3">
        <v>0</v>
      </c>
      <c r="AC22" s="3">
        <v>570436</v>
      </c>
      <c r="AE22" s="3">
        <v>689020</v>
      </c>
      <c r="AG22" s="3">
        <v>353330717093</v>
      </c>
      <c r="AI22" s="3">
        <v>393011843281</v>
      </c>
      <c r="AK22" s="1" t="s">
        <v>91</v>
      </c>
    </row>
    <row r="23" spans="1:37" ht="22.5" x14ac:dyDescent="0.55000000000000004">
      <c r="A23" s="2" t="s">
        <v>92</v>
      </c>
      <c r="C23" s="1" t="s">
        <v>42</v>
      </c>
      <c r="E23" s="1" t="s">
        <v>42</v>
      </c>
      <c r="G23" s="1" t="s">
        <v>69</v>
      </c>
      <c r="I23" s="1" t="s">
        <v>77</v>
      </c>
      <c r="K23" s="3">
        <v>0</v>
      </c>
      <c r="M23" s="3">
        <v>0</v>
      </c>
      <c r="O23" s="3">
        <v>109793</v>
      </c>
      <c r="Q23" s="3">
        <v>92826546856</v>
      </c>
      <c r="S23" s="3">
        <v>99355088596</v>
      </c>
      <c r="U23" s="3">
        <v>0</v>
      </c>
      <c r="W23" s="3">
        <v>0</v>
      </c>
      <c r="Y23" s="3">
        <v>0</v>
      </c>
      <c r="AA23" s="3">
        <v>0</v>
      </c>
      <c r="AC23" s="3">
        <v>109793</v>
      </c>
      <c r="AE23" s="3">
        <v>905000</v>
      </c>
      <c r="AG23" s="3">
        <v>92826546856</v>
      </c>
      <c r="AI23" s="3">
        <v>99355088596</v>
      </c>
      <c r="AK23" s="1" t="s">
        <v>93</v>
      </c>
    </row>
    <row r="24" spans="1:37" ht="22.5" x14ac:dyDescent="0.55000000000000004">
      <c r="A24" s="2" t="s">
        <v>94</v>
      </c>
      <c r="C24" s="1" t="s">
        <v>42</v>
      </c>
      <c r="E24" s="1" t="s">
        <v>42</v>
      </c>
      <c r="G24" s="1" t="s">
        <v>89</v>
      </c>
      <c r="I24" s="1" t="s">
        <v>95</v>
      </c>
      <c r="K24" s="3">
        <v>0</v>
      </c>
      <c r="M24" s="3">
        <v>0</v>
      </c>
      <c r="O24" s="3">
        <v>190500</v>
      </c>
      <c r="Q24" s="3">
        <v>115113591793</v>
      </c>
      <c r="S24" s="3">
        <v>127530025094</v>
      </c>
      <c r="U24" s="3">
        <v>0</v>
      </c>
      <c r="W24" s="3">
        <v>0</v>
      </c>
      <c r="Y24" s="3">
        <v>0</v>
      </c>
      <c r="AA24" s="3">
        <v>0</v>
      </c>
      <c r="AC24" s="3">
        <v>190500</v>
      </c>
      <c r="AE24" s="3">
        <v>677320</v>
      </c>
      <c r="AG24" s="3">
        <v>115113591793</v>
      </c>
      <c r="AI24" s="3">
        <v>129019621503</v>
      </c>
      <c r="AK24" s="1" t="s">
        <v>63</v>
      </c>
    </row>
    <row r="25" spans="1:37" ht="22.5" x14ac:dyDescent="0.55000000000000004">
      <c r="A25" s="2" t="s">
        <v>96</v>
      </c>
      <c r="C25" s="1" t="s">
        <v>42</v>
      </c>
      <c r="E25" s="1" t="s">
        <v>42</v>
      </c>
      <c r="G25" s="1" t="s">
        <v>69</v>
      </c>
      <c r="I25" s="1" t="s">
        <v>97</v>
      </c>
      <c r="K25" s="3">
        <v>0</v>
      </c>
      <c r="M25" s="3">
        <v>0</v>
      </c>
      <c r="O25" s="3">
        <v>347453</v>
      </c>
      <c r="Q25" s="3">
        <v>290657429285</v>
      </c>
      <c r="S25" s="3">
        <v>305770068554</v>
      </c>
      <c r="U25" s="3">
        <v>0</v>
      </c>
      <c r="W25" s="3">
        <v>0</v>
      </c>
      <c r="Y25" s="3">
        <v>0</v>
      </c>
      <c r="AA25" s="3">
        <v>0</v>
      </c>
      <c r="AC25" s="3">
        <v>347453</v>
      </c>
      <c r="AE25" s="3">
        <v>880100</v>
      </c>
      <c r="AG25" s="3">
        <v>290657429285</v>
      </c>
      <c r="AI25" s="3">
        <v>305770068554</v>
      </c>
      <c r="AK25" s="1" t="s">
        <v>98</v>
      </c>
    </row>
    <row r="26" spans="1:37" ht="22.5" x14ac:dyDescent="0.55000000000000004">
      <c r="A26" s="2" t="s">
        <v>99</v>
      </c>
      <c r="C26" s="1" t="s">
        <v>42</v>
      </c>
      <c r="E26" s="1" t="s">
        <v>42</v>
      </c>
      <c r="G26" s="1" t="s">
        <v>100</v>
      </c>
      <c r="I26" s="1" t="s">
        <v>101</v>
      </c>
      <c r="K26" s="3">
        <v>0</v>
      </c>
      <c r="M26" s="3">
        <v>0</v>
      </c>
      <c r="O26" s="3">
        <v>1165187</v>
      </c>
      <c r="Q26" s="3">
        <v>921710788172</v>
      </c>
      <c r="S26" s="3">
        <v>1057815916425</v>
      </c>
      <c r="U26" s="3">
        <v>0</v>
      </c>
      <c r="W26" s="3">
        <v>0</v>
      </c>
      <c r="Y26" s="3">
        <v>0</v>
      </c>
      <c r="AA26" s="3">
        <v>0</v>
      </c>
      <c r="AC26" s="3">
        <v>1165187</v>
      </c>
      <c r="AE26" s="3">
        <v>925000</v>
      </c>
      <c r="AG26" s="3">
        <v>921710788172</v>
      </c>
      <c r="AI26" s="3">
        <v>1077715792904</v>
      </c>
      <c r="AK26" s="1" t="s">
        <v>102</v>
      </c>
    </row>
    <row r="27" spans="1:37" ht="22.5" x14ac:dyDescent="0.55000000000000004">
      <c r="A27" s="2" t="s">
        <v>103</v>
      </c>
      <c r="C27" s="1" t="s">
        <v>42</v>
      </c>
      <c r="E27" s="1" t="s">
        <v>42</v>
      </c>
      <c r="G27" s="1" t="s">
        <v>104</v>
      </c>
      <c r="I27" s="1" t="s">
        <v>105</v>
      </c>
      <c r="K27" s="3">
        <v>0</v>
      </c>
      <c r="M27" s="3">
        <v>0</v>
      </c>
      <c r="O27" s="3">
        <v>339500</v>
      </c>
      <c r="Q27" s="3">
        <v>214638196657</v>
      </c>
      <c r="S27" s="3">
        <v>300152826601</v>
      </c>
      <c r="U27" s="3">
        <v>0</v>
      </c>
      <c r="W27" s="3">
        <v>0</v>
      </c>
      <c r="Y27" s="3">
        <v>0</v>
      </c>
      <c r="AA27" s="3">
        <v>0</v>
      </c>
      <c r="AC27" s="3">
        <v>339500</v>
      </c>
      <c r="AE27" s="3">
        <v>909950</v>
      </c>
      <c r="AG27" s="3">
        <v>214638196657</v>
      </c>
      <c r="AI27" s="3">
        <v>308904469238</v>
      </c>
      <c r="AK27" s="1" t="s">
        <v>98</v>
      </c>
    </row>
    <row r="28" spans="1:37" ht="22.5" x14ac:dyDescent="0.55000000000000004">
      <c r="A28" s="2" t="s">
        <v>106</v>
      </c>
      <c r="C28" s="1" t="s">
        <v>42</v>
      </c>
      <c r="E28" s="1" t="s">
        <v>42</v>
      </c>
      <c r="G28" s="1" t="s">
        <v>100</v>
      </c>
      <c r="I28" s="1" t="s">
        <v>107</v>
      </c>
      <c r="K28" s="3">
        <v>0</v>
      </c>
      <c r="M28" s="3">
        <v>0</v>
      </c>
      <c r="O28" s="3">
        <v>587880</v>
      </c>
      <c r="Q28" s="3">
        <v>377658088119</v>
      </c>
      <c r="S28" s="3">
        <v>417080812762</v>
      </c>
      <c r="U28" s="3">
        <v>0</v>
      </c>
      <c r="W28" s="3">
        <v>0</v>
      </c>
      <c r="Y28" s="3">
        <v>0</v>
      </c>
      <c r="AA28" s="3">
        <v>0</v>
      </c>
      <c r="AC28" s="3">
        <v>587880</v>
      </c>
      <c r="AE28" s="3">
        <v>728930</v>
      </c>
      <c r="AG28" s="3">
        <v>377658088119</v>
      </c>
      <c r="AI28" s="3">
        <v>428490693493</v>
      </c>
      <c r="AK28" s="1" t="s">
        <v>108</v>
      </c>
    </row>
    <row r="29" spans="1:37" ht="22.5" x14ac:dyDescent="0.55000000000000004">
      <c r="A29" s="2" t="s">
        <v>109</v>
      </c>
      <c r="C29" s="1" t="s">
        <v>42</v>
      </c>
      <c r="E29" s="1" t="s">
        <v>42</v>
      </c>
      <c r="G29" s="1" t="s">
        <v>110</v>
      </c>
      <c r="I29" s="1" t="s">
        <v>111</v>
      </c>
      <c r="K29" s="3">
        <v>0</v>
      </c>
      <c r="M29" s="3">
        <v>0</v>
      </c>
      <c r="O29" s="3">
        <v>338000</v>
      </c>
      <c r="Q29" s="3">
        <v>240287830376</v>
      </c>
      <c r="S29" s="3">
        <v>298765837367</v>
      </c>
      <c r="U29" s="3">
        <v>0</v>
      </c>
      <c r="W29" s="3">
        <v>0</v>
      </c>
      <c r="Y29" s="3">
        <v>0</v>
      </c>
      <c r="AA29" s="3">
        <v>0</v>
      </c>
      <c r="AC29" s="3">
        <v>338000</v>
      </c>
      <c r="AE29" s="3">
        <v>901580</v>
      </c>
      <c r="AG29" s="3">
        <v>240287830376</v>
      </c>
      <c r="AI29" s="3">
        <v>304710804029</v>
      </c>
      <c r="AK29" s="1" t="s">
        <v>98</v>
      </c>
    </row>
    <row r="30" spans="1:37" ht="22.5" x14ac:dyDescent="0.55000000000000004">
      <c r="A30" s="2" t="s">
        <v>112</v>
      </c>
      <c r="C30" s="1" t="s">
        <v>42</v>
      </c>
      <c r="E30" s="1" t="s">
        <v>42</v>
      </c>
      <c r="G30" s="1" t="s">
        <v>113</v>
      </c>
      <c r="I30" s="1" t="s">
        <v>114</v>
      </c>
      <c r="K30" s="3">
        <v>0</v>
      </c>
      <c r="M30" s="3">
        <v>0</v>
      </c>
      <c r="O30" s="3">
        <v>5900</v>
      </c>
      <c r="Q30" s="3">
        <v>3782326363</v>
      </c>
      <c r="S30" s="3">
        <v>4088388236</v>
      </c>
      <c r="U30" s="3">
        <v>0</v>
      </c>
      <c r="W30" s="3">
        <v>0</v>
      </c>
      <c r="Y30" s="3">
        <v>0</v>
      </c>
      <c r="AA30" s="3">
        <v>0</v>
      </c>
      <c r="AC30" s="3">
        <v>5900</v>
      </c>
      <c r="AE30" s="3">
        <v>714000</v>
      </c>
      <c r="AG30" s="3">
        <v>3782326363</v>
      </c>
      <c r="AI30" s="3">
        <v>4212278789</v>
      </c>
      <c r="AK30" s="1" t="s">
        <v>115</v>
      </c>
    </row>
    <row r="31" spans="1:37" ht="22.5" x14ac:dyDescent="0.55000000000000004">
      <c r="A31" s="2" t="s">
        <v>116</v>
      </c>
      <c r="C31" s="1" t="s">
        <v>42</v>
      </c>
      <c r="E31" s="1" t="s">
        <v>42</v>
      </c>
      <c r="G31" s="1" t="s">
        <v>113</v>
      </c>
      <c r="I31" s="1" t="s">
        <v>117</v>
      </c>
      <c r="K31" s="3">
        <v>0</v>
      </c>
      <c r="M31" s="3">
        <v>0</v>
      </c>
      <c r="O31" s="3">
        <v>75000</v>
      </c>
      <c r="Q31" s="3">
        <v>47478619967</v>
      </c>
      <c r="S31" s="3">
        <v>52271014031</v>
      </c>
      <c r="U31" s="3">
        <v>0</v>
      </c>
      <c r="W31" s="3">
        <v>0</v>
      </c>
      <c r="Y31" s="3">
        <v>0</v>
      </c>
      <c r="AA31" s="3">
        <v>0</v>
      </c>
      <c r="AC31" s="3">
        <v>75000</v>
      </c>
      <c r="AE31" s="3">
        <v>702150</v>
      </c>
      <c r="AG31" s="3">
        <v>47478619967</v>
      </c>
      <c r="AI31" s="3">
        <v>52657234579</v>
      </c>
      <c r="AK31" s="1" t="s">
        <v>118</v>
      </c>
    </row>
    <row r="32" spans="1:37" ht="22.5" x14ac:dyDescent="0.55000000000000004">
      <c r="A32" s="2" t="s">
        <v>119</v>
      </c>
      <c r="C32" s="1" t="s">
        <v>42</v>
      </c>
      <c r="E32" s="1" t="s">
        <v>42</v>
      </c>
      <c r="G32" s="1" t="s">
        <v>120</v>
      </c>
      <c r="I32" s="1" t="s">
        <v>121</v>
      </c>
      <c r="K32" s="3">
        <v>18</v>
      </c>
      <c r="M32" s="3">
        <v>18</v>
      </c>
      <c r="O32" s="3">
        <v>335030</v>
      </c>
      <c r="Q32" s="3">
        <v>293365362742</v>
      </c>
      <c r="S32" s="3">
        <v>307874803007</v>
      </c>
      <c r="U32" s="3">
        <v>0</v>
      </c>
      <c r="W32" s="3">
        <v>0</v>
      </c>
      <c r="Y32" s="3">
        <v>0</v>
      </c>
      <c r="AA32" s="3">
        <v>0</v>
      </c>
      <c r="AC32" s="3">
        <v>335030</v>
      </c>
      <c r="AE32" s="3">
        <v>924175</v>
      </c>
      <c r="AG32" s="3">
        <v>293365362742</v>
      </c>
      <c r="AI32" s="3">
        <v>309603030349</v>
      </c>
      <c r="AK32" s="1" t="s">
        <v>98</v>
      </c>
    </row>
    <row r="33" spans="1:37" ht="22.5" x14ac:dyDescent="0.55000000000000004">
      <c r="A33" s="2" t="s">
        <v>122</v>
      </c>
      <c r="C33" s="1" t="s">
        <v>42</v>
      </c>
      <c r="E33" s="1" t="s">
        <v>42</v>
      </c>
      <c r="G33" s="1" t="s">
        <v>123</v>
      </c>
      <c r="I33" s="1" t="s">
        <v>124</v>
      </c>
      <c r="K33" s="3">
        <v>19</v>
      </c>
      <c r="M33" s="3">
        <v>19</v>
      </c>
      <c r="O33" s="3">
        <v>1000000</v>
      </c>
      <c r="Q33" s="3">
        <v>857228250000</v>
      </c>
      <c r="S33" s="3">
        <v>888433980643</v>
      </c>
      <c r="U33" s="3">
        <v>1373000</v>
      </c>
      <c r="W33" s="3">
        <v>1151793490000</v>
      </c>
      <c r="Y33" s="3">
        <v>0</v>
      </c>
      <c r="AA33" s="3">
        <v>0</v>
      </c>
      <c r="AC33" s="3">
        <v>2373000</v>
      </c>
      <c r="AE33" s="3">
        <v>893761</v>
      </c>
      <c r="AG33" s="3">
        <v>2009021740000</v>
      </c>
      <c r="AI33" s="3">
        <v>2120733327677</v>
      </c>
      <c r="AK33" s="1" t="s">
        <v>125</v>
      </c>
    </row>
    <row r="34" spans="1:37" ht="22.5" x14ac:dyDescent="0.55000000000000004">
      <c r="A34" s="2" t="s">
        <v>126</v>
      </c>
      <c r="C34" s="1" t="s">
        <v>42</v>
      </c>
      <c r="E34" s="1" t="s">
        <v>42</v>
      </c>
      <c r="G34" s="1" t="s">
        <v>127</v>
      </c>
      <c r="I34" s="1" t="s">
        <v>128</v>
      </c>
      <c r="K34" s="3">
        <v>18</v>
      </c>
      <c r="M34" s="3">
        <v>18</v>
      </c>
      <c r="O34" s="3">
        <v>494534</v>
      </c>
      <c r="Q34" s="3">
        <v>460416717507</v>
      </c>
      <c r="S34" s="3">
        <v>484654592637</v>
      </c>
      <c r="U34" s="3">
        <v>0</v>
      </c>
      <c r="W34" s="3">
        <v>0</v>
      </c>
      <c r="Y34" s="3">
        <v>0</v>
      </c>
      <c r="AA34" s="3">
        <v>0</v>
      </c>
      <c r="AC34" s="3">
        <v>494534</v>
      </c>
      <c r="AE34" s="3">
        <v>985756</v>
      </c>
      <c r="AG34" s="3">
        <v>460416717507</v>
      </c>
      <c r="AI34" s="3">
        <v>487453175758</v>
      </c>
      <c r="AK34" s="1" t="s">
        <v>129</v>
      </c>
    </row>
    <row r="35" spans="1:37" ht="22.5" x14ac:dyDescent="0.55000000000000004">
      <c r="A35" s="2" t="s">
        <v>130</v>
      </c>
      <c r="C35" s="1" t="s">
        <v>42</v>
      </c>
      <c r="E35" s="1" t="s">
        <v>42</v>
      </c>
      <c r="G35" s="1" t="s">
        <v>131</v>
      </c>
      <c r="I35" s="1" t="s">
        <v>132</v>
      </c>
      <c r="K35" s="3">
        <v>18</v>
      </c>
      <c r="M35" s="3">
        <v>18</v>
      </c>
      <c r="O35" s="3">
        <v>1000000</v>
      </c>
      <c r="Q35" s="3">
        <v>907041250000</v>
      </c>
      <c r="S35" s="3">
        <v>906971838123</v>
      </c>
      <c r="U35" s="3">
        <v>0</v>
      </c>
      <c r="W35" s="3">
        <v>0</v>
      </c>
      <c r="Y35" s="3">
        <v>0</v>
      </c>
      <c r="AA35" s="3">
        <v>0</v>
      </c>
      <c r="AC35" s="3">
        <v>1000000</v>
      </c>
      <c r="AE35" s="3">
        <v>907041</v>
      </c>
      <c r="AG35" s="3">
        <v>907041250000</v>
      </c>
      <c r="AI35" s="3">
        <v>906971838123</v>
      </c>
      <c r="AK35" s="1" t="s">
        <v>133</v>
      </c>
    </row>
    <row r="36" spans="1:37" ht="22.5" x14ac:dyDescent="0.55000000000000004">
      <c r="A36" s="2" t="s">
        <v>134</v>
      </c>
      <c r="C36" s="1" t="s">
        <v>42</v>
      </c>
      <c r="E36" s="1" t="s">
        <v>42</v>
      </c>
      <c r="G36" s="1" t="s">
        <v>135</v>
      </c>
      <c r="I36" s="1" t="s">
        <v>136</v>
      </c>
      <c r="K36" s="3">
        <v>23</v>
      </c>
      <c r="M36" s="3">
        <v>23</v>
      </c>
      <c r="O36" s="3">
        <v>2000000</v>
      </c>
      <c r="Q36" s="3">
        <v>2000000000000</v>
      </c>
      <c r="S36" s="3">
        <v>1944480775034</v>
      </c>
      <c r="U36" s="3">
        <v>0</v>
      </c>
      <c r="W36" s="3">
        <v>0</v>
      </c>
      <c r="Y36" s="3">
        <v>0</v>
      </c>
      <c r="AA36" s="3">
        <v>0</v>
      </c>
      <c r="AC36" s="3">
        <v>2000000</v>
      </c>
      <c r="AE36" s="3">
        <v>977571</v>
      </c>
      <c r="AG36" s="3">
        <v>2000000000000</v>
      </c>
      <c r="AI36" s="3">
        <v>1954993444182</v>
      </c>
      <c r="AK36" s="1" t="s">
        <v>137</v>
      </c>
    </row>
    <row r="37" spans="1:37" ht="22.5" x14ac:dyDescent="0.55000000000000004">
      <c r="A37" s="2" t="s">
        <v>138</v>
      </c>
      <c r="C37" s="1" t="s">
        <v>42</v>
      </c>
      <c r="E37" s="1" t="s">
        <v>42</v>
      </c>
      <c r="G37" s="1" t="s">
        <v>89</v>
      </c>
      <c r="I37" s="1" t="s">
        <v>139</v>
      </c>
      <c r="K37" s="3">
        <v>18</v>
      </c>
      <c r="M37" s="3">
        <v>18</v>
      </c>
      <c r="O37" s="3">
        <v>1000000</v>
      </c>
      <c r="Q37" s="3">
        <v>857386250000</v>
      </c>
      <c r="S37" s="3">
        <v>882882776154</v>
      </c>
      <c r="U37" s="3">
        <v>0</v>
      </c>
      <c r="W37" s="3">
        <v>0</v>
      </c>
      <c r="Y37" s="3">
        <v>0</v>
      </c>
      <c r="AA37" s="3">
        <v>0</v>
      </c>
      <c r="AC37" s="3">
        <v>1000000</v>
      </c>
      <c r="AE37" s="3">
        <v>888659</v>
      </c>
      <c r="AG37" s="3">
        <v>857386250000</v>
      </c>
      <c r="AI37" s="3">
        <v>888592091986</v>
      </c>
      <c r="AK37" s="1" t="s">
        <v>140</v>
      </c>
    </row>
    <row r="38" spans="1:37" ht="22.5" x14ac:dyDescent="0.55000000000000004">
      <c r="A38" s="2" t="s">
        <v>141</v>
      </c>
      <c r="C38" s="1" t="s">
        <v>42</v>
      </c>
      <c r="E38" s="1" t="s">
        <v>42</v>
      </c>
      <c r="G38" s="1" t="s">
        <v>142</v>
      </c>
      <c r="I38" s="1" t="s">
        <v>143</v>
      </c>
      <c r="K38" s="3">
        <v>18</v>
      </c>
      <c r="M38" s="3">
        <v>18</v>
      </c>
      <c r="O38" s="3">
        <v>950000</v>
      </c>
      <c r="Q38" s="3">
        <v>950011250000</v>
      </c>
      <c r="S38" s="3">
        <v>944722909385</v>
      </c>
      <c r="U38" s="3">
        <v>0</v>
      </c>
      <c r="W38" s="3">
        <v>0</v>
      </c>
      <c r="Y38" s="3">
        <v>0</v>
      </c>
      <c r="AA38" s="3">
        <v>0</v>
      </c>
      <c r="AC38" s="3">
        <v>950000</v>
      </c>
      <c r="AE38" s="3">
        <v>994521</v>
      </c>
      <c r="AG38" s="3">
        <v>950011250000</v>
      </c>
      <c r="AI38" s="3">
        <v>944722909385</v>
      </c>
      <c r="AK38" s="1" t="s">
        <v>144</v>
      </c>
    </row>
    <row r="39" spans="1:37" ht="22.5" x14ac:dyDescent="0.55000000000000004">
      <c r="A39" s="2" t="s">
        <v>145</v>
      </c>
      <c r="C39" s="1" t="s">
        <v>42</v>
      </c>
      <c r="E39" s="1" t="s">
        <v>42</v>
      </c>
      <c r="G39" s="1" t="s">
        <v>146</v>
      </c>
      <c r="I39" s="1" t="s">
        <v>147</v>
      </c>
      <c r="K39" s="3">
        <v>18.5</v>
      </c>
      <c r="M39" s="3">
        <v>18.5</v>
      </c>
      <c r="O39" s="3">
        <v>3014000</v>
      </c>
      <c r="Q39" s="3">
        <v>2729742452318</v>
      </c>
      <c r="S39" s="3">
        <v>2761835562841</v>
      </c>
      <c r="U39" s="3">
        <v>0</v>
      </c>
      <c r="W39" s="3">
        <v>0</v>
      </c>
      <c r="Y39" s="3">
        <v>0</v>
      </c>
      <c r="AA39" s="3">
        <v>0</v>
      </c>
      <c r="AC39" s="3">
        <v>3014000</v>
      </c>
      <c r="AE39" s="3">
        <v>925230</v>
      </c>
      <c r="AG39" s="3">
        <v>2729742452318</v>
      </c>
      <c r="AI39" s="3">
        <v>2788431440961</v>
      </c>
      <c r="AK39" s="1" t="s">
        <v>148</v>
      </c>
    </row>
    <row r="40" spans="1:37" ht="22.5" x14ac:dyDescent="0.55000000000000004">
      <c r="A40" s="2" t="s">
        <v>149</v>
      </c>
      <c r="C40" s="1" t="s">
        <v>42</v>
      </c>
      <c r="E40" s="1" t="s">
        <v>42</v>
      </c>
      <c r="G40" s="1" t="s">
        <v>146</v>
      </c>
      <c r="I40" s="1" t="s">
        <v>147</v>
      </c>
      <c r="K40" s="3">
        <v>18.5</v>
      </c>
      <c r="M40" s="3">
        <v>18.5</v>
      </c>
      <c r="O40" s="3">
        <v>5000</v>
      </c>
      <c r="Q40" s="3">
        <v>4526945152</v>
      </c>
      <c r="S40" s="3">
        <v>4750637736</v>
      </c>
      <c r="U40" s="3">
        <v>0</v>
      </c>
      <c r="W40" s="3">
        <v>0</v>
      </c>
      <c r="Y40" s="3">
        <v>0</v>
      </c>
      <c r="AA40" s="3">
        <v>0</v>
      </c>
      <c r="AC40" s="3">
        <v>5000</v>
      </c>
      <c r="AE40" s="3">
        <v>950200</v>
      </c>
      <c r="AG40" s="3">
        <v>4526945152</v>
      </c>
      <c r="AI40" s="3">
        <v>4750637736</v>
      </c>
      <c r="AK40" s="1" t="s">
        <v>115</v>
      </c>
    </row>
    <row r="41" spans="1:37" ht="22.5" x14ac:dyDescent="0.55000000000000004">
      <c r="A41" s="2" t="s">
        <v>150</v>
      </c>
      <c r="C41" s="1" t="s">
        <v>42</v>
      </c>
      <c r="E41" s="1" t="s">
        <v>42</v>
      </c>
      <c r="G41" s="1" t="s">
        <v>151</v>
      </c>
      <c r="I41" s="1" t="s">
        <v>152</v>
      </c>
      <c r="K41" s="3">
        <v>23</v>
      </c>
      <c r="M41" s="3">
        <v>23</v>
      </c>
      <c r="O41" s="3">
        <v>1000000</v>
      </c>
      <c r="Q41" s="3">
        <v>1000000000000</v>
      </c>
      <c r="S41" s="3">
        <v>977772448965</v>
      </c>
      <c r="U41" s="3">
        <v>0</v>
      </c>
      <c r="W41" s="3">
        <v>0</v>
      </c>
      <c r="Y41" s="3">
        <v>0</v>
      </c>
      <c r="AA41" s="3">
        <v>0</v>
      </c>
      <c r="AC41" s="3">
        <v>1000000</v>
      </c>
      <c r="AE41" s="3">
        <v>980761</v>
      </c>
      <c r="AG41" s="3">
        <v>1000000000000</v>
      </c>
      <c r="AI41" s="3">
        <v>980687093806</v>
      </c>
      <c r="AK41" s="1" t="s">
        <v>153</v>
      </c>
    </row>
    <row r="42" spans="1:37" ht="22.5" x14ac:dyDescent="0.55000000000000004">
      <c r="A42" s="2" t="s">
        <v>154</v>
      </c>
      <c r="C42" s="1" t="s">
        <v>42</v>
      </c>
      <c r="E42" s="1" t="s">
        <v>42</v>
      </c>
      <c r="G42" s="1" t="s">
        <v>155</v>
      </c>
      <c r="I42" s="1" t="s">
        <v>156</v>
      </c>
      <c r="K42" s="3">
        <v>18</v>
      </c>
      <c r="M42" s="3">
        <v>18</v>
      </c>
      <c r="O42" s="3">
        <v>312924</v>
      </c>
      <c r="Q42" s="3">
        <v>300011060025</v>
      </c>
      <c r="S42" s="3">
        <v>299988315286</v>
      </c>
      <c r="U42" s="3">
        <v>0</v>
      </c>
      <c r="W42" s="3">
        <v>0</v>
      </c>
      <c r="Y42" s="3">
        <v>0</v>
      </c>
      <c r="AA42" s="3">
        <v>0</v>
      </c>
      <c r="AC42" s="3">
        <v>312924</v>
      </c>
      <c r="AE42" s="3">
        <v>927688</v>
      </c>
      <c r="AG42" s="3">
        <v>300011060025</v>
      </c>
      <c r="AI42" s="3">
        <v>290273704654</v>
      </c>
      <c r="AK42" s="1" t="s">
        <v>157</v>
      </c>
    </row>
    <row r="43" spans="1:37" ht="22.5" x14ac:dyDescent="0.55000000000000004">
      <c r="A43" s="2" t="s">
        <v>158</v>
      </c>
      <c r="C43" s="1" t="s">
        <v>42</v>
      </c>
      <c r="E43" s="1" t="s">
        <v>42</v>
      </c>
      <c r="G43" s="1" t="s">
        <v>159</v>
      </c>
      <c r="I43" s="1" t="s">
        <v>160</v>
      </c>
      <c r="K43" s="3">
        <v>18</v>
      </c>
      <c r="M43" s="3">
        <v>18</v>
      </c>
      <c r="O43" s="3">
        <v>73400</v>
      </c>
      <c r="Q43" s="3">
        <v>68690656000</v>
      </c>
      <c r="S43" s="3">
        <v>67485199661</v>
      </c>
      <c r="U43" s="3">
        <v>0</v>
      </c>
      <c r="W43" s="3">
        <v>0</v>
      </c>
      <c r="Y43" s="3">
        <v>0</v>
      </c>
      <c r="AA43" s="3">
        <v>0</v>
      </c>
      <c r="AC43" s="3">
        <v>73400</v>
      </c>
      <c r="AE43" s="3">
        <v>891000</v>
      </c>
      <c r="AG43" s="3">
        <v>68690656000</v>
      </c>
      <c r="AI43" s="3">
        <v>65394413295</v>
      </c>
      <c r="AK43" s="1" t="s">
        <v>161</v>
      </c>
    </row>
    <row r="44" spans="1:37" ht="22.5" x14ac:dyDescent="0.55000000000000004">
      <c r="A44" s="2" t="s">
        <v>162</v>
      </c>
      <c r="C44" s="1" t="s">
        <v>42</v>
      </c>
      <c r="E44" s="1" t="s">
        <v>42</v>
      </c>
      <c r="G44" s="1" t="s">
        <v>163</v>
      </c>
      <c r="I44" s="1" t="s">
        <v>164</v>
      </c>
      <c r="K44" s="3">
        <v>18</v>
      </c>
      <c r="M44" s="3">
        <v>18</v>
      </c>
      <c r="O44" s="3">
        <v>1555000</v>
      </c>
      <c r="Q44" s="3">
        <v>1421140491503</v>
      </c>
      <c r="S44" s="3">
        <v>1438066299083</v>
      </c>
      <c r="U44" s="3">
        <v>0</v>
      </c>
      <c r="W44" s="3">
        <v>0</v>
      </c>
      <c r="Y44" s="3">
        <v>0</v>
      </c>
      <c r="AA44" s="3">
        <v>0</v>
      </c>
      <c r="AC44" s="3">
        <v>1555000</v>
      </c>
      <c r="AE44" s="3">
        <v>904253</v>
      </c>
      <c r="AG44" s="3">
        <v>1421140491503</v>
      </c>
      <c r="AI44" s="3">
        <v>1406006198852</v>
      </c>
      <c r="AK44" s="1" t="s">
        <v>165</v>
      </c>
    </row>
    <row r="45" spans="1:37" ht="22.5" x14ac:dyDescent="0.55000000000000004">
      <c r="A45" s="2" t="s">
        <v>166</v>
      </c>
      <c r="C45" s="1" t="s">
        <v>42</v>
      </c>
      <c r="E45" s="1" t="s">
        <v>42</v>
      </c>
      <c r="G45" s="1" t="s">
        <v>167</v>
      </c>
      <c r="I45" s="1" t="s">
        <v>168</v>
      </c>
      <c r="K45" s="3">
        <v>20.5</v>
      </c>
      <c r="M45" s="3">
        <v>20.5</v>
      </c>
      <c r="O45" s="3">
        <v>2409952</v>
      </c>
      <c r="Q45" s="3">
        <v>2281046843553</v>
      </c>
      <c r="S45" s="3">
        <v>2281807137786</v>
      </c>
      <c r="U45" s="3">
        <v>0</v>
      </c>
      <c r="W45" s="3">
        <v>0</v>
      </c>
      <c r="Y45" s="3">
        <v>0</v>
      </c>
      <c r="AA45" s="3">
        <v>0</v>
      </c>
      <c r="AC45" s="3">
        <v>2409952</v>
      </c>
      <c r="AE45" s="3">
        <v>924189</v>
      </c>
      <c r="AG45" s="3">
        <v>2281046843553</v>
      </c>
      <c r="AI45" s="3">
        <v>2227081301029</v>
      </c>
      <c r="AK45" s="1" t="s">
        <v>169</v>
      </c>
    </row>
    <row r="46" spans="1:37" ht="22.5" x14ac:dyDescent="0.55000000000000004">
      <c r="A46" s="2" t="s">
        <v>170</v>
      </c>
      <c r="C46" s="1" t="s">
        <v>42</v>
      </c>
      <c r="E46" s="1" t="s">
        <v>42</v>
      </c>
      <c r="G46" s="1" t="s">
        <v>167</v>
      </c>
      <c r="I46" s="1" t="s">
        <v>171</v>
      </c>
      <c r="K46" s="3">
        <v>20.5</v>
      </c>
      <c r="M46" s="3">
        <v>20.5</v>
      </c>
      <c r="O46" s="3">
        <v>125571</v>
      </c>
      <c r="Q46" s="3">
        <v>115786456840</v>
      </c>
      <c r="S46" s="3">
        <v>107287968754</v>
      </c>
      <c r="U46" s="3">
        <v>0</v>
      </c>
      <c r="W46" s="3">
        <v>0</v>
      </c>
      <c r="Y46" s="3">
        <v>0</v>
      </c>
      <c r="AA46" s="3">
        <v>0</v>
      </c>
      <c r="AC46" s="3">
        <v>125571</v>
      </c>
      <c r="AE46" s="3">
        <v>896238</v>
      </c>
      <c r="AG46" s="3">
        <v>115786456840</v>
      </c>
      <c r="AI46" s="3">
        <v>112532920608</v>
      </c>
      <c r="AK46" s="1" t="s">
        <v>172</v>
      </c>
    </row>
    <row r="47" spans="1:37" ht="22.5" x14ac:dyDescent="0.55000000000000004">
      <c r="A47" s="2" t="s">
        <v>173</v>
      </c>
      <c r="C47" s="1" t="s">
        <v>42</v>
      </c>
      <c r="E47" s="1" t="s">
        <v>42</v>
      </c>
      <c r="G47" s="1" t="s">
        <v>174</v>
      </c>
      <c r="I47" s="1" t="s">
        <v>175</v>
      </c>
      <c r="K47" s="3">
        <v>20.5</v>
      </c>
      <c r="M47" s="3">
        <v>20.5</v>
      </c>
      <c r="O47" s="3">
        <v>480000</v>
      </c>
      <c r="Q47" s="3">
        <v>456203250000</v>
      </c>
      <c r="S47" s="3">
        <v>456881960094</v>
      </c>
      <c r="U47" s="3">
        <v>0</v>
      </c>
      <c r="W47" s="3">
        <v>0</v>
      </c>
      <c r="Y47" s="3">
        <v>0</v>
      </c>
      <c r="AA47" s="3">
        <v>0</v>
      </c>
      <c r="AC47" s="3">
        <v>480000</v>
      </c>
      <c r="AE47" s="3">
        <v>919167</v>
      </c>
      <c r="AG47" s="3">
        <v>456203250000</v>
      </c>
      <c r="AI47" s="3">
        <v>441166518487</v>
      </c>
      <c r="AK47" s="1" t="s">
        <v>75</v>
      </c>
    </row>
    <row r="48" spans="1:37" ht="22.5" x14ac:dyDescent="0.55000000000000004">
      <c r="A48" s="2" t="s">
        <v>176</v>
      </c>
      <c r="C48" s="1" t="s">
        <v>42</v>
      </c>
      <c r="E48" s="1" t="s">
        <v>42</v>
      </c>
      <c r="G48" s="1" t="s">
        <v>177</v>
      </c>
      <c r="I48" s="1" t="s">
        <v>178</v>
      </c>
      <c r="K48" s="3">
        <v>18</v>
      </c>
      <c r="M48" s="3">
        <v>18</v>
      </c>
      <c r="O48" s="3">
        <v>154132</v>
      </c>
      <c r="Q48" s="3">
        <v>145158308221</v>
      </c>
      <c r="S48" s="3">
        <v>146312515699</v>
      </c>
      <c r="U48" s="3">
        <v>0</v>
      </c>
      <c r="W48" s="3">
        <v>0</v>
      </c>
      <c r="Y48" s="3">
        <v>0</v>
      </c>
      <c r="AA48" s="3">
        <v>0</v>
      </c>
      <c r="AC48" s="3">
        <v>154132</v>
      </c>
      <c r="AE48" s="3">
        <v>918594</v>
      </c>
      <c r="AG48" s="3">
        <v>145158308221</v>
      </c>
      <c r="AI48" s="3">
        <v>141573934572</v>
      </c>
      <c r="AK48" s="1" t="s">
        <v>60</v>
      </c>
    </row>
    <row r="49" spans="1:37" ht="22.5" x14ac:dyDescent="0.55000000000000004">
      <c r="A49" s="2" t="s">
        <v>179</v>
      </c>
      <c r="C49" s="1" t="s">
        <v>42</v>
      </c>
      <c r="E49" s="1" t="s">
        <v>42</v>
      </c>
      <c r="G49" s="1" t="s">
        <v>180</v>
      </c>
      <c r="I49" s="1" t="s">
        <v>181</v>
      </c>
      <c r="K49" s="3">
        <v>18</v>
      </c>
      <c r="M49" s="3">
        <v>18</v>
      </c>
      <c r="O49" s="3">
        <v>10000</v>
      </c>
      <c r="Q49" s="3">
        <v>8970183922</v>
      </c>
      <c r="S49" s="3">
        <v>9494575983</v>
      </c>
      <c r="U49" s="3">
        <v>0</v>
      </c>
      <c r="W49" s="3">
        <v>0</v>
      </c>
      <c r="Y49" s="3">
        <v>0</v>
      </c>
      <c r="AA49" s="3">
        <v>0</v>
      </c>
      <c r="AC49" s="3">
        <v>10000</v>
      </c>
      <c r="AE49" s="3">
        <v>923843</v>
      </c>
      <c r="AG49" s="3">
        <v>8970183922</v>
      </c>
      <c r="AI49" s="3">
        <v>9237725569</v>
      </c>
      <c r="AK49" s="1" t="s">
        <v>115</v>
      </c>
    </row>
    <row r="50" spans="1:37" ht="22.5" x14ac:dyDescent="0.55000000000000004">
      <c r="A50" s="2" t="s">
        <v>182</v>
      </c>
      <c r="C50" s="1" t="s">
        <v>42</v>
      </c>
      <c r="E50" s="1" t="s">
        <v>42</v>
      </c>
      <c r="G50" s="1" t="s">
        <v>183</v>
      </c>
      <c r="I50" s="1" t="s">
        <v>184</v>
      </c>
      <c r="K50" s="3">
        <v>18</v>
      </c>
      <c r="M50" s="3">
        <v>18</v>
      </c>
      <c r="O50" s="3">
        <v>20000</v>
      </c>
      <c r="Q50" s="3">
        <v>17825009048</v>
      </c>
      <c r="S50" s="3">
        <v>18641778456</v>
      </c>
      <c r="U50" s="3">
        <v>0</v>
      </c>
      <c r="W50" s="3">
        <v>0</v>
      </c>
      <c r="Y50" s="3">
        <v>0</v>
      </c>
      <c r="AA50" s="3">
        <v>0</v>
      </c>
      <c r="AC50" s="3">
        <v>20000</v>
      </c>
      <c r="AE50" s="3">
        <v>901970</v>
      </c>
      <c r="AG50" s="3">
        <v>17825009048</v>
      </c>
      <c r="AI50" s="3">
        <v>18038024495</v>
      </c>
      <c r="AK50" s="1" t="s">
        <v>185</v>
      </c>
    </row>
    <row r="51" spans="1:37" ht="22.5" x14ac:dyDescent="0.55000000000000004">
      <c r="A51" s="2" t="s">
        <v>186</v>
      </c>
      <c r="C51" s="1" t="s">
        <v>42</v>
      </c>
      <c r="E51" s="1" t="s">
        <v>42</v>
      </c>
      <c r="G51" s="1" t="s">
        <v>187</v>
      </c>
      <c r="I51" s="1" t="s">
        <v>188</v>
      </c>
      <c r="K51" s="3">
        <v>18</v>
      </c>
      <c r="M51" s="3">
        <v>18</v>
      </c>
      <c r="O51" s="3">
        <v>135000</v>
      </c>
      <c r="Q51" s="3">
        <v>124715109180</v>
      </c>
      <c r="S51" s="3">
        <v>126171503689</v>
      </c>
      <c r="U51" s="3">
        <v>0</v>
      </c>
      <c r="W51" s="3">
        <v>0</v>
      </c>
      <c r="Y51" s="3">
        <v>0</v>
      </c>
      <c r="AA51" s="3">
        <v>0</v>
      </c>
      <c r="AC51" s="3">
        <v>135000</v>
      </c>
      <c r="AE51" s="3">
        <v>913837</v>
      </c>
      <c r="AG51" s="3">
        <v>124715109180</v>
      </c>
      <c r="AI51" s="3">
        <v>123358588190</v>
      </c>
      <c r="AK51" s="1" t="s">
        <v>189</v>
      </c>
    </row>
    <row r="52" spans="1:37" ht="22.5" x14ac:dyDescent="0.55000000000000004">
      <c r="A52" s="2" t="s">
        <v>190</v>
      </c>
      <c r="C52" s="1" t="s">
        <v>42</v>
      </c>
      <c r="E52" s="1" t="s">
        <v>42</v>
      </c>
      <c r="G52" s="1" t="s">
        <v>191</v>
      </c>
      <c r="I52" s="1" t="s">
        <v>192</v>
      </c>
      <c r="K52" s="3">
        <v>17</v>
      </c>
      <c r="M52" s="3">
        <v>17</v>
      </c>
      <c r="O52" s="3">
        <v>207017</v>
      </c>
      <c r="Q52" s="3">
        <v>193119789854</v>
      </c>
      <c r="S52" s="3">
        <v>196617413008</v>
      </c>
      <c r="U52" s="3">
        <v>0</v>
      </c>
      <c r="W52" s="3">
        <v>0</v>
      </c>
      <c r="Y52" s="3">
        <v>0</v>
      </c>
      <c r="AA52" s="3">
        <v>0</v>
      </c>
      <c r="AC52" s="3">
        <v>207017</v>
      </c>
      <c r="AE52" s="3">
        <v>924142</v>
      </c>
      <c r="AG52" s="3">
        <v>193119789854</v>
      </c>
      <c r="AI52" s="3">
        <v>191298516789</v>
      </c>
      <c r="AK52" s="1" t="s">
        <v>193</v>
      </c>
    </row>
    <row r="53" spans="1:37" ht="22.5" x14ac:dyDescent="0.55000000000000004">
      <c r="A53" s="2" t="s">
        <v>194</v>
      </c>
      <c r="C53" s="1" t="s">
        <v>42</v>
      </c>
      <c r="E53" s="1" t="s">
        <v>42</v>
      </c>
      <c r="G53" s="1" t="s">
        <v>195</v>
      </c>
      <c r="I53" s="1" t="s">
        <v>196</v>
      </c>
      <c r="K53" s="3">
        <v>18</v>
      </c>
      <c r="M53" s="3">
        <v>18</v>
      </c>
      <c r="O53" s="3">
        <v>600000</v>
      </c>
      <c r="Q53" s="3">
        <v>554843250000</v>
      </c>
      <c r="S53" s="3">
        <v>574505310229</v>
      </c>
      <c r="U53" s="3">
        <v>0</v>
      </c>
      <c r="W53" s="3">
        <v>0</v>
      </c>
      <c r="Y53" s="3">
        <v>0</v>
      </c>
      <c r="AA53" s="3">
        <v>0</v>
      </c>
      <c r="AC53" s="3">
        <v>600000</v>
      </c>
      <c r="AE53" s="3">
        <v>965247</v>
      </c>
      <c r="AG53" s="3">
        <v>554843250000</v>
      </c>
      <c r="AI53" s="3">
        <v>579104516193</v>
      </c>
      <c r="AK53" s="1" t="s">
        <v>197</v>
      </c>
    </row>
    <row r="54" spans="1:37" ht="22.5" x14ac:dyDescent="0.55000000000000004">
      <c r="A54" s="2" t="s">
        <v>198</v>
      </c>
      <c r="C54" s="1" t="s">
        <v>42</v>
      </c>
      <c r="E54" s="1" t="s">
        <v>42</v>
      </c>
      <c r="G54" s="1" t="s">
        <v>83</v>
      </c>
      <c r="I54" s="1" t="s">
        <v>199</v>
      </c>
      <c r="K54" s="3">
        <v>23</v>
      </c>
      <c r="M54" s="3">
        <v>23</v>
      </c>
      <c r="O54" s="3">
        <v>0</v>
      </c>
      <c r="Q54" s="3">
        <v>0</v>
      </c>
      <c r="S54" s="3">
        <v>0</v>
      </c>
      <c r="U54" s="3">
        <v>4000000</v>
      </c>
      <c r="W54" s="3">
        <v>4000000000000</v>
      </c>
      <c r="Y54" s="3">
        <v>0</v>
      </c>
      <c r="AA54" s="3">
        <v>0</v>
      </c>
      <c r="AC54" s="3">
        <v>4000000</v>
      </c>
      <c r="AE54" s="3">
        <v>1000000</v>
      </c>
      <c r="AG54" s="3">
        <v>4000000000000</v>
      </c>
      <c r="AI54" s="3">
        <v>3999695000000</v>
      </c>
      <c r="AK54" s="1" t="s">
        <v>200</v>
      </c>
    </row>
    <row r="55" spans="1:37" ht="22.5" x14ac:dyDescent="0.55000000000000004">
      <c r="A55" s="2" t="s">
        <v>201</v>
      </c>
      <c r="C55" s="1" t="s">
        <v>42</v>
      </c>
      <c r="E55" s="1" t="s">
        <v>42</v>
      </c>
      <c r="G55" s="1" t="s">
        <v>202</v>
      </c>
      <c r="I55" s="1" t="s">
        <v>203</v>
      </c>
      <c r="K55" s="3">
        <v>23</v>
      </c>
      <c r="M55" s="3">
        <v>23</v>
      </c>
      <c r="O55" s="3">
        <v>0</v>
      </c>
      <c r="Q55" s="3">
        <v>0</v>
      </c>
      <c r="S55" s="3">
        <v>0</v>
      </c>
      <c r="U55" s="3">
        <v>1000000</v>
      </c>
      <c r="W55" s="3">
        <v>950011250000</v>
      </c>
      <c r="Y55" s="3">
        <v>0</v>
      </c>
      <c r="AA55" s="3">
        <v>0</v>
      </c>
      <c r="AC55" s="3">
        <v>1000000</v>
      </c>
      <c r="AE55" s="3">
        <v>953420</v>
      </c>
      <c r="AG55" s="3">
        <v>950011250000</v>
      </c>
      <c r="AI55" s="3">
        <v>953347301725</v>
      </c>
      <c r="AK55" s="1" t="s">
        <v>204</v>
      </c>
    </row>
    <row r="56" spans="1:37" x14ac:dyDescent="0.5">
      <c r="A56" s="1" t="s">
        <v>23</v>
      </c>
      <c r="C56" s="1" t="s">
        <v>23</v>
      </c>
      <c r="E56" s="1" t="s">
        <v>23</v>
      </c>
      <c r="G56" s="1" t="s">
        <v>23</v>
      </c>
      <c r="I56" s="1" t="s">
        <v>23</v>
      </c>
      <c r="K56" s="1" t="s">
        <v>23</v>
      </c>
      <c r="M56" s="1" t="s">
        <v>23</v>
      </c>
      <c r="O56" s="1" t="s">
        <v>23</v>
      </c>
      <c r="Q56" s="4">
        <f>SUM(Q9:Q55)</f>
        <v>23202051102794</v>
      </c>
      <c r="S56" s="4">
        <f>SUM(S9:S55)</f>
        <v>24239897826024</v>
      </c>
      <c r="U56" s="1" t="s">
        <v>23</v>
      </c>
      <c r="W56" s="4">
        <f>SUM(W9:W55)</f>
        <v>6101804740000</v>
      </c>
      <c r="Y56" s="1" t="s">
        <v>23</v>
      </c>
      <c r="AA56" s="4">
        <f>SUM(AA9:AA55)</f>
        <v>536000000</v>
      </c>
      <c r="AC56" s="1" t="s">
        <v>23</v>
      </c>
      <c r="AE56" s="1" t="s">
        <v>23</v>
      </c>
      <c r="AG56" s="4">
        <f>SUM(AG9:AG55)</f>
        <v>29303484635064</v>
      </c>
      <c r="AI56" s="4">
        <f>SUM(AI9:AI55)</f>
        <v>30452511759995</v>
      </c>
      <c r="AK56" s="5" t="s">
        <v>205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6"/>
  <sheetViews>
    <sheetView rightToLeft="1" workbookViewId="0">
      <selection activeCell="K36" sqref="K36"/>
    </sheetView>
  </sheetViews>
  <sheetFormatPr defaultRowHeight="21.75" x14ac:dyDescent="0.5"/>
  <cols>
    <col min="1" max="1" width="39.5703125" style="1" bestFit="1" customWidth="1"/>
    <col min="2" max="2" width="1" style="1" customWidth="1"/>
    <col min="3" max="3" width="17" style="1" customWidth="1"/>
    <col min="4" max="4" width="1" style="1" customWidth="1"/>
    <col min="5" max="5" width="21" style="1" customWidth="1"/>
    <col min="6" max="6" width="1" style="1" customWidth="1"/>
    <col min="7" max="7" width="22" style="1" customWidth="1"/>
    <col min="8" max="8" width="1" style="1" customWidth="1"/>
    <col min="9" max="9" width="17" style="1" customWidth="1"/>
    <col min="10" max="10" width="1" style="1" customWidth="1"/>
    <col min="11" max="11" width="33.42578125" style="1" customWidth="1"/>
    <col min="12" max="12" width="1" style="1" customWidth="1"/>
    <col min="13" max="13" width="51.710937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3" ht="22.5" x14ac:dyDescent="0.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</row>
    <row r="4" spans="1:13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6" spans="1:13" ht="22.5" x14ac:dyDescent="0.5">
      <c r="A6" s="12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22.5" x14ac:dyDescent="0.5">
      <c r="A7" s="12" t="s">
        <v>3</v>
      </c>
      <c r="C7" s="12" t="s">
        <v>7</v>
      </c>
      <c r="E7" s="12" t="s">
        <v>206</v>
      </c>
      <c r="G7" s="12" t="s">
        <v>207</v>
      </c>
      <c r="I7" s="12" t="s">
        <v>208</v>
      </c>
      <c r="K7" s="12" t="s">
        <v>321</v>
      </c>
      <c r="M7" s="12" t="s">
        <v>322</v>
      </c>
    </row>
    <row r="8" spans="1:13" ht="22.5" x14ac:dyDescent="0.55000000000000004">
      <c r="A8" s="2" t="s">
        <v>126</v>
      </c>
      <c r="C8" s="3">
        <v>494534</v>
      </c>
      <c r="E8" s="3">
        <v>952320</v>
      </c>
      <c r="G8" s="3">
        <v>985756.98919999995</v>
      </c>
      <c r="I8" s="1" t="s">
        <v>209</v>
      </c>
      <c r="K8" s="3">
        <v>487490346897.03302</v>
      </c>
      <c r="M8" s="1" t="s">
        <v>320</v>
      </c>
    </row>
    <row r="9" spans="1:13" ht="22.5" x14ac:dyDescent="0.55000000000000004">
      <c r="A9" s="2" t="s">
        <v>176</v>
      </c>
      <c r="C9" s="3">
        <v>154132</v>
      </c>
      <c r="E9" s="3">
        <v>941730</v>
      </c>
      <c r="G9" s="3">
        <v>918594</v>
      </c>
      <c r="I9" s="1" t="s">
        <v>210</v>
      </c>
      <c r="K9" s="3">
        <v>141584730408</v>
      </c>
      <c r="M9" s="1" t="s">
        <v>320</v>
      </c>
    </row>
    <row r="10" spans="1:13" ht="22.5" x14ac:dyDescent="0.55000000000000004">
      <c r="A10" s="2" t="s">
        <v>179</v>
      </c>
      <c r="C10" s="3">
        <v>10000</v>
      </c>
      <c r="E10" s="3">
        <v>990760</v>
      </c>
      <c r="G10" s="3">
        <v>923843</v>
      </c>
      <c r="I10" s="1" t="s">
        <v>211</v>
      </c>
      <c r="K10" s="3">
        <v>9238430000</v>
      </c>
      <c r="M10" s="1" t="s">
        <v>320</v>
      </c>
    </row>
    <row r="11" spans="1:13" ht="22.5" x14ac:dyDescent="0.55000000000000004">
      <c r="A11" s="2" t="s">
        <v>182</v>
      </c>
      <c r="C11" s="3">
        <v>20000</v>
      </c>
      <c r="E11" s="3">
        <v>940000</v>
      </c>
      <c r="G11" s="3">
        <v>901970</v>
      </c>
      <c r="I11" s="1" t="s">
        <v>212</v>
      </c>
      <c r="K11" s="3">
        <v>18039400000</v>
      </c>
      <c r="M11" s="1" t="s">
        <v>320</v>
      </c>
    </row>
    <row r="12" spans="1:13" ht="22.5" x14ac:dyDescent="0.55000000000000004">
      <c r="A12" s="2" t="s">
        <v>186</v>
      </c>
      <c r="C12" s="3">
        <v>135000</v>
      </c>
      <c r="E12" s="3">
        <v>926400</v>
      </c>
      <c r="G12" s="3">
        <v>913837</v>
      </c>
      <c r="I12" s="1" t="s">
        <v>213</v>
      </c>
      <c r="K12" s="3">
        <v>123367995000</v>
      </c>
      <c r="M12" s="1" t="s">
        <v>320</v>
      </c>
    </row>
    <row r="13" spans="1:13" ht="22.5" x14ac:dyDescent="0.55000000000000004">
      <c r="A13" s="2" t="s">
        <v>145</v>
      </c>
      <c r="C13" s="3">
        <v>3014000</v>
      </c>
      <c r="E13" s="3">
        <v>903150</v>
      </c>
      <c r="G13" s="3">
        <v>925230.28370000003</v>
      </c>
      <c r="I13" s="1" t="s">
        <v>214</v>
      </c>
      <c r="K13" s="3">
        <v>2788644075071.7998</v>
      </c>
      <c r="M13" s="1" t="s">
        <v>320</v>
      </c>
    </row>
    <row r="14" spans="1:13" ht="22.5" x14ac:dyDescent="0.55000000000000004">
      <c r="A14" s="2" t="s">
        <v>96</v>
      </c>
      <c r="C14" s="3">
        <v>347453</v>
      </c>
      <c r="E14" s="3">
        <v>939010</v>
      </c>
      <c r="G14" s="3">
        <v>880100</v>
      </c>
      <c r="I14" s="1" t="s">
        <v>215</v>
      </c>
      <c r="K14" s="3">
        <v>305793385300</v>
      </c>
      <c r="M14" s="1" t="s">
        <v>320</v>
      </c>
    </row>
    <row r="15" spans="1:13" ht="22.5" x14ac:dyDescent="0.55000000000000004">
      <c r="A15" s="2" t="s">
        <v>68</v>
      </c>
      <c r="C15" s="3">
        <v>895043</v>
      </c>
      <c r="E15" s="3">
        <v>919600</v>
      </c>
      <c r="G15" s="3">
        <v>865490</v>
      </c>
      <c r="I15" s="1" t="s">
        <v>216</v>
      </c>
      <c r="K15" s="3">
        <v>774650766070</v>
      </c>
      <c r="M15" s="1" t="s">
        <v>320</v>
      </c>
    </row>
    <row r="16" spans="1:13" ht="22.5" x14ac:dyDescent="0.55000000000000004">
      <c r="A16" s="2" t="s">
        <v>92</v>
      </c>
      <c r="C16" s="3">
        <v>109793</v>
      </c>
      <c r="E16" s="3">
        <v>958420</v>
      </c>
      <c r="G16" s="3">
        <v>905000</v>
      </c>
      <c r="I16" s="1" t="s">
        <v>217</v>
      </c>
      <c r="K16" s="3">
        <v>99362665000</v>
      </c>
      <c r="M16" s="1" t="s">
        <v>320</v>
      </c>
    </row>
    <row r="17" spans="1:13" ht="22.5" x14ac:dyDescent="0.55000000000000004">
      <c r="A17" s="2" t="s">
        <v>76</v>
      </c>
      <c r="C17" s="3">
        <v>1270873</v>
      </c>
      <c r="E17" s="3">
        <v>878090</v>
      </c>
      <c r="G17" s="3">
        <v>819000</v>
      </c>
      <c r="I17" s="1" t="s">
        <v>218</v>
      </c>
      <c r="K17" s="3">
        <v>1040844987000</v>
      </c>
      <c r="M17" s="1" t="s">
        <v>320</v>
      </c>
    </row>
    <row r="18" spans="1:13" ht="22.5" x14ac:dyDescent="0.55000000000000004">
      <c r="A18" s="2" t="s">
        <v>119</v>
      </c>
      <c r="C18" s="3">
        <v>335030</v>
      </c>
      <c r="E18" s="3">
        <v>899780</v>
      </c>
      <c r="G18" s="3"/>
      <c r="I18" s="1" t="s">
        <v>219</v>
      </c>
      <c r="K18" s="3">
        <v>309626639380.89001</v>
      </c>
      <c r="M18" s="1" t="s">
        <v>320</v>
      </c>
    </row>
    <row r="19" spans="1:13" ht="22.5" x14ac:dyDescent="0.55000000000000004">
      <c r="A19" s="2" t="s">
        <v>190</v>
      </c>
      <c r="C19" s="3">
        <v>207017</v>
      </c>
      <c r="E19" s="3">
        <v>971700</v>
      </c>
      <c r="G19" s="3">
        <v>924142</v>
      </c>
      <c r="I19" s="1" t="s">
        <v>220</v>
      </c>
      <c r="K19" s="3">
        <v>191313104414</v>
      </c>
      <c r="M19" s="1" t="s">
        <v>320</v>
      </c>
    </row>
    <row r="20" spans="1:13" ht="22.5" x14ac:dyDescent="0.55000000000000004">
      <c r="A20" s="2" t="s">
        <v>194</v>
      </c>
      <c r="C20" s="3">
        <v>600000</v>
      </c>
      <c r="E20" s="3">
        <v>943210</v>
      </c>
      <c r="G20" s="3">
        <v>965247.79379999998</v>
      </c>
      <c r="I20" s="1" t="s">
        <v>221</v>
      </c>
      <c r="K20" s="3">
        <v>579148676280</v>
      </c>
      <c r="M20" s="1" t="s">
        <v>320</v>
      </c>
    </row>
    <row r="21" spans="1:13" ht="22.5" x14ac:dyDescent="0.55000000000000004">
      <c r="A21" s="2" t="s">
        <v>122</v>
      </c>
      <c r="C21" s="3">
        <v>2373000</v>
      </c>
      <c r="E21" s="3">
        <v>859449</v>
      </c>
      <c r="G21" s="3">
        <v>893761.08129999996</v>
      </c>
      <c r="I21" s="1" t="s">
        <v>222</v>
      </c>
      <c r="K21" s="3">
        <v>2120895045924.8999</v>
      </c>
      <c r="M21" s="1" t="s">
        <v>320</v>
      </c>
    </row>
    <row r="22" spans="1:13" ht="22.5" x14ac:dyDescent="0.55000000000000004">
      <c r="A22" s="2" t="s">
        <v>130</v>
      </c>
      <c r="C22" s="3">
        <v>1000000</v>
      </c>
      <c r="E22" s="3">
        <v>1000000</v>
      </c>
      <c r="G22" s="3">
        <v>907041</v>
      </c>
      <c r="I22" s="1" t="s">
        <v>223</v>
      </c>
      <c r="K22" s="3">
        <v>907041000000</v>
      </c>
      <c r="M22" s="1" t="s">
        <v>320</v>
      </c>
    </row>
    <row r="23" spans="1:13" ht="22.5" x14ac:dyDescent="0.55000000000000004">
      <c r="A23" s="2" t="s">
        <v>154</v>
      </c>
      <c r="C23" s="3">
        <v>312924</v>
      </c>
      <c r="E23" s="3">
        <v>991170</v>
      </c>
      <c r="G23" s="3">
        <v>927688</v>
      </c>
      <c r="I23" s="1" t="s">
        <v>224</v>
      </c>
      <c r="K23" s="3">
        <v>290295839712</v>
      </c>
      <c r="M23" s="1" t="s">
        <v>320</v>
      </c>
    </row>
    <row r="24" spans="1:13" ht="22.5" x14ac:dyDescent="0.55000000000000004">
      <c r="A24" s="2" t="s">
        <v>141</v>
      </c>
      <c r="C24" s="3">
        <v>950000</v>
      </c>
      <c r="E24" s="3">
        <v>1000000</v>
      </c>
      <c r="G24" s="3">
        <v>994521</v>
      </c>
      <c r="I24" s="1" t="s">
        <v>225</v>
      </c>
      <c r="K24" s="3">
        <v>944794950000</v>
      </c>
      <c r="M24" s="1" t="s">
        <v>320</v>
      </c>
    </row>
    <row r="25" spans="1:13" ht="22.5" x14ac:dyDescent="0.55000000000000004">
      <c r="A25" s="2" t="s">
        <v>158</v>
      </c>
      <c r="C25" s="3">
        <v>73400</v>
      </c>
      <c r="E25" s="3">
        <v>990000</v>
      </c>
      <c r="G25" s="3">
        <v>891000</v>
      </c>
      <c r="I25" s="1" t="s">
        <v>226</v>
      </c>
      <c r="K25" s="3">
        <v>65399400000</v>
      </c>
      <c r="M25" s="1" t="s">
        <v>320</v>
      </c>
    </row>
    <row r="26" spans="1:13" ht="22.5" x14ac:dyDescent="0.55000000000000004">
      <c r="A26" s="2" t="s">
        <v>138</v>
      </c>
      <c r="C26" s="3">
        <v>1000000</v>
      </c>
      <c r="E26" s="3">
        <v>947625</v>
      </c>
      <c r="G26" s="3">
        <v>888659.85230000003</v>
      </c>
      <c r="I26" s="1" t="s">
        <v>227</v>
      </c>
      <c r="K26" s="3">
        <v>888659852300</v>
      </c>
      <c r="M26" s="1" t="s">
        <v>320</v>
      </c>
    </row>
    <row r="27" spans="1:13" ht="22.5" x14ac:dyDescent="0.55000000000000004">
      <c r="A27" s="2" t="s">
        <v>162</v>
      </c>
      <c r="C27" s="3">
        <v>1555000</v>
      </c>
      <c r="E27" s="3">
        <v>944860</v>
      </c>
      <c r="G27" s="3">
        <v>904253</v>
      </c>
      <c r="I27" s="1" t="s">
        <v>228</v>
      </c>
      <c r="K27" s="3">
        <v>1406113415000</v>
      </c>
      <c r="M27" s="1" t="s">
        <v>320</v>
      </c>
    </row>
    <row r="28" spans="1:13" ht="22.5" x14ac:dyDescent="0.55000000000000004">
      <c r="A28" s="2" t="s">
        <v>166</v>
      </c>
      <c r="C28" s="3">
        <v>2409952</v>
      </c>
      <c r="E28" s="3">
        <v>937200</v>
      </c>
      <c r="G28" s="3">
        <v>924189</v>
      </c>
      <c r="I28" s="1" t="s">
        <v>229</v>
      </c>
      <c r="K28" s="3">
        <v>2227251128928</v>
      </c>
      <c r="M28" s="1" t="s">
        <v>320</v>
      </c>
    </row>
    <row r="29" spans="1:13" ht="22.5" x14ac:dyDescent="0.55000000000000004">
      <c r="A29" s="2" t="s">
        <v>170</v>
      </c>
      <c r="C29" s="3">
        <v>125571</v>
      </c>
      <c r="E29" s="3">
        <v>995820</v>
      </c>
      <c r="G29" s="3">
        <v>896238</v>
      </c>
      <c r="I29" s="1" t="s">
        <v>226</v>
      </c>
      <c r="K29" s="3">
        <v>112541501898</v>
      </c>
      <c r="M29" s="1" t="s">
        <v>320</v>
      </c>
    </row>
    <row r="30" spans="1:13" ht="22.5" x14ac:dyDescent="0.55000000000000004">
      <c r="A30" s="2" t="s">
        <v>173</v>
      </c>
      <c r="C30" s="3">
        <v>480000</v>
      </c>
      <c r="E30" s="3">
        <v>970000</v>
      </c>
      <c r="G30" s="3">
        <v>919167</v>
      </c>
      <c r="I30" s="1" t="s">
        <v>230</v>
      </c>
      <c r="K30" s="3">
        <v>441200160000</v>
      </c>
      <c r="M30" s="1" t="s">
        <v>320</v>
      </c>
    </row>
    <row r="31" spans="1:13" ht="22.5" x14ac:dyDescent="0.55000000000000004">
      <c r="A31" s="2" t="s">
        <v>134</v>
      </c>
      <c r="C31" s="3">
        <v>2000000</v>
      </c>
      <c r="E31" s="3">
        <v>989920</v>
      </c>
      <c r="G31" s="3">
        <v>977571.26190000004</v>
      </c>
      <c r="I31" s="1" t="s">
        <v>231</v>
      </c>
      <c r="K31" s="3">
        <v>1955142523800</v>
      </c>
      <c r="M31" s="1" t="s">
        <v>320</v>
      </c>
    </row>
    <row r="32" spans="1:13" ht="22.5" x14ac:dyDescent="0.55000000000000004">
      <c r="A32" s="2" t="s">
        <v>150</v>
      </c>
      <c r="C32" s="3">
        <v>1000000</v>
      </c>
      <c r="E32" s="3">
        <v>1000000</v>
      </c>
      <c r="G32" s="3">
        <v>980761.87690000003</v>
      </c>
      <c r="I32" s="1" t="s">
        <v>232</v>
      </c>
      <c r="K32" s="3">
        <v>980761876900</v>
      </c>
      <c r="M32" s="1" t="s">
        <v>320</v>
      </c>
    </row>
    <row r="33" spans="1:13" ht="22.5" x14ac:dyDescent="0.55000000000000004">
      <c r="A33" s="2" t="s">
        <v>41</v>
      </c>
      <c r="C33" s="3">
        <v>362205</v>
      </c>
      <c r="E33" s="3">
        <v>4058995.9380000001</v>
      </c>
      <c r="G33" s="3">
        <v>3967310.9347999999</v>
      </c>
      <c r="I33" s="1" t="s">
        <v>233</v>
      </c>
      <c r="K33" s="3">
        <v>1436979857139.23</v>
      </c>
      <c r="M33" s="1" t="s">
        <v>320</v>
      </c>
    </row>
    <row r="34" spans="1:13" ht="22.5" x14ac:dyDescent="0.55000000000000004">
      <c r="A34" s="2" t="s">
        <v>201</v>
      </c>
      <c r="C34" s="3">
        <v>1000000</v>
      </c>
      <c r="E34" s="3">
        <v>981120</v>
      </c>
      <c r="G34" s="3">
        <v>953420</v>
      </c>
      <c r="I34" s="1" t="s">
        <v>234</v>
      </c>
      <c r="K34" s="3">
        <v>953420000000</v>
      </c>
      <c r="M34" s="1" t="s">
        <v>320</v>
      </c>
    </row>
    <row r="35" spans="1:13" ht="22.5" thickBot="1" x14ac:dyDescent="0.55000000000000004">
      <c r="K35" s="6">
        <f>SUM(K8:K34)</f>
        <v>21599601752423.855</v>
      </c>
    </row>
    <row r="36" spans="1:13" ht="22.5" thickTop="1" x14ac:dyDescent="0.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54"/>
  <sheetViews>
    <sheetView rightToLeft="1" topLeftCell="A37" workbookViewId="0">
      <selection activeCell="K16" sqref="K16"/>
    </sheetView>
  </sheetViews>
  <sheetFormatPr defaultRowHeight="21.75" x14ac:dyDescent="0.5"/>
  <cols>
    <col min="1" max="1" width="30.42578125" style="1" bestFit="1" customWidth="1"/>
    <col min="2" max="2" width="1" style="1" customWidth="1"/>
    <col min="3" max="3" width="23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</row>
    <row r="3" spans="1:11" ht="22.5" x14ac:dyDescent="0.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</row>
    <row r="6" spans="1:11" ht="23.25" thickBot="1" x14ac:dyDescent="0.55000000000000004">
      <c r="A6" s="12" t="s">
        <v>236</v>
      </c>
      <c r="C6" s="12" t="s">
        <v>4</v>
      </c>
      <c r="E6" s="12" t="s">
        <v>5</v>
      </c>
      <c r="F6" s="12" t="s">
        <v>5</v>
      </c>
      <c r="G6" s="12" t="s">
        <v>5</v>
      </c>
      <c r="I6" s="12" t="s">
        <v>6</v>
      </c>
      <c r="J6" s="12" t="s">
        <v>6</v>
      </c>
      <c r="K6" s="12" t="s">
        <v>6</v>
      </c>
    </row>
    <row r="7" spans="1:11" ht="23.25" thickBot="1" x14ac:dyDescent="0.55000000000000004">
      <c r="A7" s="12" t="s">
        <v>236</v>
      </c>
      <c r="C7" s="12" t="s">
        <v>237</v>
      </c>
      <c r="E7" s="12" t="s">
        <v>238</v>
      </c>
      <c r="G7" s="12" t="s">
        <v>239</v>
      </c>
      <c r="I7" s="12" t="s">
        <v>237</v>
      </c>
      <c r="K7" s="12" t="s">
        <v>235</v>
      </c>
    </row>
    <row r="8" spans="1:11" ht="22.5" x14ac:dyDescent="0.55000000000000004">
      <c r="A8" s="2" t="s">
        <v>240</v>
      </c>
      <c r="C8" s="3">
        <v>64828327</v>
      </c>
      <c r="D8" s="3"/>
      <c r="E8" s="3">
        <v>1206141761043</v>
      </c>
      <c r="F8" s="3"/>
      <c r="G8" s="3">
        <v>1206182100000</v>
      </c>
      <c r="H8" s="3"/>
      <c r="I8" s="3">
        <v>24489370</v>
      </c>
      <c r="K8" s="1" t="s">
        <v>16</v>
      </c>
    </row>
    <row r="9" spans="1:11" ht="22.5" x14ac:dyDescent="0.55000000000000004">
      <c r="A9" s="2" t="s">
        <v>241</v>
      </c>
      <c r="C9" s="3">
        <v>652237218421</v>
      </c>
      <c r="D9" s="3"/>
      <c r="E9" s="3">
        <v>17496146810560</v>
      </c>
      <c r="F9" s="3"/>
      <c r="G9" s="3">
        <v>17913004238462</v>
      </c>
      <c r="H9" s="3"/>
      <c r="I9" s="3">
        <v>235379790519</v>
      </c>
      <c r="K9" s="1" t="s">
        <v>242</v>
      </c>
    </row>
    <row r="10" spans="1:11" ht="22.5" x14ac:dyDescent="0.55000000000000004">
      <c r="A10" s="2" t="s">
        <v>243</v>
      </c>
      <c r="C10" s="3">
        <v>43993023612</v>
      </c>
      <c r="D10" s="3"/>
      <c r="E10" s="3">
        <v>2694680327869</v>
      </c>
      <c r="F10" s="3"/>
      <c r="G10" s="3">
        <v>2693900600000</v>
      </c>
      <c r="H10" s="3"/>
      <c r="I10" s="3">
        <v>44772751481</v>
      </c>
      <c r="K10" s="1" t="s">
        <v>244</v>
      </c>
    </row>
    <row r="11" spans="1:11" ht="22.5" x14ac:dyDescent="0.55000000000000004">
      <c r="A11" s="2" t="s">
        <v>240</v>
      </c>
      <c r="C11" s="3">
        <v>330000</v>
      </c>
      <c r="D11" s="3"/>
      <c r="E11" s="3">
        <v>0</v>
      </c>
      <c r="F11" s="3"/>
      <c r="G11" s="3">
        <v>0</v>
      </c>
      <c r="H11" s="3"/>
      <c r="I11" s="3">
        <v>330000</v>
      </c>
      <c r="K11" s="1" t="s">
        <v>16</v>
      </c>
    </row>
    <row r="12" spans="1:11" ht="22.5" x14ac:dyDescent="0.55000000000000004">
      <c r="A12" s="2" t="s">
        <v>245</v>
      </c>
      <c r="C12" s="3">
        <v>29017326</v>
      </c>
      <c r="D12" s="3"/>
      <c r="E12" s="3">
        <v>122371</v>
      </c>
      <c r="F12" s="3"/>
      <c r="G12" s="3">
        <v>0</v>
      </c>
      <c r="H12" s="3"/>
      <c r="I12" s="3">
        <v>29139697</v>
      </c>
      <c r="K12" s="1" t="s">
        <v>16</v>
      </c>
    </row>
    <row r="13" spans="1:11" ht="22.5" x14ac:dyDescent="0.55000000000000004">
      <c r="A13" s="2" t="s">
        <v>240</v>
      </c>
      <c r="C13" s="3">
        <v>4000000000000</v>
      </c>
      <c r="D13" s="3"/>
      <c r="E13" s="3">
        <v>0</v>
      </c>
      <c r="F13" s="3"/>
      <c r="G13" s="3">
        <v>1000000000000</v>
      </c>
      <c r="H13" s="3"/>
      <c r="I13" s="3">
        <v>3000000000000</v>
      </c>
      <c r="K13" s="1" t="s">
        <v>246</v>
      </c>
    </row>
    <row r="14" spans="1:11" ht="22.5" x14ac:dyDescent="0.55000000000000004">
      <c r="A14" s="2" t="s">
        <v>247</v>
      </c>
      <c r="C14" s="3">
        <v>198607663031</v>
      </c>
      <c r="D14" s="3"/>
      <c r="E14" s="3">
        <v>1298344297719</v>
      </c>
      <c r="F14" s="3"/>
      <c r="G14" s="3">
        <v>1319801170000</v>
      </c>
      <c r="H14" s="3"/>
      <c r="I14" s="3">
        <v>177150790750</v>
      </c>
      <c r="K14" s="1" t="s">
        <v>248</v>
      </c>
    </row>
    <row r="15" spans="1:11" ht="22.5" x14ac:dyDescent="0.55000000000000004">
      <c r="A15" s="2" t="s">
        <v>249</v>
      </c>
      <c r="C15" s="3">
        <v>114616783</v>
      </c>
      <c r="D15" s="3"/>
      <c r="E15" s="3">
        <v>2005917943367</v>
      </c>
      <c r="F15" s="3"/>
      <c r="G15" s="3">
        <v>2006000600000</v>
      </c>
      <c r="H15" s="3"/>
      <c r="I15" s="3">
        <v>31960150</v>
      </c>
      <c r="K15" s="1" t="s">
        <v>16</v>
      </c>
    </row>
    <row r="16" spans="1:11" ht="22.5" x14ac:dyDescent="0.55000000000000004">
      <c r="A16" s="2" t="s">
        <v>249</v>
      </c>
      <c r="C16" s="3">
        <v>1000000000000</v>
      </c>
      <c r="D16" s="3"/>
      <c r="E16" s="3">
        <v>0</v>
      </c>
      <c r="F16" s="3"/>
      <c r="G16" s="3">
        <v>1000000000000</v>
      </c>
      <c r="H16" s="3"/>
      <c r="I16" s="3">
        <v>0</v>
      </c>
      <c r="K16" s="1" t="s">
        <v>16</v>
      </c>
    </row>
    <row r="17" spans="1:11" ht="22.5" x14ac:dyDescent="0.55000000000000004">
      <c r="A17" s="2" t="s">
        <v>249</v>
      </c>
      <c r="C17" s="3">
        <v>1000000000000</v>
      </c>
      <c r="D17" s="3"/>
      <c r="E17" s="3">
        <v>0</v>
      </c>
      <c r="F17" s="3"/>
      <c r="G17" s="3">
        <v>1000000000000</v>
      </c>
      <c r="H17" s="3"/>
      <c r="I17" s="3">
        <v>0</v>
      </c>
      <c r="K17" s="1" t="s">
        <v>16</v>
      </c>
    </row>
    <row r="18" spans="1:11" ht="22.5" x14ac:dyDescent="0.55000000000000004">
      <c r="A18" s="2" t="s">
        <v>247</v>
      </c>
      <c r="C18" s="3">
        <v>3450000000000</v>
      </c>
      <c r="D18" s="3"/>
      <c r="E18" s="3">
        <v>0</v>
      </c>
      <c r="F18" s="3"/>
      <c r="G18" s="3">
        <v>1100000000000</v>
      </c>
      <c r="H18" s="3"/>
      <c r="I18" s="3">
        <v>2350000000000</v>
      </c>
      <c r="K18" s="1" t="s">
        <v>250</v>
      </c>
    </row>
    <row r="19" spans="1:11" ht="22.5" x14ac:dyDescent="0.55000000000000004">
      <c r="A19" s="2" t="s">
        <v>251</v>
      </c>
      <c r="C19" s="3">
        <v>2561028245</v>
      </c>
      <c r="D19" s="3"/>
      <c r="E19" s="3">
        <v>1535700459711</v>
      </c>
      <c r="F19" s="3"/>
      <c r="G19" s="3">
        <v>1537561800000</v>
      </c>
      <c r="H19" s="3"/>
      <c r="I19" s="3">
        <v>699687956</v>
      </c>
      <c r="K19" s="1" t="s">
        <v>16</v>
      </c>
    </row>
    <row r="20" spans="1:11" ht="22.5" x14ac:dyDescent="0.55000000000000004">
      <c r="A20" s="2" t="s">
        <v>251</v>
      </c>
      <c r="C20" s="3">
        <v>290000000000</v>
      </c>
      <c r="D20" s="3"/>
      <c r="E20" s="3">
        <v>0</v>
      </c>
      <c r="F20" s="3"/>
      <c r="G20" s="3">
        <v>290000000000</v>
      </c>
      <c r="H20" s="3"/>
      <c r="I20" s="3">
        <v>0</v>
      </c>
      <c r="K20" s="1" t="s">
        <v>16</v>
      </c>
    </row>
    <row r="21" spans="1:11" ht="22.5" x14ac:dyDescent="0.55000000000000004">
      <c r="A21" s="2" t="s">
        <v>251</v>
      </c>
      <c r="C21" s="3">
        <v>100000000000</v>
      </c>
      <c r="D21" s="3"/>
      <c r="E21" s="3">
        <v>0</v>
      </c>
      <c r="F21" s="3"/>
      <c r="G21" s="3">
        <v>100000000000</v>
      </c>
      <c r="H21" s="3"/>
      <c r="I21" s="3">
        <v>0</v>
      </c>
      <c r="K21" s="1" t="s">
        <v>16</v>
      </c>
    </row>
    <row r="22" spans="1:11" ht="22.5" x14ac:dyDescent="0.55000000000000004">
      <c r="A22" s="2" t="s">
        <v>247</v>
      </c>
      <c r="C22" s="3">
        <v>500000000000</v>
      </c>
      <c r="D22" s="3"/>
      <c r="E22" s="3">
        <v>0</v>
      </c>
      <c r="F22" s="3"/>
      <c r="G22" s="3">
        <v>0</v>
      </c>
      <c r="H22" s="3"/>
      <c r="I22" s="3">
        <v>500000000000</v>
      </c>
      <c r="K22" s="1" t="s">
        <v>252</v>
      </c>
    </row>
    <row r="23" spans="1:11" ht="22.5" x14ac:dyDescent="0.55000000000000004">
      <c r="A23" s="2" t="s">
        <v>247</v>
      </c>
      <c r="C23" s="3">
        <v>950000000000</v>
      </c>
      <c r="D23" s="3"/>
      <c r="E23" s="3">
        <v>0</v>
      </c>
      <c r="F23" s="3"/>
      <c r="G23" s="3">
        <v>0</v>
      </c>
      <c r="H23" s="3"/>
      <c r="I23" s="3">
        <v>950000000000</v>
      </c>
      <c r="K23" s="1" t="s">
        <v>204</v>
      </c>
    </row>
    <row r="24" spans="1:11" ht="22.5" x14ac:dyDescent="0.55000000000000004">
      <c r="A24" s="2" t="s">
        <v>251</v>
      </c>
      <c r="C24" s="3">
        <v>1100000000000</v>
      </c>
      <c r="D24" s="3"/>
      <c r="E24" s="3">
        <v>0</v>
      </c>
      <c r="F24" s="3"/>
      <c r="G24" s="3">
        <v>1100000000000</v>
      </c>
      <c r="H24" s="3"/>
      <c r="I24" s="3">
        <v>0</v>
      </c>
      <c r="K24" s="1" t="s">
        <v>16</v>
      </c>
    </row>
    <row r="25" spans="1:11" ht="22.5" x14ac:dyDescent="0.55000000000000004">
      <c r="A25" s="2" t="s">
        <v>247</v>
      </c>
      <c r="C25" s="3">
        <v>500000000000</v>
      </c>
      <c r="D25" s="3"/>
      <c r="E25" s="3">
        <v>0</v>
      </c>
      <c r="F25" s="3"/>
      <c r="G25" s="3">
        <v>0</v>
      </c>
      <c r="H25" s="3"/>
      <c r="I25" s="3">
        <v>500000000000</v>
      </c>
      <c r="K25" s="1" t="s">
        <v>252</v>
      </c>
    </row>
    <row r="26" spans="1:11" ht="22.5" x14ac:dyDescent="0.55000000000000004">
      <c r="A26" s="2" t="s">
        <v>247</v>
      </c>
      <c r="C26" s="3">
        <v>500000000000</v>
      </c>
      <c r="D26" s="3"/>
      <c r="E26" s="3">
        <v>0</v>
      </c>
      <c r="F26" s="3"/>
      <c r="G26" s="3">
        <v>0</v>
      </c>
      <c r="H26" s="3"/>
      <c r="I26" s="3">
        <v>500000000000</v>
      </c>
      <c r="K26" s="1" t="s">
        <v>252</v>
      </c>
    </row>
    <row r="27" spans="1:11" ht="22.5" x14ac:dyDescent="0.55000000000000004">
      <c r="A27" s="2" t="s">
        <v>240</v>
      </c>
      <c r="C27" s="3">
        <v>400000000000</v>
      </c>
      <c r="D27" s="3"/>
      <c r="E27" s="3">
        <v>0</v>
      </c>
      <c r="F27" s="3"/>
      <c r="G27" s="3">
        <v>0</v>
      </c>
      <c r="H27" s="3"/>
      <c r="I27" s="3">
        <v>400000000000</v>
      </c>
      <c r="K27" s="1" t="s">
        <v>253</v>
      </c>
    </row>
    <row r="28" spans="1:11" ht="22.5" x14ac:dyDescent="0.55000000000000004">
      <c r="A28" s="2" t="s">
        <v>240</v>
      </c>
      <c r="C28" s="3">
        <v>1250000000000</v>
      </c>
      <c r="D28" s="3"/>
      <c r="E28" s="3">
        <v>0</v>
      </c>
      <c r="F28" s="3"/>
      <c r="G28" s="3">
        <v>0</v>
      </c>
      <c r="H28" s="3"/>
      <c r="I28" s="3">
        <v>1250000000000</v>
      </c>
      <c r="K28" s="1" t="s">
        <v>254</v>
      </c>
    </row>
    <row r="29" spans="1:11" ht="22.5" x14ac:dyDescent="0.55000000000000004">
      <c r="A29" s="2" t="s">
        <v>255</v>
      </c>
      <c r="C29" s="3">
        <v>150000000000</v>
      </c>
      <c r="D29" s="3"/>
      <c r="E29" s="3">
        <v>0</v>
      </c>
      <c r="F29" s="3"/>
      <c r="G29" s="3">
        <v>0</v>
      </c>
      <c r="H29" s="3"/>
      <c r="I29" s="3">
        <v>150000000000</v>
      </c>
      <c r="K29" s="1" t="s">
        <v>256</v>
      </c>
    </row>
    <row r="30" spans="1:11" ht="22.5" x14ac:dyDescent="0.55000000000000004">
      <c r="A30" s="2" t="s">
        <v>255</v>
      </c>
      <c r="C30" s="3">
        <v>550000000000</v>
      </c>
      <c r="D30" s="3"/>
      <c r="E30" s="3">
        <v>0</v>
      </c>
      <c r="F30" s="3"/>
      <c r="G30" s="3">
        <v>0</v>
      </c>
      <c r="H30" s="3"/>
      <c r="I30" s="3">
        <v>550000000000</v>
      </c>
      <c r="K30" s="1" t="s">
        <v>257</v>
      </c>
    </row>
    <row r="31" spans="1:11" ht="22.5" x14ac:dyDescent="0.55000000000000004">
      <c r="A31" s="2" t="s">
        <v>255</v>
      </c>
      <c r="C31" s="3">
        <v>800000000000</v>
      </c>
      <c r="D31" s="3"/>
      <c r="E31" s="3">
        <v>0</v>
      </c>
      <c r="F31" s="3"/>
      <c r="G31" s="3">
        <v>0</v>
      </c>
      <c r="H31" s="3"/>
      <c r="I31" s="3">
        <v>800000000000</v>
      </c>
      <c r="K31" s="1" t="s">
        <v>258</v>
      </c>
    </row>
    <row r="32" spans="1:11" ht="22.5" x14ac:dyDescent="0.55000000000000004">
      <c r="A32" s="2" t="s">
        <v>255</v>
      </c>
      <c r="C32" s="3">
        <v>1000000000000</v>
      </c>
      <c r="D32" s="3"/>
      <c r="E32" s="3">
        <v>0</v>
      </c>
      <c r="F32" s="3"/>
      <c r="G32" s="3">
        <v>0</v>
      </c>
      <c r="H32" s="3"/>
      <c r="I32" s="3">
        <v>1000000000000</v>
      </c>
      <c r="K32" s="1" t="s">
        <v>259</v>
      </c>
    </row>
    <row r="33" spans="1:11" ht="22.5" x14ac:dyDescent="0.55000000000000004">
      <c r="A33" s="2" t="s">
        <v>243</v>
      </c>
      <c r="C33" s="3">
        <v>2500000000000</v>
      </c>
      <c r="D33" s="3"/>
      <c r="E33" s="3">
        <v>0</v>
      </c>
      <c r="F33" s="3"/>
      <c r="G33" s="3">
        <v>350000000000</v>
      </c>
      <c r="H33" s="3"/>
      <c r="I33" s="3">
        <v>2150000000000</v>
      </c>
      <c r="K33" s="1" t="s">
        <v>260</v>
      </c>
    </row>
    <row r="34" spans="1:11" ht="22.5" x14ac:dyDescent="0.55000000000000004">
      <c r="A34" s="2" t="s">
        <v>255</v>
      </c>
      <c r="C34" s="3">
        <v>2500000000000</v>
      </c>
      <c r="D34" s="3"/>
      <c r="E34" s="3">
        <v>0</v>
      </c>
      <c r="F34" s="3"/>
      <c r="G34" s="3">
        <v>0</v>
      </c>
      <c r="H34" s="3"/>
      <c r="I34" s="3">
        <v>2500000000000</v>
      </c>
      <c r="K34" s="1" t="s">
        <v>261</v>
      </c>
    </row>
    <row r="35" spans="1:11" ht="22.5" x14ac:dyDescent="0.55000000000000004">
      <c r="A35" s="2" t="s">
        <v>255</v>
      </c>
      <c r="C35" s="3">
        <v>500000000000</v>
      </c>
      <c r="D35" s="3"/>
      <c r="E35" s="3">
        <v>0</v>
      </c>
      <c r="F35" s="3"/>
      <c r="G35" s="3">
        <v>0</v>
      </c>
      <c r="H35" s="3"/>
      <c r="I35" s="3">
        <v>500000000000</v>
      </c>
      <c r="K35" s="1" t="s">
        <v>252</v>
      </c>
    </row>
    <row r="36" spans="1:11" ht="22.5" x14ac:dyDescent="0.55000000000000004">
      <c r="A36" s="2" t="s">
        <v>255</v>
      </c>
      <c r="C36" s="3">
        <v>1500000000000</v>
      </c>
      <c r="D36" s="3"/>
      <c r="E36" s="3">
        <v>0</v>
      </c>
      <c r="F36" s="3"/>
      <c r="G36" s="3">
        <v>0</v>
      </c>
      <c r="H36" s="3"/>
      <c r="I36" s="3">
        <v>1500000000000</v>
      </c>
      <c r="K36" s="1" t="s">
        <v>262</v>
      </c>
    </row>
    <row r="37" spans="1:11" ht="22.5" x14ac:dyDescent="0.55000000000000004">
      <c r="A37" s="2" t="s">
        <v>247</v>
      </c>
      <c r="C37" s="3">
        <v>1100000000000</v>
      </c>
      <c r="D37" s="3"/>
      <c r="E37" s="3">
        <v>0</v>
      </c>
      <c r="F37" s="3"/>
      <c r="G37" s="3">
        <v>0</v>
      </c>
      <c r="H37" s="3"/>
      <c r="I37" s="3">
        <v>1100000000000</v>
      </c>
      <c r="K37" s="1" t="s">
        <v>263</v>
      </c>
    </row>
    <row r="38" spans="1:11" ht="22.5" x14ac:dyDescent="0.55000000000000004">
      <c r="A38" s="2" t="s">
        <v>247</v>
      </c>
      <c r="C38" s="3">
        <v>450000000000</v>
      </c>
      <c r="D38" s="3"/>
      <c r="E38" s="3">
        <v>0</v>
      </c>
      <c r="F38" s="3"/>
      <c r="G38" s="3">
        <v>0</v>
      </c>
      <c r="H38" s="3"/>
      <c r="I38" s="3">
        <v>450000000000</v>
      </c>
      <c r="K38" s="1" t="s">
        <v>264</v>
      </c>
    </row>
    <row r="39" spans="1:11" ht="22.5" x14ac:dyDescent="0.55000000000000004">
      <c r="A39" s="2" t="s">
        <v>247</v>
      </c>
      <c r="C39" s="3">
        <v>700000000000</v>
      </c>
      <c r="D39" s="3"/>
      <c r="E39" s="3">
        <v>0</v>
      </c>
      <c r="F39" s="3"/>
      <c r="G39" s="3">
        <v>0</v>
      </c>
      <c r="H39" s="3"/>
      <c r="I39" s="3">
        <v>700000000000</v>
      </c>
      <c r="K39" s="1" t="s">
        <v>67</v>
      </c>
    </row>
    <row r="40" spans="1:11" ht="22.5" x14ac:dyDescent="0.55000000000000004">
      <c r="A40" s="2" t="s">
        <v>240</v>
      </c>
      <c r="C40" s="3">
        <v>400000000000</v>
      </c>
      <c r="D40" s="3"/>
      <c r="E40" s="3">
        <v>0</v>
      </c>
      <c r="F40" s="3"/>
      <c r="G40" s="3">
        <v>0</v>
      </c>
      <c r="H40" s="3"/>
      <c r="I40" s="3">
        <v>400000000000</v>
      </c>
      <c r="K40" s="1" t="s">
        <v>253</v>
      </c>
    </row>
    <row r="41" spans="1:11" ht="22.5" x14ac:dyDescent="0.55000000000000004">
      <c r="A41" s="2" t="s">
        <v>240</v>
      </c>
      <c r="C41" s="3">
        <v>600000000000</v>
      </c>
      <c r="D41" s="3"/>
      <c r="E41" s="3">
        <v>0</v>
      </c>
      <c r="F41" s="3"/>
      <c r="G41" s="3">
        <v>0</v>
      </c>
      <c r="H41" s="3"/>
      <c r="I41" s="3">
        <v>600000000000</v>
      </c>
      <c r="K41" s="1" t="s">
        <v>265</v>
      </c>
    </row>
    <row r="42" spans="1:11" ht="22.5" x14ac:dyDescent="0.55000000000000004">
      <c r="A42" s="2" t="s">
        <v>266</v>
      </c>
      <c r="C42" s="3">
        <v>55067145270</v>
      </c>
      <c r="D42" s="3"/>
      <c r="E42" s="3">
        <v>8465459024317</v>
      </c>
      <c r="F42" s="3"/>
      <c r="G42" s="3">
        <v>8512501480000</v>
      </c>
      <c r="H42" s="3"/>
      <c r="I42" s="3">
        <v>8024689587</v>
      </c>
      <c r="K42" s="1" t="s">
        <v>115</v>
      </c>
    </row>
    <row r="43" spans="1:11" ht="22.5" x14ac:dyDescent="0.55000000000000004">
      <c r="A43" s="2" t="s">
        <v>266</v>
      </c>
      <c r="C43" s="3">
        <v>2000000000000</v>
      </c>
      <c r="D43" s="3"/>
      <c r="E43" s="3">
        <v>0</v>
      </c>
      <c r="F43" s="3"/>
      <c r="G43" s="3">
        <v>0</v>
      </c>
      <c r="H43" s="3"/>
      <c r="I43" s="3">
        <v>2000000000000</v>
      </c>
      <c r="K43" s="1" t="s">
        <v>267</v>
      </c>
    </row>
    <row r="44" spans="1:11" ht="22.5" x14ac:dyDescent="0.55000000000000004">
      <c r="A44" s="2" t="s">
        <v>266</v>
      </c>
      <c r="C44" s="3">
        <v>400000000000</v>
      </c>
      <c r="D44" s="3"/>
      <c r="E44" s="3">
        <v>0</v>
      </c>
      <c r="F44" s="3"/>
      <c r="G44" s="3">
        <v>0</v>
      </c>
      <c r="H44" s="3"/>
      <c r="I44" s="3">
        <v>400000000000</v>
      </c>
      <c r="K44" s="1" t="s">
        <v>253</v>
      </c>
    </row>
    <row r="45" spans="1:11" ht="22.5" x14ac:dyDescent="0.55000000000000004">
      <c r="A45" s="2" t="s">
        <v>266</v>
      </c>
      <c r="C45" s="3">
        <v>400000000000</v>
      </c>
      <c r="D45" s="3"/>
      <c r="E45" s="3">
        <v>0</v>
      </c>
      <c r="F45" s="3"/>
      <c r="G45" s="3">
        <v>0</v>
      </c>
      <c r="H45" s="3"/>
      <c r="I45" s="3">
        <v>400000000000</v>
      </c>
      <c r="K45" s="1" t="s">
        <v>253</v>
      </c>
    </row>
    <row r="46" spans="1:11" ht="22.5" x14ac:dyDescent="0.55000000000000004">
      <c r="A46" s="2" t="s">
        <v>266</v>
      </c>
      <c r="C46" s="3">
        <v>0</v>
      </c>
      <c r="D46" s="3"/>
      <c r="E46" s="3">
        <v>500000000000</v>
      </c>
      <c r="F46" s="3"/>
      <c r="G46" s="3">
        <v>0</v>
      </c>
      <c r="H46" s="3"/>
      <c r="I46" s="3">
        <v>500000000000</v>
      </c>
      <c r="K46" s="1" t="s">
        <v>252</v>
      </c>
    </row>
    <row r="47" spans="1:11" ht="22.5" x14ac:dyDescent="0.55000000000000004">
      <c r="A47" s="2" t="s">
        <v>266</v>
      </c>
      <c r="C47" s="3">
        <v>0</v>
      </c>
      <c r="D47" s="3"/>
      <c r="E47" s="3">
        <v>2600000000000</v>
      </c>
      <c r="F47" s="3"/>
      <c r="G47" s="3">
        <v>0</v>
      </c>
      <c r="H47" s="3"/>
      <c r="I47" s="3">
        <v>2600000000000</v>
      </c>
      <c r="K47" s="1" t="s">
        <v>268</v>
      </c>
    </row>
    <row r="48" spans="1:11" ht="22.5" x14ac:dyDescent="0.55000000000000004">
      <c r="A48" s="2" t="s">
        <v>269</v>
      </c>
      <c r="C48" s="3">
        <v>0</v>
      </c>
      <c r="D48" s="3"/>
      <c r="E48" s="3">
        <v>1000000000000</v>
      </c>
      <c r="F48" s="3"/>
      <c r="G48" s="3">
        <v>0</v>
      </c>
      <c r="H48" s="3"/>
      <c r="I48" s="3">
        <v>1000000000000</v>
      </c>
      <c r="K48" s="1" t="s">
        <v>259</v>
      </c>
    </row>
    <row r="49" spans="1:11" ht="22.5" x14ac:dyDescent="0.55000000000000004">
      <c r="A49" s="2" t="s">
        <v>270</v>
      </c>
      <c r="C49" s="3">
        <v>0</v>
      </c>
      <c r="D49" s="3"/>
      <c r="E49" s="3">
        <v>1400000000000</v>
      </c>
      <c r="F49" s="3"/>
      <c r="G49" s="3">
        <v>0</v>
      </c>
      <c r="H49" s="3"/>
      <c r="I49" s="3">
        <v>1400000000000</v>
      </c>
      <c r="K49" s="1" t="s">
        <v>271</v>
      </c>
    </row>
    <row r="50" spans="1:11" ht="22.5" x14ac:dyDescent="0.55000000000000004">
      <c r="A50" s="2" t="s">
        <v>272</v>
      </c>
      <c r="C50" s="3">
        <v>0</v>
      </c>
      <c r="D50" s="3"/>
      <c r="E50" s="3">
        <v>300000000000</v>
      </c>
      <c r="F50" s="3"/>
      <c r="G50" s="3">
        <v>0</v>
      </c>
      <c r="H50" s="3"/>
      <c r="I50" s="3">
        <v>300000000000</v>
      </c>
      <c r="K50" s="1" t="s">
        <v>273</v>
      </c>
    </row>
    <row r="51" spans="1:11" ht="22.5" x14ac:dyDescent="0.55000000000000004">
      <c r="A51" s="2" t="s">
        <v>274</v>
      </c>
      <c r="C51" s="3">
        <v>0</v>
      </c>
      <c r="D51" s="3"/>
      <c r="E51" s="3">
        <v>2100000000000</v>
      </c>
      <c r="F51" s="3"/>
      <c r="G51" s="3">
        <v>0</v>
      </c>
      <c r="H51" s="3"/>
      <c r="I51" s="3">
        <v>2100000000000</v>
      </c>
      <c r="K51" s="1" t="s">
        <v>275</v>
      </c>
    </row>
    <row r="52" spans="1:11" ht="22.5" x14ac:dyDescent="0.55000000000000004">
      <c r="A52" s="2" t="s">
        <v>276</v>
      </c>
      <c r="C52" s="3">
        <v>0</v>
      </c>
      <c r="D52" s="3"/>
      <c r="E52" s="3">
        <v>1300000000000</v>
      </c>
      <c r="F52" s="3"/>
      <c r="G52" s="3">
        <v>0</v>
      </c>
      <c r="H52" s="3"/>
      <c r="I52" s="3">
        <v>1300000000000</v>
      </c>
      <c r="K52" s="1" t="s">
        <v>277</v>
      </c>
    </row>
    <row r="53" spans="1:11" ht="23.25" thickBot="1" x14ac:dyDescent="0.6">
      <c r="A53" s="2" t="s">
        <v>278</v>
      </c>
      <c r="C53" s="3">
        <v>0</v>
      </c>
      <c r="D53" s="3"/>
      <c r="E53" s="3">
        <v>1000000000000</v>
      </c>
      <c r="F53" s="3"/>
      <c r="G53" s="3">
        <v>0</v>
      </c>
      <c r="H53" s="3"/>
      <c r="I53" s="3">
        <v>1000000000000</v>
      </c>
      <c r="K53" s="1" t="s">
        <v>259</v>
      </c>
    </row>
    <row r="54" spans="1:11" ht="22.5" thickBot="1" x14ac:dyDescent="0.55000000000000004">
      <c r="A54" s="1" t="s">
        <v>23</v>
      </c>
      <c r="C54" s="4">
        <f>SUM(C8:C53)</f>
        <v>31542674871015</v>
      </c>
      <c r="E54" s="4">
        <f>SUM(E8:E53)</f>
        <v>44902390746957</v>
      </c>
      <c r="G54" s="4">
        <f>SUM(G8:G53)</f>
        <v>41128951988462</v>
      </c>
      <c r="I54" s="4">
        <f>SUM(I8:I53)</f>
        <v>35316113629510</v>
      </c>
      <c r="K54" s="5" t="s">
        <v>279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C13" sqref="C13:C15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</row>
    <row r="3" spans="1:7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  <c r="F3" s="13" t="s">
        <v>280</v>
      </c>
      <c r="G3" s="13" t="s">
        <v>280</v>
      </c>
    </row>
    <row r="4" spans="1:7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</row>
    <row r="6" spans="1:7" ht="22.5" x14ac:dyDescent="0.5">
      <c r="A6" s="12" t="s">
        <v>284</v>
      </c>
      <c r="C6" s="12" t="s">
        <v>237</v>
      </c>
      <c r="E6" s="12" t="s">
        <v>307</v>
      </c>
      <c r="G6" s="12" t="s">
        <v>13</v>
      </c>
    </row>
    <row r="7" spans="1:7" ht="22.5" x14ac:dyDescent="0.55000000000000004">
      <c r="A7" s="2" t="s">
        <v>315</v>
      </c>
      <c r="C7" s="3">
        <f>'درآمد سرمایه گذاری در سهام'!I13</f>
        <v>225872465956</v>
      </c>
      <c r="E7" s="8">
        <f>C7/$C$11</f>
        <v>0.14639439789491171</v>
      </c>
      <c r="G7" s="8">
        <v>3.1597660475520526E-3</v>
      </c>
    </row>
    <row r="8" spans="1:7" ht="22.5" x14ac:dyDescent="0.55000000000000004">
      <c r="A8" s="2" t="s">
        <v>316</v>
      </c>
      <c r="C8" s="3">
        <f>'درآمد سرمایه گذاری در اوراق بها'!I55</f>
        <v>476564078787</v>
      </c>
      <c r="E8" s="8">
        <f t="shared" ref="E8:E10" si="0">C8/$C$11</f>
        <v>0.30887479391116501</v>
      </c>
      <c r="G8" s="8">
        <v>6.6669507783588162E-3</v>
      </c>
    </row>
    <row r="9" spans="1:7" ht="22.5" x14ac:dyDescent="0.55000000000000004">
      <c r="A9" s="2" t="s">
        <v>317</v>
      </c>
      <c r="C9" s="3">
        <f>'درآمد سپرده بانکی'!C55</f>
        <v>839102378559</v>
      </c>
      <c r="E9" s="8">
        <f t="shared" si="0"/>
        <v>0.54384622296221941</v>
      </c>
      <c r="G9" s="8">
        <v>1.1738724139880058E-2</v>
      </c>
    </row>
    <row r="10" spans="1:7" ht="22.5" x14ac:dyDescent="0.55000000000000004">
      <c r="A10" s="2" t="s">
        <v>314</v>
      </c>
      <c r="C10" s="3">
        <f>'سایر درآمدها'!C10</f>
        <v>1364829874</v>
      </c>
      <c r="E10" s="8">
        <f t="shared" si="0"/>
        <v>8.8458523170389426E-4</v>
      </c>
      <c r="G10" s="8">
        <v>1.9093452477475899E-5</v>
      </c>
    </row>
    <row r="11" spans="1:7" x14ac:dyDescent="0.5">
      <c r="A11" s="1" t="s">
        <v>23</v>
      </c>
      <c r="C11" s="4">
        <f>SUM(C7:C10)</f>
        <v>1542903753176</v>
      </c>
      <c r="E11" s="11">
        <f>SUM(E7:E10)</f>
        <v>1</v>
      </c>
      <c r="G11" s="11">
        <f>SUM(G7:G10)</f>
        <v>2.1584534418268402E-2</v>
      </c>
    </row>
    <row r="12" spans="1:7" ht="22.5" thickTop="1" x14ac:dyDescent="0.5"/>
    <row r="13" spans="1:7" x14ac:dyDescent="0.5">
      <c r="C13" s="3"/>
      <c r="E13" s="3"/>
    </row>
    <row r="15" spans="1:7" x14ac:dyDescent="0.5">
      <c r="C15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"/>
  <sheetViews>
    <sheetView rightToLeft="1" workbookViewId="0">
      <selection activeCell="K21" sqref="K21"/>
    </sheetView>
  </sheetViews>
  <sheetFormatPr defaultRowHeight="21.75" x14ac:dyDescent="0.5"/>
  <cols>
    <col min="1" max="1" width="32.855468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15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15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</row>
    <row r="3" spans="1:21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  <c r="F3" s="13" t="s">
        <v>280</v>
      </c>
      <c r="G3" s="13" t="s">
        <v>280</v>
      </c>
      <c r="H3" s="13" t="s">
        <v>280</v>
      </c>
      <c r="I3" s="13" t="s">
        <v>280</v>
      </c>
      <c r="J3" s="13" t="s">
        <v>280</v>
      </c>
      <c r="K3" s="13" t="s">
        <v>280</v>
      </c>
      <c r="L3" s="13" t="s">
        <v>280</v>
      </c>
      <c r="M3" s="13" t="s">
        <v>280</v>
      </c>
      <c r="N3" s="13" t="s">
        <v>280</v>
      </c>
      <c r="O3" s="13" t="s">
        <v>280</v>
      </c>
      <c r="P3" s="13" t="s">
        <v>280</v>
      </c>
      <c r="Q3" s="13" t="s">
        <v>280</v>
      </c>
      <c r="R3" s="13" t="s">
        <v>280</v>
      </c>
      <c r="S3" s="13" t="s">
        <v>280</v>
      </c>
      <c r="T3" s="13" t="s">
        <v>280</v>
      </c>
      <c r="U3" s="13" t="s">
        <v>280</v>
      </c>
    </row>
    <row r="4" spans="1:21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</row>
    <row r="6" spans="1:21" ht="22.5" x14ac:dyDescent="0.5">
      <c r="A6" s="12" t="s">
        <v>3</v>
      </c>
      <c r="C6" s="12" t="s">
        <v>328</v>
      </c>
      <c r="D6" s="12" t="s">
        <v>282</v>
      </c>
      <c r="E6" s="12" t="s">
        <v>282</v>
      </c>
      <c r="F6" s="12" t="s">
        <v>282</v>
      </c>
      <c r="G6" s="12" t="s">
        <v>282</v>
      </c>
      <c r="H6" s="12" t="s">
        <v>282</v>
      </c>
      <c r="I6" s="12" t="s">
        <v>282</v>
      </c>
      <c r="J6" s="12" t="s">
        <v>282</v>
      </c>
      <c r="K6" s="12" t="s">
        <v>282</v>
      </c>
      <c r="M6" s="12" t="s">
        <v>329</v>
      </c>
      <c r="N6" s="12" t="s">
        <v>283</v>
      </c>
      <c r="O6" s="12" t="s">
        <v>283</v>
      </c>
      <c r="P6" s="12" t="s">
        <v>283</v>
      </c>
      <c r="Q6" s="12" t="s">
        <v>283</v>
      </c>
      <c r="R6" s="12" t="s">
        <v>283</v>
      </c>
      <c r="S6" s="12" t="s">
        <v>283</v>
      </c>
      <c r="T6" s="12" t="s">
        <v>283</v>
      </c>
      <c r="U6" s="12" t="s">
        <v>283</v>
      </c>
    </row>
    <row r="7" spans="1:21" ht="22.5" x14ac:dyDescent="0.5">
      <c r="A7" s="12" t="s">
        <v>3</v>
      </c>
      <c r="C7" s="12" t="s">
        <v>304</v>
      </c>
      <c r="E7" s="12" t="s">
        <v>305</v>
      </c>
      <c r="G7" s="12" t="s">
        <v>306</v>
      </c>
      <c r="I7" s="12" t="s">
        <v>237</v>
      </c>
      <c r="K7" s="12" t="s">
        <v>307</v>
      </c>
      <c r="M7" s="12" t="s">
        <v>304</v>
      </c>
      <c r="O7" s="12" t="s">
        <v>305</v>
      </c>
      <c r="Q7" s="12" t="s">
        <v>306</v>
      </c>
      <c r="S7" s="12" t="s">
        <v>237</v>
      </c>
      <c r="U7" s="12" t="s">
        <v>307</v>
      </c>
    </row>
    <row r="8" spans="1:21" ht="22.5" x14ac:dyDescent="0.55000000000000004">
      <c r="A8" s="2" t="s">
        <v>303</v>
      </c>
      <c r="C8" s="3">
        <v>0</v>
      </c>
      <c r="E8" s="3">
        <v>0</v>
      </c>
      <c r="G8" s="3">
        <v>0</v>
      </c>
      <c r="I8" s="3">
        <f>C8+E8+G8</f>
        <v>0</v>
      </c>
      <c r="K8" s="8">
        <f>I8/$I$13</f>
        <v>0</v>
      </c>
      <c r="M8" s="3">
        <v>0</v>
      </c>
      <c r="O8" s="3">
        <v>0</v>
      </c>
      <c r="Q8" s="3">
        <v>5071475595</v>
      </c>
      <c r="S8" s="3">
        <v>5071475595</v>
      </c>
      <c r="U8" s="8">
        <f>S8/$S$13</f>
        <v>2.1818302187080044E-2</v>
      </c>
    </row>
    <row r="9" spans="1:21" ht="22.5" x14ac:dyDescent="0.55000000000000004">
      <c r="A9" s="2" t="s">
        <v>21</v>
      </c>
      <c r="C9" s="3">
        <v>301165000000</v>
      </c>
      <c r="E9" s="3">
        <v>-96387048120</v>
      </c>
      <c r="G9" s="3">
        <v>0</v>
      </c>
      <c r="I9" s="3">
        <f t="shared" ref="I9:I12" si="0">C9+E9+G9</f>
        <v>204777951880</v>
      </c>
      <c r="K9" s="8">
        <f t="shared" ref="K9:K12" si="1">I9/$I$13</f>
        <v>0.90660874052657126</v>
      </c>
      <c r="M9" s="3">
        <v>301165000000</v>
      </c>
      <c r="O9" s="3">
        <v>-115335138863</v>
      </c>
      <c r="Q9" s="3">
        <v>0</v>
      </c>
      <c r="S9" s="3">
        <v>185829861137</v>
      </c>
      <c r="U9" s="8">
        <f t="shared" ref="U9:U12" si="2">S9/$S$13</f>
        <v>0.79946989583614236</v>
      </c>
    </row>
    <row r="10" spans="1:21" ht="22.5" x14ac:dyDescent="0.55000000000000004">
      <c r="A10" s="2" t="s">
        <v>15</v>
      </c>
      <c r="C10" s="3">
        <v>53483250</v>
      </c>
      <c r="E10" s="3">
        <v>-354622</v>
      </c>
      <c r="G10" s="3">
        <v>0</v>
      </c>
      <c r="I10" s="3">
        <f t="shared" si="0"/>
        <v>53128628</v>
      </c>
      <c r="K10" s="8">
        <f t="shared" si="1"/>
        <v>2.3521515902850002E-4</v>
      </c>
      <c r="M10" s="3">
        <v>46041005</v>
      </c>
      <c r="O10" s="3">
        <v>46101014</v>
      </c>
      <c r="Q10" s="3">
        <v>0</v>
      </c>
      <c r="S10" s="3">
        <v>92142019</v>
      </c>
      <c r="U10" s="8">
        <f t="shared" si="2"/>
        <v>3.9640975826674976E-4</v>
      </c>
    </row>
    <row r="11" spans="1:21" ht="22.5" x14ac:dyDescent="0.55000000000000004">
      <c r="A11" s="2" t="s">
        <v>17</v>
      </c>
      <c r="C11" s="3">
        <v>0</v>
      </c>
      <c r="E11" s="3">
        <v>10787236314</v>
      </c>
      <c r="G11" s="3">
        <v>0</v>
      </c>
      <c r="I11" s="3">
        <f t="shared" si="0"/>
        <v>10787236314</v>
      </c>
      <c r="K11" s="8">
        <f t="shared" si="1"/>
        <v>4.7758084494023079E-2</v>
      </c>
      <c r="M11" s="3">
        <v>0</v>
      </c>
      <c r="O11" s="3">
        <v>21202498963</v>
      </c>
      <c r="Q11" s="3">
        <v>0</v>
      </c>
      <c r="S11" s="3">
        <v>21202498963</v>
      </c>
      <c r="U11" s="8">
        <f t="shared" si="2"/>
        <v>9.1216554399289246E-2</v>
      </c>
    </row>
    <row r="12" spans="1:21" ht="22.5" x14ac:dyDescent="0.55000000000000004">
      <c r="A12" s="2" t="s">
        <v>19</v>
      </c>
      <c r="C12" s="3">
        <v>0</v>
      </c>
      <c r="E12" s="3">
        <v>10254149134</v>
      </c>
      <c r="G12" s="3">
        <v>0</v>
      </c>
      <c r="I12" s="3">
        <f t="shared" si="0"/>
        <v>10254149134</v>
      </c>
      <c r="K12" s="8">
        <f t="shared" si="1"/>
        <v>4.5397959820377178E-2</v>
      </c>
      <c r="M12" s="3">
        <v>0</v>
      </c>
      <c r="O12" s="3">
        <v>20245371366</v>
      </c>
      <c r="Q12" s="3">
        <v>0</v>
      </c>
      <c r="S12" s="3">
        <v>20245371366</v>
      </c>
      <c r="U12" s="8">
        <f t="shared" si="2"/>
        <v>8.7098837819221619E-2</v>
      </c>
    </row>
    <row r="13" spans="1:21" x14ac:dyDescent="0.5">
      <c r="A13" s="1" t="s">
        <v>23</v>
      </c>
      <c r="C13" s="4">
        <f>SUM(C8:C12)</f>
        <v>301218483250</v>
      </c>
      <c r="E13" s="4">
        <f>SUM(E8:E12)</f>
        <v>-75346017294</v>
      </c>
      <c r="G13" s="4">
        <f>SUM(G8:G12)</f>
        <v>0</v>
      </c>
      <c r="I13" s="4">
        <f>SUM(I8:I12)</f>
        <v>225872465956</v>
      </c>
      <c r="K13" s="11">
        <f>SUM(K8:K12)</f>
        <v>1</v>
      </c>
      <c r="M13" s="4">
        <f>SUM(M8:M12)</f>
        <v>301211041005</v>
      </c>
      <c r="O13" s="4">
        <f>SUM(O8:O12)</f>
        <v>-73841167520</v>
      </c>
      <c r="Q13" s="4">
        <f>SUM(Q8:Q12)</f>
        <v>5071475595</v>
      </c>
      <c r="S13" s="4">
        <f>SUM(S8:S12)</f>
        <v>232441349080</v>
      </c>
      <c r="U13" s="11">
        <f>SUM(U8:U12)</f>
        <v>1</v>
      </c>
    </row>
    <row r="17" spans="5:5" x14ac:dyDescent="0.5">
      <c r="E17" s="3"/>
    </row>
    <row r="18" spans="5:5" x14ac:dyDescent="0.5">
      <c r="E18" s="3"/>
    </row>
    <row r="19" spans="5:5" x14ac:dyDescent="0.5">
      <c r="E19" s="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6"/>
  <sheetViews>
    <sheetView rightToLeft="1" workbookViewId="0">
      <selection activeCell="I14" sqref="I14"/>
    </sheetView>
  </sheetViews>
  <sheetFormatPr defaultRowHeight="21.75" x14ac:dyDescent="0.5"/>
  <cols>
    <col min="1" max="1" width="51" style="1" bestFit="1" customWidth="1"/>
    <col min="2" max="2" width="1" style="1" customWidth="1"/>
    <col min="3" max="3" width="21" style="1" customWidth="1"/>
    <col min="4" max="4" width="1" style="1" customWidth="1"/>
    <col min="5" max="5" width="22" style="1" customWidth="1"/>
    <col min="6" max="6" width="1" style="1" customWidth="1"/>
    <col min="7" max="7" width="18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3" style="1" customWidth="1"/>
    <col min="14" max="14" width="1" style="1" customWidth="1"/>
    <col min="15" max="15" width="19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  <c r="F3" s="13" t="s">
        <v>280</v>
      </c>
      <c r="G3" s="13" t="s">
        <v>280</v>
      </c>
      <c r="H3" s="13" t="s">
        <v>280</v>
      </c>
      <c r="I3" s="13" t="s">
        <v>280</v>
      </c>
      <c r="J3" s="13" t="s">
        <v>280</v>
      </c>
      <c r="K3" s="13" t="s">
        <v>280</v>
      </c>
      <c r="L3" s="13" t="s">
        <v>280</v>
      </c>
      <c r="M3" s="13" t="s">
        <v>280</v>
      </c>
      <c r="N3" s="13" t="s">
        <v>280</v>
      </c>
      <c r="O3" s="13" t="s">
        <v>280</v>
      </c>
      <c r="P3" s="13" t="s">
        <v>280</v>
      </c>
      <c r="Q3" s="13" t="s">
        <v>280</v>
      </c>
    </row>
    <row r="4" spans="1:17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2.5" x14ac:dyDescent="0.5">
      <c r="A6" s="12" t="s">
        <v>284</v>
      </c>
      <c r="C6" s="12" t="s">
        <v>328</v>
      </c>
      <c r="D6" s="12" t="s">
        <v>282</v>
      </c>
      <c r="E6" s="12" t="s">
        <v>282</v>
      </c>
      <c r="F6" s="12" t="s">
        <v>282</v>
      </c>
      <c r="G6" s="12" t="s">
        <v>282</v>
      </c>
      <c r="H6" s="12" t="s">
        <v>282</v>
      </c>
      <c r="I6" s="12" t="s">
        <v>282</v>
      </c>
      <c r="K6" s="12" t="s">
        <v>329</v>
      </c>
      <c r="L6" s="12" t="s">
        <v>283</v>
      </c>
      <c r="M6" s="12" t="s">
        <v>283</v>
      </c>
      <c r="N6" s="12" t="s">
        <v>283</v>
      </c>
      <c r="O6" s="12" t="s">
        <v>283</v>
      </c>
      <c r="P6" s="12" t="s">
        <v>283</v>
      </c>
      <c r="Q6" s="12" t="s">
        <v>283</v>
      </c>
    </row>
    <row r="7" spans="1:17" ht="22.5" x14ac:dyDescent="0.5">
      <c r="A7" s="12" t="s">
        <v>284</v>
      </c>
      <c r="C7" s="12" t="s">
        <v>308</v>
      </c>
      <c r="E7" s="12" t="s">
        <v>305</v>
      </c>
      <c r="G7" s="12" t="s">
        <v>306</v>
      </c>
      <c r="I7" s="12" t="s">
        <v>309</v>
      </c>
      <c r="K7" s="12" t="s">
        <v>308</v>
      </c>
      <c r="M7" s="12" t="s">
        <v>305</v>
      </c>
      <c r="O7" s="12" t="s">
        <v>306</v>
      </c>
      <c r="Q7" s="12" t="s">
        <v>309</v>
      </c>
    </row>
    <row r="8" spans="1:17" ht="22.5" x14ac:dyDescent="0.55000000000000004">
      <c r="A8" s="2" t="s">
        <v>82</v>
      </c>
      <c r="C8" s="3">
        <v>0</v>
      </c>
      <c r="E8" s="3">
        <v>0</v>
      </c>
      <c r="G8" s="3">
        <v>22551154</v>
      </c>
      <c r="I8" s="3">
        <v>22551154</v>
      </c>
      <c r="K8" s="3">
        <v>0</v>
      </c>
      <c r="M8" s="3">
        <v>0</v>
      </c>
      <c r="O8" s="3">
        <v>22551154</v>
      </c>
      <c r="Q8" s="3">
        <f>K8+M8+O8</f>
        <v>22551154</v>
      </c>
    </row>
    <row r="9" spans="1:17" ht="22.5" x14ac:dyDescent="0.55000000000000004">
      <c r="A9" s="2" t="s">
        <v>289</v>
      </c>
      <c r="C9" s="3">
        <v>0</v>
      </c>
      <c r="E9" s="3">
        <v>0</v>
      </c>
      <c r="G9" s="3">
        <v>0</v>
      </c>
      <c r="I9" s="3">
        <v>0</v>
      </c>
      <c r="K9" s="3">
        <v>691415229</v>
      </c>
      <c r="M9" s="3">
        <v>0</v>
      </c>
      <c r="O9" s="3">
        <v>549758195</v>
      </c>
      <c r="Q9" s="3">
        <f t="shared" ref="Q9:Q54" si="0">K9+M9+O9</f>
        <v>1241173424</v>
      </c>
    </row>
    <row r="10" spans="1:17" ht="22.5" x14ac:dyDescent="0.55000000000000004">
      <c r="A10" s="2" t="s">
        <v>190</v>
      </c>
      <c r="C10" s="3">
        <v>2860292761</v>
      </c>
      <c r="E10" s="3">
        <v>-5318896218</v>
      </c>
      <c r="G10" s="3">
        <v>0</v>
      </c>
      <c r="I10" s="3">
        <v>-2458603457</v>
      </c>
      <c r="K10" s="3">
        <v>5876409135</v>
      </c>
      <c r="M10" s="3">
        <v>-13599151817</v>
      </c>
      <c r="O10" s="3">
        <v>0</v>
      </c>
      <c r="Q10" s="3">
        <f t="shared" si="0"/>
        <v>-7722742682</v>
      </c>
    </row>
    <row r="11" spans="1:17" ht="22.5" x14ac:dyDescent="0.55000000000000004">
      <c r="A11" s="2" t="s">
        <v>194</v>
      </c>
      <c r="C11" s="3">
        <v>8626757690</v>
      </c>
      <c r="E11" s="3">
        <v>4599205964</v>
      </c>
      <c r="G11" s="3">
        <v>0</v>
      </c>
      <c r="I11" s="3">
        <v>13225963654</v>
      </c>
      <c r="K11" s="3">
        <v>17776586566</v>
      </c>
      <c r="M11" s="3">
        <v>8891798229</v>
      </c>
      <c r="O11" s="3">
        <v>0</v>
      </c>
      <c r="Q11" s="3">
        <f t="shared" si="0"/>
        <v>26668384795</v>
      </c>
    </row>
    <row r="12" spans="1:17" ht="22.5" x14ac:dyDescent="0.55000000000000004">
      <c r="A12" s="2" t="s">
        <v>119</v>
      </c>
      <c r="C12" s="3">
        <v>5481482165</v>
      </c>
      <c r="E12" s="3">
        <v>1728227342</v>
      </c>
      <c r="G12" s="3">
        <v>0</v>
      </c>
      <c r="I12" s="3">
        <v>7209709507</v>
      </c>
      <c r="K12" s="3">
        <v>10805932446</v>
      </c>
      <c r="M12" s="3">
        <v>3544064480</v>
      </c>
      <c r="O12" s="3">
        <v>0</v>
      </c>
      <c r="Q12" s="3">
        <f t="shared" si="0"/>
        <v>14349996926</v>
      </c>
    </row>
    <row r="13" spans="1:17" ht="22.5" x14ac:dyDescent="0.55000000000000004">
      <c r="A13" s="2" t="s">
        <v>149</v>
      </c>
      <c r="C13" s="3">
        <v>80825121</v>
      </c>
      <c r="E13" s="3">
        <v>0</v>
      </c>
      <c r="G13" s="3">
        <v>0</v>
      </c>
      <c r="I13" s="3">
        <v>80825121</v>
      </c>
      <c r="K13" s="3">
        <v>159188213</v>
      </c>
      <c r="M13" s="3">
        <v>0</v>
      </c>
      <c r="O13" s="3">
        <v>0</v>
      </c>
      <c r="Q13" s="3">
        <f t="shared" si="0"/>
        <v>159188213</v>
      </c>
    </row>
    <row r="14" spans="1:17" ht="22.5" x14ac:dyDescent="0.55000000000000004">
      <c r="A14" s="2" t="s">
        <v>145</v>
      </c>
      <c r="C14" s="3">
        <v>48721382760</v>
      </c>
      <c r="E14" s="3">
        <v>26595878120</v>
      </c>
      <c r="G14" s="3">
        <v>0</v>
      </c>
      <c r="I14" s="3">
        <v>75317260880</v>
      </c>
      <c r="K14" s="3">
        <v>95958655362</v>
      </c>
      <c r="M14" s="3">
        <v>54964814800</v>
      </c>
      <c r="O14" s="3">
        <v>0</v>
      </c>
      <c r="Q14" s="3">
        <f t="shared" si="0"/>
        <v>150923470162</v>
      </c>
    </row>
    <row r="15" spans="1:17" ht="22.5" x14ac:dyDescent="0.55000000000000004">
      <c r="A15" s="2" t="s">
        <v>186</v>
      </c>
      <c r="C15" s="3">
        <v>2192428450</v>
      </c>
      <c r="E15" s="3">
        <v>-2812915498</v>
      </c>
      <c r="G15" s="3">
        <v>0</v>
      </c>
      <c r="I15" s="3">
        <v>-620487048</v>
      </c>
      <c r="K15" s="3">
        <v>3570907220</v>
      </c>
      <c r="M15" s="3">
        <v>-1330950921</v>
      </c>
      <c r="O15" s="3">
        <v>0</v>
      </c>
      <c r="Q15" s="3">
        <f t="shared" si="0"/>
        <v>2239956299</v>
      </c>
    </row>
    <row r="16" spans="1:17" ht="22.5" x14ac:dyDescent="0.55000000000000004">
      <c r="A16" s="2" t="s">
        <v>182</v>
      </c>
      <c r="C16" s="3">
        <v>326316182</v>
      </c>
      <c r="E16" s="3">
        <v>-603753960</v>
      </c>
      <c r="G16" s="3">
        <v>0</v>
      </c>
      <c r="I16" s="3">
        <v>-277437778</v>
      </c>
      <c r="K16" s="3">
        <v>643258166</v>
      </c>
      <c r="M16" s="3">
        <v>-1960450504</v>
      </c>
      <c r="O16" s="3">
        <v>0</v>
      </c>
      <c r="Q16" s="3">
        <f t="shared" si="0"/>
        <v>-1317192338</v>
      </c>
    </row>
    <row r="17" spans="1:17" ht="22.5" x14ac:dyDescent="0.55000000000000004">
      <c r="A17" s="2" t="s">
        <v>179</v>
      </c>
      <c r="C17" s="3">
        <v>156948488</v>
      </c>
      <c r="E17" s="3">
        <v>-256850413</v>
      </c>
      <c r="G17" s="3">
        <v>0</v>
      </c>
      <c r="I17" s="3">
        <v>-99901925</v>
      </c>
      <c r="K17" s="3">
        <v>318110949</v>
      </c>
      <c r="M17" s="3">
        <v>-375311380</v>
      </c>
      <c r="O17" s="3">
        <v>0</v>
      </c>
      <c r="Q17" s="3">
        <f t="shared" si="0"/>
        <v>-57200431</v>
      </c>
    </row>
    <row r="18" spans="1:17" ht="22.5" x14ac:dyDescent="0.55000000000000004">
      <c r="A18" s="2" t="s">
        <v>176</v>
      </c>
      <c r="C18" s="3">
        <v>2239275938</v>
      </c>
      <c r="E18" s="3">
        <v>-4738581126</v>
      </c>
      <c r="G18" s="3"/>
      <c r="I18" s="3">
        <v>-2499305188</v>
      </c>
      <c r="K18" s="3">
        <v>4281640435</v>
      </c>
      <c r="M18" s="3">
        <v>-9400055836</v>
      </c>
      <c r="O18" s="3">
        <v>0</v>
      </c>
      <c r="Q18" s="3">
        <f t="shared" si="0"/>
        <v>-5118415401</v>
      </c>
    </row>
    <row r="19" spans="1:17" ht="22.5" x14ac:dyDescent="0.55000000000000004">
      <c r="A19" s="2" t="s">
        <v>126</v>
      </c>
      <c r="C19" s="3">
        <v>7523293607</v>
      </c>
      <c r="E19" s="3">
        <v>2798583121</v>
      </c>
      <c r="G19" s="3">
        <v>0</v>
      </c>
      <c r="I19" s="3">
        <v>10321876728</v>
      </c>
      <c r="K19" s="3">
        <v>15216693361</v>
      </c>
      <c r="M19" s="3">
        <v>5679210149</v>
      </c>
      <c r="O19" s="3">
        <v>0</v>
      </c>
      <c r="Q19" s="3">
        <f t="shared" si="0"/>
        <v>20895903510</v>
      </c>
    </row>
    <row r="20" spans="1:17" ht="22.5" x14ac:dyDescent="0.55000000000000004">
      <c r="A20" s="2" t="s">
        <v>198</v>
      </c>
      <c r="C20" s="3">
        <v>31043715849</v>
      </c>
      <c r="E20" s="3">
        <v>-305000000</v>
      </c>
      <c r="G20" s="3">
        <v>0</v>
      </c>
      <c r="I20" s="3">
        <v>30738715849</v>
      </c>
      <c r="K20" s="3">
        <v>31043715849</v>
      </c>
      <c r="M20" s="3">
        <v>-305000000</v>
      </c>
      <c r="O20" s="3">
        <v>0</v>
      </c>
      <c r="Q20" s="3">
        <f t="shared" si="0"/>
        <v>30738715849</v>
      </c>
    </row>
    <row r="21" spans="1:17" ht="22.5" x14ac:dyDescent="0.55000000000000004">
      <c r="A21" s="2" t="s">
        <v>201</v>
      </c>
      <c r="C21" s="3">
        <v>11656318306</v>
      </c>
      <c r="E21" s="3">
        <v>3336051725</v>
      </c>
      <c r="G21" s="3">
        <v>0</v>
      </c>
      <c r="I21" s="3">
        <v>14992370031</v>
      </c>
      <c r="K21" s="3">
        <v>11656318306</v>
      </c>
      <c r="M21" s="3">
        <v>3336051725</v>
      </c>
      <c r="O21" s="3">
        <v>0</v>
      </c>
      <c r="Q21" s="3">
        <f t="shared" si="0"/>
        <v>14992370031</v>
      </c>
    </row>
    <row r="22" spans="1:17" ht="22.5" x14ac:dyDescent="0.55000000000000004">
      <c r="A22" s="2" t="s">
        <v>150</v>
      </c>
      <c r="C22" s="3">
        <v>19851678082</v>
      </c>
      <c r="E22" s="3">
        <v>2914644841</v>
      </c>
      <c r="G22" s="3">
        <v>0</v>
      </c>
      <c r="I22" s="3">
        <v>22766322923</v>
      </c>
      <c r="K22" s="3">
        <v>38946404110</v>
      </c>
      <c r="M22" s="3">
        <v>6810466362</v>
      </c>
      <c r="O22" s="3">
        <v>0</v>
      </c>
      <c r="Q22" s="3">
        <f t="shared" si="0"/>
        <v>45756870472</v>
      </c>
    </row>
    <row r="23" spans="1:17" ht="22.5" x14ac:dyDescent="0.55000000000000004">
      <c r="A23" s="2" t="s">
        <v>134</v>
      </c>
      <c r="C23" s="3">
        <v>38726643835</v>
      </c>
      <c r="E23" s="3">
        <v>10512669148</v>
      </c>
      <c r="G23" s="3">
        <v>0</v>
      </c>
      <c r="I23" s="3">
        <v>49239312983</v>
      </c>
      <c r="K23" s="3">
        <v>76964196347</v>
      </c>
      <c r="M23" s="3">
        <v>21532844995</v>
      </c>
      <c r="O23" s="3">
        <v>0</v>
      </c>
      <c r="Q23" s="3">
        <f t="shared" si="0"/>
        <v>98497041342</v>
      </c>
    </row>
    <row r="24" spans="1:17" ht="22.5" x14ac:dyDescent="0.55000000000000004">
      <c r="A24" s="2" t="s">
        <v>173</v>
      </c>
      <c r="C24" s="3">
        <v>8463758874</v>
      </c>
      <c r="E24" s="3">
        <v>-15715441606</v>
      </c>
      <c r="G24" s="3">
        <v>0</v>
      </c>
      <c r="I24" s="3">
        <v>-7251682732</v>
      </c>
      <c r="K24" s="3">
        <v>16640434566</v>
      </c>
      <c r="M24" s="3">
        <v>-38796881512</v>
      </c>
      <c r="O24" s="3">
        <v>0</v>
      </c>
      <c r="Q24" s="3">
        <f t="shared" si="0"/>
        <v>-22156446946</v>
      </c>
    </row>
    <row r="25" spans="1:17" ht="22.5" x14ac:dyDescent="0.55000000000000004">
      <c r="A25" s="2" t="s">
        <v>170</v>
      </c>
      <c r="C25" s="3">
        <v>2348843360</v>
      </c>
      <c r="E25" s="3">
        <v>5244951854</v>
      </c>
      <c r="G25" s="3">
        <v>0</v>
      </c>
      <c r="I25" s="3">
        <v>7593795214</v>
      </c>
      <c r="K25" s="3">
        <v>4621346008</v>
      </c>
      <c r="M25" s="3">
        <v>-12021501972</v>
      </c>
      <c r="O25" s="3">
        <v>0</v>
      </c>
      <c r="Q25" s="3">
        <f t="shared" si="0"/>
        <v>-7400155964</v>
      </c>
    </row>
    <row r="26" spans="1:17" ht="22.5" x14ac:dyDescent="0.55000000000000004">
      <c r="A26" s="2" t="s">
        <v>166</v>
      </c>
      <c r="C26" s="3">
        <v>45078877721</v>
      </c>
      <c r="E26" s="3">
        <v>-54725836756</v>
      </c>
      <c r="G26" s="3">
        <v>0</v>
      </c>
      <c r="I26" s="3">
        <v>-9646959035</v>
      </c>
      <c r="K26" s="3">
        <v>88692628516</v>
      </c>
      <c r="M26" s="3">
        <v>-182686940130</v>
      </c>
      <c r="O26" s="3">
        <v>0</v>
      </c>
      <c r="Q26" s="3">
        <f t="shared" si="0"/>
        <v>-93994311614</v>
      </c>
    </row>
    <row r="27" spans="1:17" ht="22.5" x14ac:dyDescent="0.55000000000000004">
      <c r="A27" s="2" t="s">
        <v>162</v>
      </c>
      <c r="C27" s="3">
        <v>24298437679</v>
      </c>
      <c r="E27" s="3">
        <v>-32060100230</v>
      </c>
      <c r="G27" s="3">
        <v>0</v>
      </c>
      <c r="I27" s="3">
        <v>-7761662551</v>
      </c>
      <c r="K27" s="3">
        <v>38144819039</v>
      </c>
      <c r="M27" s="3">
        <v>-66502732397</v>
      </c>
      <c r="O27" s="3">
        <v>0</v>
      </c>
      <c r="Q27" s="3">
        <f t="shared" si="0"/>
        <v>-28357913358</v>
      </c>
    </row>
    <row r="28" spans="1:17" ht="22.5" x14ac:dyDescent="0.55000000000000004">
      <c r="A28" s="2" t="s">
        <v>138</v>
      </c>
      <c r="C28" s="3">
        <v>15168028595</v>
      </c>
      <c r="E28" s="3">
        <v>5709315832</v>
      </c>
      <c r="G28" s="3">
        <v>0</v>
      </c>
      <c r="I28" s="3">
        <v>20877344427</v>
      </c>
      <c r="K28" s="3">
        <v>30231069684</v>
      </c>
      <c r="M28" s="3">
        <v>11038010588</v>
      </c>
      <c r="O28" s="3">
        <v>0</v>
      </c>
      <c r="Q28" s="3">
        <f t="shared" si="0"/>
        <v>41269080272</v>
      </c>
    </row>
    <row r="29" spans="1:17" ht="22.5" x14ac:dyDescent="0.55000000000000004">
      <c r="A29" s="2" t="s">
        <v>158</v>
      </c>
      <c r="C29" s="3">
        <v>1163504558</v>
      </c>
      <c r="E29" s="3">
        <v>-2090786365</v>
      </c>
      <c r="G29" s="3">
        <v>0</v>
      </c>
      <c r="I29" s="3">
        <v>-927281807</v>
      </c>
      <c r="K29" s="3">
        <v>2292793804</v>
      </c>
      <c r="M29" s="3">
        <v>-7999989954</v>
      </c>
      <c r="O29" s="3">
        <v>0</v>
      </c>
      <c r="Q29" s="3">
        <f t="shared" si="0"/>
        <v>-5707196150</v>
      </c>
    </row>
    <row r="30" spans="1:17" ht="22.5" x14ac:dyDescent="0.55000000000000004">
      <c r="A30" s="2" t="s">
        <v>141</v>
      </c>
      <c r="C30" s="3">
        <v>14651155748</v>
      </c>
      <c r="E30" s="3">
        <v>0</v>
      </c>
      <c r="G30" s="3">
        <v>0</v>
      </c>
      <c r="I30" s="3">
        <v>14651155748</v>
      </c>
      <c r="K30" s="3">
        <v>28861877011</v>
      </c>
      <c r="M30" s="3">
        <v>0</v>
      </c>
      <c r="O30" s="3">
        <v>0</v>
      </c>
      <c r="Q30" s="3">
        <f t="shared" si="0"/>
        <v>28861877011</v>
      </c>
    </row>
    <row r="31" spans="1:17" ht="22.5" x14ac:dyDescent="0.55000000000000004">
      <c r="A31" s="2" t="s">
        <v>154</v>
      </c>
      <c r="C31" s="3">
        <v>4599524862</v>
      </c>
      <c r="E31" s="3">
        <v>-9714610631</v>
      </c>
      <c r="G31" s="3">
        <v>0</v>
      </c>
      <c r="I31" s="3">
        <v>-5115085769</v>
      </c>
      <c r="K31" s="3">
        <v>7459896963</v>
      </c>
      <c r="M31" s="3">
        <v>-9737355370</v>
      </c>
      <c r="O31" s="3">
        <v>0</v>
      </c>
      <c r="Q31" s="3">
        <f t="shared" si="0"/>
        <v>-2277458407</v>
      </c>
    </row>
    <row r="32" spans="1:17" ht="22.5" x14ac:dyDescent="0.55000000000000004">
      <c r="A32" s="2" t="s">
        <v>130</v>
      </c>
      <c r="C32" s="3">
        <v>14913787969</v>
      </c>
      <c r="E32" s="3">
        <v>0</v>
      </c>
      <c r="G32" s="3">
        <v>0</v>
      </c>
      <c r="I32" s="3">
        <v>14913787969</v>
      </c>
      <c r="K32" s="3">
        <v>30482394280</v>
      </c>
      <c r="M32" s="3">
        <v>0</v>
      </c>
      <c r="O32" s="3">
        <v>0</v>
      </c>
      <c r="Q32" s="3">
        <f t="shared" si="0"/>
        <v>30482394280</v>
      </c>
    </row>
    <row r="33" spans="1:17" ht="22.5" x14ac:dyDescent="0.55000000000000004">
      <c r="A33" s="2" t="s">
        <v>122</v>
      </c>
      <c r="C33" s="3">
        <v>16513956883</v>
      </c>
      <c r="E33" s="3">
        <v>80505857034</v>
      </c>
      <c r="G33" s="3">
        <v>0</v>
      </c>
      <c r="I33" s="3">
        <v>97019813917</v>
      </c>
      <c r="K33" s="3">
        <v>32508532075</v>
      </c>
      <c r="M33" s="3">
        <v>85414211644</v>
      </c>
      <c r="O33" s="3">
        <v>0</v>
      </c>
      <c r="Q33" s="3">
        <f t="shared" si="0"/>
        <v>117922743719</v>
      </c>
    </row>
    <row r="34" spans="1:17" ht="22.5" x14ac:dyDescent="0.55000000000000004">
      <c r="A34" s="2" t="s">
        <v>61</v>
      </c>
      <c r="C34" s="3">
        <v>0</v>
      </c>
      <c r="E34" s="3">
        <v>2238883122</v>
      </c>
      <c r="G34" s="3">
        <v>0</v>
      </c>
      <c r="I34" s="3">
        <v>2238883122</v>
      </c>
      <c r="K34" s="3">
        <v>0</v>
      </c>
      <c r="M34" s="3">
        <v>13324621726</v>
      </c>
      <c r="O34" s="3">
        <v>0</v>
      </c>
      <c r="Q34" s="3">
        <f t="shared" si="0"/>
        <v>13324621726</v>
      </c>
    </row>
    <row r="35" spans="1:17" ht="22.5" x14ac:dyDescent="0.55000000000000004">
      <c r="A35" s="2" t="s">
        <v>57</v>
      </c>
      <c r="C35" s="3">
        <v>0</v>
      </c>
      <c r="E35" s="3">
        <v>3404981351</v>
      </c>
      <c r="G35" s="3">
        <v>0</v>
      </c>
      <c r="I35" s="3">
        <v>3404981351</v>
      </c>
      <c r="K35" s="3">
        <v>0</v>
      </c>
      <c r="M35" s="3">
        <v>12987361026</v>
      </c>
      <c r="O35" s="3">
        <v>0</v>
      </c>
      <c r="Q35" s="3">
        <f t="shared" si="0"/>
        <v>12987361026</v>
      </c>
    </row>
    <row r="36" spans="1:17" ht="22.5" x14ac:dyDescent="0.55000000000000004">
      <c r="A36" s="2" t="s">
        <v>41</v>
      </c>
      <c r="C36" s="3">
        <v>0</v>
      </c>
      <c r="E36" s="3">
        <v>22810308828</v>
      </c>
      <c r="G36" s="3">
        <v>0</v>
      </c>
      <c r="I36" s="3">
        <v>22810308828</v>
      </c>
      <c r="K36" s="3">
        <v>0</v>
      </c>
      <c r="M36" s="3">
        <v>46742057676</v>
      </c>
      <c r="O36" s="3">
        <v>0</v>
      </c>
      <c r="Q36" s="3">
        <f t="shared" si="0"/>
        <v>46742057676</v>
      </c>
    </row>
    <row r="37" spans="1:17" ht="22.5" x14ac:dyDescent="0.55000000000000004">
      <c r="A37" s="2" t="s">
        <v>79</v>
      </c>
      <c r="C37" s="3">
        <v>0</v>
      </c>
      <c r="E37" s="3">
        <v>2877846507</v>
      </c>
      <c r="G37" s="3">
        <v>0</v>
      </c>
      <c r="I37" s="3">
        <v>2877846507</v>
      </c>
      <c r="K37" s="3">
        <v>0</v>
      </c>
      <c r="M37" s="3">
        <v>73336142973</v>
      </c>
      <c r="O37" s="3">
        <v>0</v>
      </c>
      <c r="Q37" s="3">
        <f t="shared" si="0"/>
        <v>73336142973</v>
      </c>
    </row>
    <row r="38" spans="1:17" ht="22.5" x14ac:dyDescent="0.55000000000000004">
      <c r="A38" s="2" t="s">
        <v>72</v>
      </c>
      <c r="C38" s="3">
        <v>0</v>
      </c>
      <c r="E38" s="3">
        <v>5711424470</v>
      </c>
      <c r="G38" s="3">
        <v>0</v>
      </c>
      <c r="I38" s="3">
        <v>5711424470</v>
      </c>
      <c r="K38" s="3">
        <v>0</v>
      </c>
      <c r="M38" s="3">
        <v>55816193691</v>
      </c>
      <c r="O38" s="3">
        <v>0</v>
      </c>
      <c r="Q38" s="3">
        <f t="shared" si="0"/>
        <v>55816193691</v>
      </c>
    </row>
    <row r="39" spans="1:17" ht="22.5" x14ac:dyDescent="0.55000000000000004">
      <c r="A39" s="2" t="s">
        <v>112</v>
      </c>
      <c r="C39" s="3">
        <v>0</v>
      </c>
      <c r="E39" s="3">
        <v>123890553</v>
      </c>
      <c r="G39" s="3">
        <v>0</v>
      </c>
      <c r="I39" s="3">
        <v>123890553</v>
      </c>
      <c r="K39" s="3">
        <v>0</v>
      </c>
      <c r="M39" s="3">
        <v>358043697</v>
      </c>
      <c r="O39" s="3">
        <v>0</v>
      </c>
      <c r="Q39" s="3">
        <f t="shared" si="0"/>
        <v>358043697</v>
      </c>
    </row>
    <row r="40" spans="1:17" ht="22.5" x14ac:dyDescent="0.55000000000000004">
      <c r="A40" s="2" t="s">
        <v>116</v>
      </c>
      <c r="C40" s="3">
        <v>0</v>
      </c>
      <c r="E40" s="3">
        <v>386220548</v>
      </c>
      <c r="G40" s="3">
        <v>0</v>
      </c>
      <c r="I40" s="3">
        <v>386220548</v>
      </c>
      <c r="K40" s="3">
        <v>0</v>
      </c>
      <c r="M40" s="3">
        <v>5524078757</v>
      </c>
      <c r="O40" s="3">
        <v>0</v>
      </c>
      <c r="Q40" s="3">
        <f t="shared" si="0"/>
        <v>5524078757</v>
      </c>
    </row>
    <row r="41" spans="1:17" ht="22.5" x14ac:dyDescent="0.55000000000000004">
      <c r="A41" s="2" t="s">
        <v>106</v>
      </c>
      <c r="C41" s="3">
        <v>0</v>
      </c>
      <c r="E41" s="3">
        <v>11409880731</v>
      </c>
      <c r="G41" s="3">
        <v>0</v>
      </c>
      <c r="I41" s="3">
        <v>11409880731</v>
      </c>
      <c r="K41" s="3">
        <v>0</v>
      </c>
      <c r="M41" s="3">
        <v>45222159948</v>
      </c>
      <c r="O41" s="3">
        <v>0</v>
      </c>
      <c r="Q41" s="3">
        <f t="shared" si="0"/>
        <v>45222159948</v>
      </c>
    </row>
    <row r="42" spans="1:17" ht="22.5" x14ac:dyDescent="0.55000000000000004">
      <c r="A42" s="2" t="s">
        <v>99</v>
      </c>
      <c r="C42" s="3">
        <v>0</v>
      </c>
      <c r="E42" s="3">
        <v>19899876479</v>
      </c>
      <c r="G42" s="3">
        <v>0</v>
      </c>
      <c r="I42" s="3">
        <v>19899876479</v>
      </c>
      <c r="K42" s="3">
        <v>0</v>
      </c>
      <c r="M42" s="3">
        <v>67109653699</v>
      </c>
      <c r="O42" s="3">
        <v>0</v>
      </c>
      <c r="Q42" s="3">
        <f t="shared" si="0"/>
        <v>67109653699</v>
      </c>
    </row>
    <row r="43" spans="1:17" ht="22.5" x14ac:dyDescent="0.55000000000000004">
      <c r="A43" s="2" t="s">
        <v>94</v>
      </c>
      <c r="C43" s="3">
        <v>0</v>
      </c>
      <c r="E43" s="3">
        <v>1489596409</v>
      </c>
      <c r="G43" s="3">
        <v>0</v>
      </c>
      <c r="I43" s="3">
        <v>1489596409</v>
      </c>
      <c r="K43" s="3">
        <v>0</v>
      </c>
      <c r="M43" s="3">
        <v>14280696014</v>
      </c>
      <c r="O43" s="3">
        <v>0</v>
      </c>
      <c r="Q43" s="3">
        <f t="shared" si="0"/>
        <v>14280696014</v>
      </c>
    </row>
    <row r="44" spans="1:17" ht="22.5" x14ac:dyDescent="0.55000000000000004">
      <c r="A44" s="2" t="s">
        <v>88</v>
      </c>
      <c r="C44" s="3">
        <v>0</v>
      </c>
      <c r="E44" s="3">
        <v>-3981339679</v>
      </c>
      <c r="G44" s="3">
        <v>0</v>
      </c>
      <c r="I44" s="3">
        <v>-3981339679</v>
      </c>
      <c r="K44" s="3">
        <v>0</v>
      </c>
      <c r="M44" s="3">
        <v>39311451393</v>
      </c>
      <c r="O44" s="3">
        <v>0</v>
      </c>
      <c r="Q44" s="3">
        <f t="shared" si="0"/>
        <v>39311451393</v>
      </c>
    </row>
    <row r="45" spans="1:17" ht="22.5" x14ac:dyDescent="0.55000000000000004">
      <c r="A45" s="2" t="s">
        <v>53</v>
      </c>
      <c r="C45" s="3">
        <v>0</v>
      </c>
      <c r="E45" s="3">
        <v>1735451662</v>
      </c>
      <c r="G45" s="3">
        <v>0</v>
      </c>
      <c r="I45" s="3">
        <v>1735451662</v>
      </c>
      <c r="K45" s="3">
        <v>0</v>
      </c>
      <c r="M45" s="3">
        <v>8606967669</v>
      </c>
      <c r="O45" s="3">
        <v>0</v>
      </c>
      <c r="Q45" s="3">
        <f t="shared" si="0"/>
        <v>8606967669</v>
      </c>
    </row>
    <row r="46" spans="1:17" ht="22.5" x14ac:dyDescent="0.55000000000000004">
      <c r="A46" s="2" t="s">
        <v>50</v>
      </c>
      <c r="C46" s="3">
        <v>0</v>
      </c>
      <c r="E46" s="3">
        <v>1277882554</v>
      </c>
      <c r="G46" s="3">
        <v>0</v>
      </c>
      <c r="I46" s="3">
        <v>1277882554</v>
      </c>
      <c r="K46" s="3">
        <v>0</v>
      </c>
      <c r="M46" s="3">
        <v>5205503050</v>
      </c>
      <c r="O46" s="3">
        <v>0</v>
      </c>
      <c r="Q46" s="3">
        <f t="shared" si="0"/>
        <v>5205503050</v>
      </c>
    </row>
    <row r="47" spans="1:17" ht="22.5" x14ac:dyDescent="0.55000000000000004">
      <c r="A47" s="2" t="s">
        <v>46</v>
      </c>
      <c r="C47" s="3">
        <v>0</v>
      </c>
      <c r="E47" s="3">
        <v>1062318992</v>
      </c>
      <c r="G47" s="3">
        <v>0</v>
      </c>
      <c r="I47" s="3">
        <v>1062318992</v>
      </c>
      <c r="K47" s="3">
        <v>0</v>
      </c>
      <c r="M47" s="3">
        <v>3850906346</v>
      </c>
      <c r="O47" s="3">
        <v>0</v>
      </c>
      <c r="Q47" s="3">
        <f t="shared" si="0"/>
        <v>3850906346</v>
      </c>
    </row>
    <row r="48" spans="1:17" ht="22.5" x14ac:dyDescent="0.55000000000000004">
      <c r="A48" s="2" t="s">
        <v>64</v>
      </c>
      <c r="C48" s="3">
        <v>0</v>
      </c>
      <c r="E48" s="3">
        <v>10254371925</v>
      </c>
      <c r="G48" s="3">
        <v>0</v>
      </c>
      <c r="I48" s="3">
        <v>10254371925</v>
      </c>
      <c r="K48" s="3">
        <v>0</v>
      </c>
      <c r="M48" s="3">
        <v>43033167671</v>
      </c>
      <c r="O48" s="3">
        <v>0</v>
      </c>
      <c r="Q48" s="3">
        <f t="shared" si="0"/>
        <v>43033167671</v>
      </c>
    </row>
    <row r="49" spans="1:17" ht="22.5" x14ac:dyDescent="0.55000000000000004">
      <c r="A49" s="2" t="s">
        <v>109</v>
      </c>
      <c r="C49" s="3">
        <v>0</v>
      </c>
      <c r="E49" s="3">
        <v>5944966662</v>
      </c>
      <c r="G49" s="3">
        <v>0</v>
      </c>
      <c r="I49" s="3">
        <v>5944966662</v>
      </c>
      <c r="K49" s="3">
        <v>0</v>
      </c>
      <c r="M49" s="3">
        <v>16175446528</v>
      </c>
      <c r="O49" s="3">
        <v>0</v>
      </c>
      <c r="Q49" s="3">
        <f t="shared" si="0"/>
        <v>16175446528</v>
      </c>
    </row>
    <row r="50" spans="1:17" ht="22.5" x14ac:dyDescent="0.55000000000000004">
      <c r="A50" s="2" t="s">
        <v>103</v>
      </c>
      <c r="C50" s="3">
        <v>0</v>
      </c>
      <c r="E50" s="3">
        <v>8751642637</v>
      </c>
      <c r="G50" s="3">
        <v>0</v>
      </c>
      <c r="I50" s="3">
        <v>8751642637</v>
      </c>
      <c r="K50" s="3">
        <v>0</v>
      </c>
      <c r="M50" s="3">
        <v>17499890532</v>
      </c>
      <c r="O50" s="3">
        <v>0</v>
      </c>
      <c r="Q50" s="3">
        <f t="shared" si="0"/>
        <v>17499890532</v>
      </c>
    </row>
    <row r="51" spans="1:17" ht="22.5" x14ac:dyDescent="0.55000000000000004">
      <c r="A51" s="2" t="s">
        <v>84</v>
      </c>
      <c r="C51" s="3">
        <v>0</v>
      </c>
      <c r="E51" s="3">
        <v>337155330</v>
      </c>
      <c r="G51" s="3">
        <v>0</v>
      </c>
      <c r="I51" s="3">
        <v>337155330</v>
      </c>
      <c r="K51" s="3">
        <v>0</v>
      </c>
      <c r="M51" s="3">
        <v>820906961</v>
      </c>
      <c r="O51" s="3">
        <v>0</v>
      </c>
      <c r="Q51" s="3">
        <f t="shared" si="0"/>
        <v>820906961</v>
      </c>
    </row>
    <row r="52" spans="1:17" ht="22.5" x14ac:dyDescent="0.55000000000000004">
      <c r="A52" s="2" t="s">
        <v>323</v>
      </c>
      <c r="C52" s="3">
        <v>19161596317</v>
      </c>
      <c r="E52" s="1">
        <v>0</v>
      </c>
      <c r="G52" s="3">
        <v>0</v>
      </c>
      <c r="I52" s="3">
        <f>C52+E52+G52</f>
        <v>19161596317</v>
      </c>
      <c r="K52" s="3">
        <v>38254679229</v>
      </c>
      <c r="M52" s="3">
        <v>0</v>
      </c>
      <c r="O52" s="3">
        <v>0</v>
      </c>
      <c r="Q52" s="3">
        <f t="shared" si="0"/>
        <v>38254679229</v>
      </c>
    </row>
    <row r="53" spans="1:17" ht="22.5" x14ac:dyDescent="0.55000000000000004">
      <c r="A53" s="2" t="s">
        <v>41</v>
      </c>
      <c r="C53" s="3">
        <v>16515228765</v>
      </c>
      <c r="E53" s="1">
        <v>0</v>
      </c>
      <c r="G53" s="3">
        <v>0</v>
      </c>
      <c r="I53" s="3">
        <f t="shared" ref="I53:I54" si="1">C53+E53+G53</f>
        <v>16515228765</v>
      </c>
      <c r="K53" s="3">
        <v>33563206845</v>
      </c>
      <c r="M53" s="3">
        <v>0</v>
      </c>
      <c r="O53" s="3">
        <v>0</v>
      </c>
      <c r="Q53" s="3">
        <f t="shared" si="0"/>
        <v>33563206845</v>
      </c>
    </row>
    <row r="54" spans="1:17" ht="23.25" thickBot="1" x14ac:dyDescent="0.6">
      <c r="A54" s="2" t="s">
        <v>324</v>
      </c>
      <c r="C54" s="3">
        <v>2839495809</v>
      </c>
      <c r="E54" s="1">
        <v>0</v>
      </c>
      <c r="G54" s="3">
        <v>0</v>
      </c>
      <c r="I54" s="3">
        <f t="shared" si="1"/>
        <v>2839495809</v>
      </c>
      <c r="K54" s="3">
        <v>5770588257</v>
      </c>
      <c r="M54" s="3">
        <v>0</v>
      </c>
      <c r="O54" s="3">
        <v>0</v>
      </c>
      <c r="Q54" s="3">
        <f t="shared" si="0"/>
        <v>5770588257</v>
      </c>
    </row>
    <row r="55" spans="1:17" ht="22.5" thickBot="1" x14ac:dyDescent="0.55000000000000004">
      <c r="C55" s="4">
        <f>SUM(C8:C54)</f>
        <v>365203556374</v>
      </c>
      <c r="E55" s="4">
        <f>SUM(E8:E54)</f>
        <v>111337971259</v>
      </c>
      <c r="G55" s="4">
        <f>SUM(G8:G51)</f>
        <v>22551154</v>
      </c>
      <c r="I55" s="4">
        <f>SUM(I8:I54)</f>
        <v>476564078787</v>
      </c>
      <c r="K55" s="4">
        <f>SUM(K8:K54)</f>
        <v>671433697971</v>
      </c>
      <c r="M55" s="4">
        <f>SUM(M8:M54)</f>
        <v>325700400536</v>
      </c>
      <c r="O55" s="4">
        <f>SUM(O8:O54)</f>
        <v>572309349</v>
      </c>
      <c r="Q55" s="4">
        <f>SUM(Q8:Q54)</f>
        <v>997706407856</v>
      </c>
    </row>
    <row r="56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G5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6"/>
  <sheetViews>
    <sheetView rightToLeft="1" topLeftCell="A34" workbookViewId="0">
      <selection activeCell="G21" sqref="G21"/>
    </sheetView>
  </sheetViews>
  <sheetFormatPr defaultRowHeight="21.75" x14ac:dyDescent="0.5"/>
  <cols>
    <col min="1" max="1" width="30.425781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2.5" x14ac:dyDescent="0.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</row>
    <row r="3" spans="1:9" ht="22.5" x14ac:dyDescent="0.5">
      <c r="A3" s="13" t="s">
        <v>280</v>
      </c>
      <c r="B3" s="13" t="s">
        <v>280</v>
      </c>
      <c r="C3" s="13" t="s">
        <v>280</v>
      </c>
      <c r="D3" s="13" t="s">
        <v>280</v>
      </c>
      <c r="E3" s="13" t="s">
        <v>280</v>
      </c>
      <c r="F3" s="13" t="s">
        <v>280</v>
      </c>
      <c r="G3" s="13" t="s">
        <v>280</v>
      </c>
      <c r="H3" s="13" t="s">
        <v>280</v>
      </c>
      <c r="I3" s="13" t="s">
        <v>280</v>
      </c>
    </row>
    <row r="4" spans="1:9" ht="22.5" x14ac:dyDescent="0.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</row>
    <row r="6" spans="1:9" ht="23.25" thickBot="1" x14ac:dyDescent="0.55000000000000004">
      <c r="A6" s="7" t="s">
        <v>310</v>
      </c>
      <c r="C6" s="12" t="s">
        <v>328</v>
      </c>
      <c r="D6" s="12" t="s">
        <v>282</v>
      </c>
      <c r="E6" s="12" t="s">
        <v>282</v>
      </c>
      <c r="G6" s="12" t="s">
        <v>329</v>
      </c>
      <c r="H6" s="12" t="s">
        <v>283</v>
      </c>
      <c r="I6" s="12" t="s">
        <v>283</v>
      </c>
    </row>
    <row r="7" spans="1:9" ht="23.25" thickBot="1" x14ac:dyDescent="0.55000000000000004">
      <c r="A7" s="12" t="s">
        <v>311</v>
      </c>
      <c r="C7" s="12" t="s">
        <v>312</v>
      </c>
      <c r="E7" s="12" t="s">
        <v>313</v>
      </c>
      <c r="G7" s="12" t="s">
        <v>312</v>
      </c>
      <c r="I7" s="12" t="s">
        <v>313</v>
      </c>
    </row>
    <row r="8" spans="1:9" ht="22.5" x14ac:dyDescent="0.55000000000000004">
      <c r="A8" s="2" t="s">
        <v>240</v>
      </c>
      <c r="C8" s="3">
        <v>0</v>
      </c>
      <c r="E8" s="8">
        <f>C8/$C$55</f>
        <v>0</v>
      </c>
      <c r="G8" s="3">
        <v>237925179</v>
      </c>
      <c r="I8" s="8">
        <f>G8/$G$55</f>
        <v>1.4998242363669696E-4</v>
      </c>
    </row>
    <row r="9" spans="1:9" ht="22.5" x14ac:dyDescent="0.55000000000000004">
      <c r="A9" s="2" t="s">
        <v>241</v>
      </c>
      <c r="C9" s="3">
        <v>5114867038</v>
      </c>
      <c r="E9" s="8">
        <f t="shared" ref="E9:E54" si="0">C9/$C$55</f>
        <v>6.0956412098173516E-3</v>
      </c>
      <c r="G9" s="3">
        <v>6343342707</v>
      </c>
      <c r="I9" s="8">
        <f t="shared" ref="I9:I54" si="1">G9/$G$55</f>
        <v>3.9986936950209299E-3</v>
      </c>
    </row>
    <row r="10" spans="1:9" ht="22.5" x14ac:dyDescent="0.55000000000000004">
      <c r="A10" s="2" t="s">
        <v>245</v>
      </c>
      <c r="C10" s="3">
        <v>122371</v>
      </c>
      <c r="E10" s="8">
        <f t="shared" si="0"/>
        <v>1.4583560138412324E-7</v>
      </c>
      <c r="G10" s="3">
        <v>244228</v>
      </c>
      <c r="I10" s="8">
        <f t="shared" si="1"/>
        <v>1.5395557340294458E-7</v>
      </c>
    </row>
    <row r="11" spans="1:9" ht="22.5" x14ac:dyDescent="0.55000000000000004">
      <c r="A11" s="2" t="s">
        <v>240</v>
      </c>
      <c r="C11" s="3">
        <v>93615839513</v>
      </c>
      <c r="E11" s="8">
        <f t="shared" si="0"/>
        <v>0.11156664777159557</v>
      </c>
      <c r="G11" s="3">
        <v>196735833529</v>
      </c>
      <c r="I11" s="8">
        <f t="shared" si="1"/>
        <v>0.12401763131116597</v>
      </c>
    </row>
    <row r="12" spans="1:9" ht="22.5" x14ac:dyDescent="0.55000000000000004">
      <c r="A12" s="2" t="s">
        <v>247</v>
      </c>
      <c r="C12" s="3">
        <v>339255</v>
      </c>
      <c r="E12" s="8">
        <f t="shared" si="0"/>
        <v>4.0430704127261137E-7</v>
      </c>
      <c r="G12" s="3">
        <v>360049</v>
      </c>
      <c r="I12" s="8">
        <f t="shared" si="1"/>
        <v>2.2696640126503427E-7</v>
      </c>
    </row>
    <row r="13" spans="1:9" ht="22.5" x14ac:dyDescent="0.55000000000000004">
      <c r="A13" s="2" t="s">
        <v>255</v>
      </c>
      <c r="C13" s="3">
        <v>0</v>
      </c>
      <c r="E13" s="8">
        <f t="shared" si="0"/>
        <v>0</v>
      </c>
      <c r="G13" s="3">
        <v>-2380403</v>
      </c>
      <c r="I13" s="8">
        <f t="shared" si="1"/>
        <v>-1.500549932010619E-6</v>
      </c>
    </row>
    <row r="14" spans="1:9" ht="22.5" x14ac:dyDescent="0.55000000000000004">
      <c r="A14" s="2" t="s">
        <v>249</v>
      </c>
      <c r="C14" s="3">
        <v>135147</v>
      </c>
      <c r="E14" s="8">
        <f t="shared" si="0"/>
        <v>1.6106139543078102E-7</v>
      </c>
      <c r="G14" s="3">
        <v>586330</v>
      </c>
      <c r="I14" s="8">
        <f t="shared" si="1"/>
        <v>3.6960860897746572E-7</v>
      </c>
    </row>
    <row r="15" spans="1:9" ht="22.5" x14ac:dyDescent="0.55000000000000004">
      <c r="A15" s="2" t="s">
        <v>249</v>
      </c>
      <c r="C15" s="3">
        <v>1543715846</v>
      </c>
      <c r="E15" s="8">
        <f t="shared" si="0"/>
        <v>1.8397228817907067E-3</v>
      </c>
      <c r="G15" s="3">
        <v>26953551907</v>
      </c>
      <c r="I15" s="8">
        <f t="shared" si="1"/>
        <v>1.6990883678727316E-2</v>
      </c>
    </row>
    <row r="16" spans="1:9" ht="22.5" x14ac:dyDescent="0.55000000000000004">
      <c r="A16" s="2" t="s">
        <v>249</v>
      </c>
      <c r="C16" s="3">
        <v>1543715846</v>
      </c>
      <c r="E16" s="8">
        <f t="shared" si="0"/>
        <v>1.8397228817907067E-3</v>
      </c>
      <c r="G16" s="3">
        <v>26953551907</v>
      </c>
      <c r="I16" s="8">
        <f t="shared" si="1"/>
        <v>1.6990883678727316E-2</v>
      </c>
    </row>
    <row r="17" spans="1:9" ht="22.5" x14ac:dyDescent="0.55000000000000004">
      <c r="A17" s="2" t="s">
        <v>247</v>
      </c>
      <c r="C17" s="3">
        <v>77208333329</v>
      </c>
      <c r="E17" s="8">
        <f t="shared" si="0"/>
        <v>9.2013007353871107E-2</v>
      </c>
      <c r="G17" s="3">
        <v>167970139998</v>
      </c>
      <c r="I17" s="8">
        <f t="shared" si="1"/>
        <v>0.10588441627481274</v>
      </c>
    </row>
    <row r="18" spans="1:9" ht="22.5" x14ac:dyDescent="0.55000000000000004">
      <c r="A18" s="2" t="s">
        <v>251</v>
      </c>
      <c r="C18" s="3">
        <v>3084</v>
      </c>
      <c r="E18" s="8">
        <f t="shared" si="0"/>
        <v>3.6753560457022992E-9</v>
      </c>
      <c r="G18" s="3">
        <v>106706</v>
      </c>
      <c r="I18" s="8">
        <f t="shared" si="1"/>
        <v>6.7264946752766283E-8</v>
      </c>
    </row>
    <row r="19" spans="1:9" ht="22.5" x14ac:dyDescent="0.55000000000000004">
      <c r="A19" s="2" t="s">
        <v>251</v>
      </c>
      <c r="C19" s="3">
        <v>729861</v>
      </c>
      <c r="E19" s="8">
        <f t="shared" si="0"/>
        <v>8.6981162090542341E-7</v>
      </c>
      <c r="G19" s="3">
        <v>729861</v>
      </c>
      <c r="I19" s="8">
        <f t="shared" si="1"/>
        <v>4.600871675624684E-7</v>
      </c>
    </row>
    <row r="20" spans="1:9" ht="22.5" x14ac:dyDescent="0.55000000000000004">
      <c r="A20" s="2" t="s">
        <v>251</v>
      </c>
      <c r="C20" s="3">
        <v>0</v>
      </c>
      <c r="E20" s="8">
        <f t="shared" si="0"/>
        <v>0</v>
      </c>
      <c r="G20" s="3">
        <v>29079234972</v>
      </c>
      <c r="I20" s="8">
        <f t="shared" si="1"/>
        <v>1.8330864168863599E-2</v>
      </c>
    </row>
    <row r="21" spans="1:9" ht="22.5" x14ac:dyDescent="0.55000000000000004">
      <c r="A21" s="2" t="s">
        <v>251</v>
      </c>
      <c r="C21" s="3">
        <v>4318305996</v>
      </c>
      <c r="E21" s="8">
        <f t="shared" si="0"/>
        <v>5.1463398344977589E-3</v>
      </c>
      <c r="G21" s="3">
        <v>13010382498</v>
      </c>
      <c r="I21" s="8">
        <f t="shared" si="1"/>
        <v>8.2014384004750664E-3</v>
      </c>
    </row>
    <row r="22" spans="1:9" ht="22.5" x14ac:dyDescent="0.55000000000000004">
      <c r="A22" s="2" t="s">
        <v>251</v>
      </c>
      <c r="C22" s="3">
        <v>1418032775</v>
      </c>
      <c r="E22" s="8">
        <f t="shared" si="0"/>
        <v>1.6899401208172043E-3</v>
      </c>
      <c r="G22" s="3">
        <v>3874316927</v>
      </c>
      <c r="I22" s="8">
        <f t="shared" si="1"/>
        <v>2.4422780518246032E-3</v>
      </c>
    </row>
    <row r="23" spans="1:9" ht="22.5" x14ac:dyDescent="0.55000000000000004">
      <c r="A23" s="2" t="s">
        <v>247</v>
      </c>
      <c r="C23" s="3">
        <v>12916666646</v>
      </c>
      <c r="E23" s="8">
        <f t="shared" si="0"/>
        <v>1.5393433478501082E-2</v>
      </c>
      <c r="G23" s="3">
        <v>25797028228</v>
      </c>
      <c r="I23" s="8">
        <f t="shared" si="1"/>
        <v>1.6261838417108959E-2</v>
      </c>
    </row>
    <row r="24" spans="1:9" ht="22.5" x14ac:dyDescent="0.55000000000000004">
      <c r="A24" s="2" t="s">
        <v>247</v>
      </c>
      <c r="C24" s="3">
        <v>24541666646</v>
      </c>
      <c r="E24" s="8">
        <f t="shared" si="0"/>
        <v>2.9247523631318603E-2</v>
      </c>
      <c r="G24" s="3">
        <v>49014353633</v>
      </c>
      <c r="I24" s="8">
        <f t="shared" si="1"/>
        <v>3.089749299238095E-2</v>
      </c>
    </row>
    <row r="25" spans="1:9" ht="22.5" x14ac:dyDescent="0.55000000000000004">
      <c r="A25" s="2" t="s">
        <v>251</v>
      </c>
      <c r="C25" s="3">
        <v>15598360662</v>
      </c>
      <c r="E25" s="8">
        <f t="shared" si="0"/>
        <v>1.8589341492258955E-2</v>
      </c>
      <c r="G25" s="3">
        <v>42617486345</v>
      </c>
      <c r="I25" s="8">
        <f t="shared" si="1"/>
        <v>2.6865058663366345E-2</v>
      </c>
    </row>
    <row r="26" spans="1:9" ht="22.5" x14ac:dyDescent="0.55000000000000004">
      <c r="A26" s="2" t="s">
        <v>247</v>
      </c>
      <c r="C26" s="3">
        <v>12916666646</v>
      </c>
      <c r="E26" s="8">
        <f t="shared" si="0"/>
        <v>1.5393433478501082E-2</v>
      </c>
      <c r="G26" s="3">
        <v>25798151065</v>
      </c>
      <c r="I26" s="8">
        <f t="shared" si="1"/>
        <v>1.6262546227082317E-2</v>
      </c>
    </row>
    <row r="27" spans="1:9" ht="22.5" x14ac:dyDescent="0.55000000000000004">
      <c r="A27" s="2" t="s">
        <v>247</v>
      </c>
      <c r="C27" s="3">
        <v>12916666646</v>
      </c>
      <c r="E27" s="8">
        <f t="shared" si="0"/>
        <v>1.5393433478501082E-2</v>
      </c>
      <c r="G27" s="3">
        <v>25799273904</v>
      </c>
      <c r="I27" s="8">
        <f t="shared" si="1"/>
        <v>1.6263254038316428E-2</v>
      </c>
    </row>
    <row r="28" spans="1:9" ht="22.5" x14ac:dyDescent="0.55000000000000004">
      <c r="A28" s="2" t="s">
        <v>240</v>
      </c>
      <c r="C28" s="3">
        <v>10333333323</v>
      </c>
      <c r="E28" s="8">
        <f t="shared" si="0"/>
        <v>1.2314746790189714E-2</v>
      </c>
      <c r="G28" s="3">
        <v>20617486317</v>
      </c>
      <c r="I28" s="8">
        <f t="shared" si="1"/>
        <v>1.2996777306701519E-2</v>
      </c>
    </row>
    <row r="29" spans="1:9" ht="22.5" x14ac:dyDescent="0.55000000000000004">
      <c r="A29" s="2" t="s">
        <v>240</v>
      </c>
      <c r="C29" s="3">
        <v>32291666646</v>
      </c>
      <c r="E29" s="8">
        <f t="shared" si="0"/>
        <v>3.8483583733196949E-2</v>
      </c>
      <c r="G29" s="3">
        <v>64429644765</v>
      </c>
      <c r="I29" s="8">
        <f t="shared" si="1"/>
        <v>4.0614929098807678E-2</v>
      </c>
    </row>
    <row r="30" spans="1:9" ht="22.5" x14ac:dyDescent="0.55000000000000004">
      <c r="A30" s="2" t="s">
        <v>255</v>
      </c>
      <c r="C30" s="3">
        <v>3811475410</v>
      </c>
      <c r="E30" s="8">
        <f t="shared" si="0"/>
        <v>4.5423246404634075E-3</v>
      </c>
      <c r="G30" s="3">
        <v>7622950820</v>
      </c>
      <c r="I30" s="8">
        <f t="shared" si="1"/>
        <v>4.8053284820558928E-3</v>
      </c>
    </row>
    <row r="31" spans="1:9" ht="22.5" x14ac:dyDescent="0.55000000000000004">
      <c r="A31" s="2" t="s">
        <v>255</v>
      </c>
      <c r="C31" s="3">
        <v>13975409836</v>
      </c>
      <c r="E31" s="8">
        <f t="shared" si="0"/>
        <v>1.665519034757133E-2</v>
      </c>
      <c r="G31" s="3">
        <v>27950819672</v>
      </c>
      <c r="I31" s="8">
        <f t="shared" si="1"/>
        <v>1.7619537766697772E-2</v>
      </c>
    </row>
    <row r="32" spans="1:9" ht="22.5" x14ac:dyDescent="0.55000000000000004">
      <c r="A32" s="2" t="s">
        <v>255</v>
      </c>
      <c r="C32" s="3">
        <v>20327868852</v>
      </c>
      <c r="E32" s="8">
        <f t="shared" si="0"/>
        <v>2.4225731414215843E-2</v>
      </c>
      <c r="G32" s="3">
        <v>40655737704</v>
      </c>
      <c r="I32" s="8">
        <f t="shared" si="1"/>
        <v>2.5628418569283756E-2</v>
      </c>
    </row>
    <row r="33" spans="1:9" ht="22.5" x14ac:dyDescent="0.55000000000000004">
      <c r="A33" s="2" t="s">
        <v>255</v>
      </c>
      <c r="C33" s="3">
        <v>25409836066</v>
      </c>
      <c r="E33" s="8">
        <f t="shared" si="0"/>
        <v>3.0282164268961551E-2</v>
      </c>
      <c r="G33" s="3">
        <v>50819672132</v>
      </c>
      <c r="I33" s="8">
        <f t="shared" si="1"/>
        <v>3.2035523212865451E-2</v>
      </c>
    </row>
    <row r="34" spans="1:9" ht="22.5" x14ac:dyDescent="0.55000000000000004">
      <c r="A34" s="2" t="s">
        <v>243</v>
      </c>
      <c r="C34" s="3">
        <v>61071038238</v>
      </c>
      <c r="E34" s="8">
        <f t="shared" si="0"/>
        <v>7.2781390922616596E-2</v>
      </c>
      <c r="G34" s="3">
        <v>124595628375</v>
      </c>
      <c r="I34" s="8">
        <f t="shared" si="1"/>
        <v>7.8542146723444145E-2</v>
      </c>
    </row>
    <row r="35" spans="1:9" ht="22.5" x14ac:dyDescent="0.55000000000000004">
      <c r="A35" s="2" t="s">
        <v>255</v>
      </c>
      <c r="C35" s="3">
        <v>63524590164</v>
      </c>
      <c r="E35" s="8">
        <f t="shared" si="0"/>
        <v>7.5705410671212128E-2</v>
      </c>
      <c r="G35" s="3">
        <v>127049180328</v>
      </c>
      <c r="I35" s="8">
        <f t="shared" si="1"/>
        <v>8.0088808030902861E-2</v>
      </c>
    </row>
    <row r="36" spans="1:9" ht="22.5" x14ac:dyDescent="0.55000000000000004">
      <c r="A36" s="2" t="s">
        <v>255</v>
      </c>
      <c r="C36" s="3">
        <v>12704918033</v>
      </c>
      <c r="E36" s="8">
        <f t="shared" si="0"/>
        <v>1.5141082134480776E-2</v>
      </c>
      <c r="G36" s="3">
        <v>25409836066</v>
      </c>
      <c r="I36" s="8">
        <f t="shared" si="1"/>
        <v>1.6017761606432725E-2</v>
      </c>
    </row>
    <row r="37" spans="1:9" ht="22.5" x14ac:dyDescent="0.55000000000000004">
      <c r="A37" s="2" t="s">
        <v>255</v>
      </c>
      <c r="C37" s="3">
        <v>38114754098</v>
      </c>
      <c r="E37" s="8">
        <f t="shared" si="0"/>
        <v>4.5423246402250581E-2</v>
      </c>
      <c r="G37" s="3">
        <v>76229508196</v>
      </c>
      <c r="I37" s="8">
        <f t="shared" si="1"/>
        <v>4.8053284818037417E-2</v>
      </c>
    </row>
    <row r="38" spans="1:9" ht="22.5" x14ac:dyDescent="0.55000000000000004">
      <c r="A38" s="2" t="s">
        <v>247</v>
      </c>
      <c r="C38" s="3">
        <v>28416666663</v>
      </c>
      <c r="E38" s="8">
        <f t="shared" si="0"/>
        <v>3.3865553702517523E-2</v>
      </c>
      <c r="G38" s="3">
        <v>53166666645</v>
      </c>
      <c r="I38" s="8">
        <f t="shared" si="1"/>
        <v>3.3515013222293027E-2</v>
      </c>
    </row>
    <row r="39" spans="1:9" ht="22.5" x14ac:dyDescent="0.55000000000000004">
      <c r="A39" s="2" t="s">
        <v>247</v>
      </c>
      <c r="C39" s="3">
        <v>11624999999</v>
      </c>
      <c r="E39" s="8">
        <f t="shared" si="0"/>
        <v>1.3854090151625769E-2</v>
      </c>
      <c r="G39" s="3">
        <v>21374999999</v>
      </c>
      <c r="I39" s="8">
        <f t="shared" si="1"/>
        <v>1.3474296073071003E-2</v>
      </c>
    </row>
    <row r="40" spans="1:9" ht="22.5" x14ac:dyDescent="0.55000000000000004">
      <c r="A40" s="2" t="s">
        <v>247</v>
      </c>
      <c r="C40" s="3">
        <v>18083333331</v>
      </c>
      <c r="E40" s="8">
        <f t="shared" si="0"/>
        <v>2.1550806901602059E-2</v>
      </c>
      <c r="G40" s="3">
        <v>32666666656</v>
      </c>
      <c r="I40" s="8">
        <f t="shared" si="1"/>
        <v>2.0592296526963861E-2</v>
      </c>
    </row>
    <row r="41" spans="1:9" ht="22.5" x14ac:dyDescent="0.55000000000000004">
      <c r="A41" s="2" t="s">
        <v>240</v>
      </c>
      <c r="C41" s="3">
        <v>10333333323</v>
      </c>
      <c r="E41" s="8">
        <f t="shared" si="0"/>
        <v>1.2314746790189714E-2</v>
      </c>
      <c r="G41" s="3">
        <v>17999999982</v>
      </c>
      <c r="I41" s="8">
        <f t="shared" si="1"/>
        <v>1.1346775629664912E-2</v>
      </c>
    </row>
    <row r="42" spans="1:9" ht="22.5" x14ac:dyDescent="0.55000000000000004">
      <c r="A42" s="2" t="s">
        <v>240</v>
      </c>
      <c r="C42" s="3">
        <v>15542465753</v>
      </c>
      <c r="E42" s="8">
        <f t="shared" si="0"/>
        <v>1.852272875175405E-2</v>
      </c>
      <c r="G42" s="3">
        <v>25042465753</v>
      </c>
      <c r="I42" s="8">
        <f t="shared" si="1"/>
        <v>1.57861800220561E-2</v>
      </c>
    </row>
    <row r="43" spans="1:9" ht="22.5" x14ac:dyDescent="0.55000000000000004">
      <c r="A43" s="2" t="s">
        <v>266</v>
      </c>
      <c r="C43" s="3">
        <v>7926</v>
      </c>
      <c r="E43" s="8">
        <f t="shared" si="0"/>
        <v>9.4458080474177769E-9</v>
      </c>
      <c r="G43" s="3">
        <v>7926</v>
      </c>
      <c r="I43" s="8">
        <f t="shared" si="1"/>
        <v>4.9963635405921463E-9</v>
      </c>
    </row>
    <row r="44" spans="1:9" ht="22.5" x14ac:dyDescent="0.55000000000000004">
      <c r="A44" s="2" t="s">
        <v>266</v>
      </c>
      <c r="C44" s="3">
        <v>45737704916</v>
      </c>
      <c r="E44" s="8">
        <f t="shared" si="0"/>
        <v>5.4507895680793894E-2</v>
      </c>
      <c r="G44" s="3">
        <v>61967213112</v>
      </c>
      <c r="I44" s="8">
        <f t="shared" si="1"/>
        <v>3.9062670237812312E-2</v>
      </c>
    </row>
    <row r="45" spans="1:9" ht="22.5" x14ac:dyDescent="0.55000000000000004">
      <c r="A45" s="2" t="s">
        <v>266</v>
      </c>
      <c r="C45" s="3">
        <v>9147540977</v>
      </c>
      <c r="E45" s="8">
        <f t="shared" si="0"/>
        <v>1.090157912876993E-2</v>
      </c>
      <c r="G45" s="3">
        <v>11803278680</v>
      </c>
      <c r="I45" s="8">
        <f t="shared" si="1"/>
        <v>7.4405086116831436E-3</v>
      </c>
    </row>
    <row r="46" spans="1:9" ht="22.5" x14ac:dyDescent="0.55000000000000004">
      <c r="A46" s="2" t="s">
        <v>266</v>
      </c>
      <c r="C46" s="3">
        <v>9147540977</v>
      </c>
      <c r="E46" s="8">
        <f t="shared" si="0"/>
        <v>1.090157912876993E-2</v>
      </c>
      <c r="G46" s="3">
        <v>10918032779</v>
      </c>
      <c r="I46" s="8">
        <f t="shared" si="1"/>
        <v>6.8824704658069077E-3</v>
      </c>
    </row>
    <row r="47" spans="1:9" ht="22.5" x14ac:dyDescent="0.55000000000000004">
      <c r="A47" s="2" t="s">
        <v>266</v>
      </c>
      <c r="C47" s="3">
        <v>11065573770</v>
      </c>
      <c r="E47" s="8">
        <f t="shared" si="0"/>
        <v>1.3187394116321104E-2</v>
      </c>
      <c r="G47" s="3">
        <v>11065573770</v>
      </c>
      <c r="I47" s="8">
        <f t="shared" si="1"/>
        <v>6.97547682818077E-3</v>
      </c>
    </row>
    <row r="48" spans="1:9" ht="22.5" x14ac:dyDescent="0.55000000000000004">
      <c r="A48" s="2" t="s">
        <v>266</v>
      </c>
      <c r="C48" s="3">
        <v>55622950794</v>
      </c>
      <c r="E48" s="8">
        <f t="shared" si="0"/>
        <v>6.6288634397058815E-2</v>
      </c>
      <c r="G48" s="3">
        <v>55622950794</v>
      </c>
      <c r="I48" s="8">
        <f t="shared" si="1"/>
        <v>3.5063396841697271E-2</v>
      </c>
    </row>
    <row r="49" spans="1:9" ht="22.5" x14ac:dyDescent="0.55000000000000004">
      <c r="A49" s="2" t="s">
        <v>269</v>
      </c>
      <c r="C49" s="3">
        <v>20655737704</v>
      </c>
      <c r="E49" s="8">
        <f t="shared" si="0"/>
        <v>2.4616469017132728E-2</v>
      </c>
      <c r="G49" s="3">
        <v>20655737704</v>
      </c>
      <c r="I49" s="8">
        <f t="shared" si="1"/>
        <v>1.3020890079270771E-2</v>
      </c>
    </row>
    <row r="50" spans="1:9" ht="22.5" x14ac:dyDescent="0.55000000000000004">
      <c r="A50" s="2" t="s">
        <v>270</v>
      </c>
      <c r="C50" s="3">
        <v>21688524585</v>
      </c>
      <c r="E50" s="8">
        <f t="shared" si="0"/>
        <v>2.5847292462984013E-2</v>
      </c>
      <c r="G50" s="3">
        <v>21688524585</v>
      </c>
      <c r="I50" s="8">
        <f t="shared" si="1"/>
        <v>1.3671934580586728E-2</v>
      </c>
    </row>
    <row r="51" spans="1:9" ht="22.5" x14ac:dyDescent="0.55000000000000004">
      <c r="A51" s="2" t="s">
        <v>272</v>
      </c>
      <c r="C51" s="3">
        <v>4647540975</v>
      </c>
      <c r="E51" s="8">
        <f t="shared" si="0"/>
        <v>5.5387055188441661E-3</v>
      </c>
      <c r="G51" s="3">
        <v>4647540975</v>
      </c>
      <c r="I51" s="8">
        <f t="shared" si="1"/>
        <v>2.9297002625407616E-3</v>
      </c>
    </row>
    <row r="52" spans="1:9" ht="22.5" x14ac:dyDescent="0.55000000000000004">
      <c r="A52" s="2" t="s">
        <v>274</v>
      </c>
      <c r="C52" s="3">
        <v>21688524578</v>
      </c>
      <c r="E52" s="8">
        <f t="shared" si="0"/>
        <v>2.5847292454641766E-2</v>
      </c>
      <c r="G52" s="3">
        <v>21688524578</v>
      </c>
      <c r="I52" s="8">
        <f t="shared" si="1"/>
        <v>1.3671934576174093E-2</v>
      </c>
    </row>
    <row r="53" spans="1:9" ht="22.5" x14ac:dyDescent="0.55000000000000004">
      <c r="A53" s="2" t="s">
        <v>276</v>
      </c>
      <c r="C53" s="3">
        <v>8950819671</v>
      </c>
      <c r="E53" s="8">
        <f t="shared" si="0"/>
        <v>1.0667136573216898E-2</v>
      </c>
      <c r="G53" s="3">
        <v>8950819671</v>
      </c>
      <c r="I53" s="8">
        <f t="shared" si="1"/>
        <v>5.6423857005550582E-3</v>
      </c>
    </row>
    <row r="54" spans="1:9" ht="23.25" thickBot="1" x14ac:dyDescent="0.6">
      <c r="A54" s="2" t="s">
        <v>278</v>
      </c>
      <c r="C54" s="3">
        <v>1530054644</v>
      </c>
      <c r="E54" s="8">
        <f t="shared" si="0"/>
        <v>1.8234421485344614E-3</v>
      </c>
      <c r="G54" s="3">
        <v>1530054644</v>
      </c>
      <c r="I54" s="8">
        <f t="shared" si="1"/>
        <v>9.6451037577533383E-4</v>
      </c>
    </row>
    <row r="55" spans="1:9" ht="22.5" thickBot="1" x14ac:dyDescent="0.55000000000000004">
      <c r="A55" s="1" t="s">
        <v>23</v>
      </c>
      <c r="C55" s="4">
        <f>SUM(C8:C54)</f>
        <v>839102378559</v>
      </c>
      <c r="E55" s="9">
        <f>SUM(E8:E54)</f>
        <v>1</v>
      </c>
      <c r="G55" s="4">
        <f>SUM(G8:G54)</f>
        <v>1586353742198</v>
      </c>
      <c r="I55" s="9">
        <f>SUM(I8:I54)</f>
        <v>1</v>
      </c>
    </row>
    <row r="56" spans="1:9" ht="22.5" thickTop="1" x14ac:dyDescent="0.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اوراق مشتقه</vt:lpstr>
      <vt:lpstr>اوراق</vt:lpstr>
      <vt:lpstr>تعدیل قیمت</vt:lpstr>
      <vt:lpstr>سپرده</vt:lpstr>
      <vt:lpstr>جمع درآمدها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 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2024-07-30T07:39:53Z</dcterms:created>
  <dcterms:modified xsi:type="dcterms:W3CDTF">2024-07-31T07:01:16Z</dcterms:modified>
</cp:coreProperties>
</file>