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صندوق ها\"/>
    </mc:Choice>
  </mc:AlternateContent>
  <xr:revisionPtr revIDLastSave="0" documentId="13_ncr:1_{16FDF2CF-5C17-417A-A40F-C3AA31A817FF}" xr6:coauthVersionLast="47" xr6:coauthVersionMax="47" xr10:uidLastSave="{00000000-0000-0000-0000-000000000000}"/>
  <bookViews>
    <workbookView xWindow="-120" yWindow="-120" windowWidth="29040" windowHeight="15720" tabRatio="927" firstSheet="2" activeTab="15" xr2:uid="{00000000-000D-0000-FFFF-FFFF00000000}"/>
  </bookViews>
  <sheets>
    <sheet name="سهام" sheetId="1" r:id="rId1"/>
    <sheet name="صندوق" sheetId="16" r:id="rId2"/>
    <sheet name="تبعی" sheetId="2" r:id="rId3"/>
    <sheet name="تعدیل قیمت" sheetId="4" r:id="rId4"/>
    <sheet name="سپرده" sheetId="6" r:id="rId5"/>
    <sheet name="اوراق " sheetId="3" r:id="rId6"/>
    <sheet name="درآمدها" sheetId="15" r:id="rId7"/>
    <sheet name="درآمد سرمایه‌گذاری در سهام" sheetId="11" r:id="rId8"/>
    <sheet name="درآمدسرمایه‌گذاری در اوراق بها" sheetId="12" r:id="rId9"/>
    <sheet name="درآمد سپرده بانکی" sheetId="13" r:id="rId10"/>
    <sheet name="سود اراق بهادار" sheetId="17" r:id="rId11"/>
    <sheet name="سایر درآمدها" sheetId="14" r:id="rId12"/>
    <sheet name="درآمد سود سهام" sheetId="8" r:id="rId13"/>
    <sheet name="سود سپرده بانکی" sheetId="7" r:id="rId14"/>
    <sheet name="درآمد ناشی از فروش" sheetId="10" r:id="rId15"/>
    <sheet name="درآمد ناشی از تغییر قیمت اوراق" sheetId="9" r:id="rId16"/>
  </sheets>
  <definedNames>
    <definedName name="_xlnm._FilterDatabase" localSheetId="10" hidden="1">'سود اراق بهادار'!$A$7:$A$53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8" i="15"/>
  <c r="E9" i="15"/>
  <c r="E10" i="15"/>
  <c r="E11" i="15"/>
  <c r="E7" i="15"/>
  <c r="C11" i="15"/>
  <c r="C10" i="15"/>
  <c r="C9" i="15"/>
  <c r="C8" i="15"/>
  <c r="C7" i="15"/>
  <c r="I99" i="13"/>
  <c r="K97" i="13" s="1"/>
  <c r="K9" i="13"/>
  <c r="K11" i="13"/>
  <c r="K12" i="13"/>
  <c r="K13" i="13"/>
  <c r="K14" i="13"/>
  <c r="K17" i="13"/>
  <c r="K18" i="13"/>
  <c r="K19" i="13"/>
  <c r="K20" i="13"/>
  <c r="K21" i="13"/>
  <c r="K22" i="13"/>
  <c r="K25" i="13"/>
  <c r="K26" i="13"/>
  <c r="K27" i="13"/>
  <c r="K28" i="13"/>
  <c r="K29" i="13"/>
  <c r="K30" i="13"/>
  <c r="K33" i="13"/>
  <c r="K34" i="13"/>
  <c r="K35" i="13"/>
  <c r="K36" i="13"/>
  <c r="K37" i="13"/>
  <c r="K38" i="13"/>
  <c r="K41" i="13"/>
  <c r="K42" i="13"/>
  <c r="K43" i="13"/>
  <c r="K44" i="13"/>
  <c r="K45" i="13"/>
  <c r="K46" i="13"/>
  <c r="K49" i="13"/>
  <c r="K50" i="13"/>
  <c r="K51" i="13"/>
  <c r="K52" i="13"/>
  <c r="K53" i="13"/>
  <c r="K54" i="13"/>
  <c r="K57" i="13"/>
  <c r="K58" i="13"/>
  <c r="K59" i="13"/>
  <c r="K60" i="13"/>
  <c r="K61" i="13"/>
  <c r="K62" i="13"/>
  <c r="K65" i="13"/>
  <c r="K66" i="13"/>
  <c r="K67" i="13"/>
  <c r="K68" i="13"/>
  <c r="K69" i="13"/>
  <c r="K70" i="13"/>
  <c r="K73" i="13"/>
  <c r="K74" i="13"/>
  <c r="K75" i="13"/>
  <c r="K76" i="13"/>
  <c r="K77" i="13"/>
  <c r="K78" i="13"/>
  <c r="K81" i="13"/>
  <c r="K82" i="13"/>
  <c r="K83" i="13"/>
  <c r="K84" i="13"/>
  <c r="K85" i="13"/>
  <c r="K86" i="13"/>
  <c r="K89" i="13"/>
  <c r="K90" i="13"/>
  <c r="K91" i="13"/>
  <c r="K92" i="13"/>
  <c r="K93" i="13"/>
  <c r="K94" i="13"/>
  <c r="K95" i="13"/>
  <c r="K96" i="13"/>
  <c r="K8" i="13"/>
  <c r="G99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8" i="13"/>
  <c r="Q80" i="12"/>
  <c r="Q79" i="12"/>
  <c r="Q74" i="12"/>
  <c r="Q75" i="12"/>
  <c r="Q76" i="12"/>
  <c r="Q77" i="12"/>
  <c r="Q78" i="12"/>
  <c r="Q81" i="12"/>
  <c r="O82" i="12"/>
  <c r="M82" i="12"/>
  <c r="I82" i="12"/>
  <c r="G82" i="12"/>
  <c r="E82" i="12"/>
  <c r="C82" i="12"/>
  <c r="I74" i="12"/>
  <c r="K82" i="12"/>
  <c r="Q7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2" i="12"/>
  <c r="Q73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8" i="12"/>
  <c r="U17" i="11"/>
  <c r="U11" i="11"/>
  <c r="U12" i="11"/>
  <c r="U13" i="11"/>
  <c r="U14" i="11"/>
  <c r="U15" i="11"/>
  <c r="U16" i="11"/>
  <c r="U10" i="11"/>
  <c r="U9" i="11"/>
  <c r="U8" i="11"/>
  <c r="M17" i="11"/>
  <c r="O17" i="11"/>
  <c r="Q17" i="11"/>
  <c r="S17" i="11"/>
  <c r="S10" i="11"/>
  <c r="S11" i="11"/>
  <c r="S12" i="11"/>
  <c r="S13" i="11"/>
  <c r="S14" i="11"/>
  <c r="S15" i="11"/>
  <c r="S16" i="11"/>
  <c r="S9" i="11"/>
  <c r="S8" i="11"/>
  <c r="I8" i="11"/>
  <c r="I12" i="11"/>
  <c r="I9" i="11"/>
  <c r="K9" i="11" s="1"/>
  <c r="I11" i="11"/>
  <c r="K11" i="11" s="1"/>
  <c r="I13" i="11"/>
  <c r="I14" i="11"/>
  <c r="I15" i="11"/>
  <c r="I16" i="11"/>
  <c r="I17" i="11"/>
  <c r="Q10" i="10"/>
  <c r="K10" i="13" l="1"/>
  <c r="K88" i="13"/>
  <c r="K80" i="13"/>
  <c r="K72" i="13"/>
  <c r="K64" i="13"/>
  <c r="K56" i="13"/>
  <c r="K48" i="13"/>
  <c r="K40" i="13"/>
  <c r="K32" i="13"/>
  <c r="K24" i="13"/>
  <c r="K16" i="13"/>
  <c r="K98" i="13"/>
  <c r="K87" i="13"/>
  <c r="K79" i="13"/>
  <c r="K71" i="13"/>
  <c r="K63" i="13"/>
  <c r="K55" i="13"/>
  <c r="K47" i="13"/>
  <c r="K39" i="13"/>
  <c r="K31" i="13"/>
  <c r="K23" i="13"/>
  <c r="K15" i="13"/>
  <c r="K99" i="13" s="1"/>
  <c r="Q82" i="12"/>
  <c r="K16" i="11"/>
  <c r="K13" i="11"/>
  <c r="K8" i="11"/>
  <c r="K15" i="11"/>
  <c r="K14" i="11"/>
  <c r="K12" i="11"/>
  <c r="K17" i="11" l="1"/>
  <c r="Q11" i="10" l="1"/>
  <c r="Q12" i="10"/>
  <c r="Q13" i="10"/>
  <c r="Q14" i="10"/>
  <c r="Q15" i="10"/>
  <c r="Q16" i="10"/>
  <c r="Q17" i="10"/>
  <c r="Q18" i="10"/>
  <c r="Q19" i="10"/>
  <c r="Q20" i="10"/>
  <c r="Q21" i="10"/>
  <c r="Q9" i="10"/>
  <c r="Q8" i="10"/>
  <c r="I9" i="10"/>
  <c r="I11" i="10"/>
  <c r="I12" i="10"/>
  <c r="I13" i="10"/>
  <c r="I14" i="10"/>
  <c r="I15" i="10"/>
  <c r="I16" i="10"/>
  <c r="I17" i="10"/>
  <c r="I18" i="10"/>
  <c r="I19" i="10"/>
  <c r="I20" i="10"/>
  <c r="I21" i="10"/>
  <c r="I8" i="10"/>
  <c r="Q68" i="9"/>
  <c r="O68" i="9"/>
  <c r="M68" i="9"/>
  <c r="E68" i="9"/>
  <c r="G68" i="9"/>
  <c r="I68" i="9"/>
  <c r="Q10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Q9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8" i="9"/>
  <c r="I8" i="9"/>
  <c r="M99" i="7"/>
  <c r="K99" i="7"/>
  <c r="I99" i="7"/>
  <c r="E99" i="7"/>
  <c r="C99" i="7"/>
  <c r="G99" i="7"/>
  <c r="G98" i="7"/>
  <c r="M10" i="7"/>
  <c r="M9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8" i="7"/>
  <c r="K53" i="17"/>
  <c r="I53" i="17"/>
  <c r="E53" i="17"/>
  <c r="C53" i="17"/>
  <c r="G48" i="17"/>
  <c r="G49" i="17"/>
  <c r="G50" i="17"/>
  <c r="G51" i="17"/>
  <c r="G52" i="17"/>
  <c r="G45" i="17"/>
  <c r="G46" i="17"/>
  <c r="G47" i="17"/>
  <c r="G44" i="17"/>
  <c r="M45" i="17"/>
  <c r="M53" i="17" s="1"/>
  <c r="M46" i="17"/>
  <c r="M47" i="17"/>
  <c r="M48" i="17"/>
  <c r="M49" i="17"/>
  <c r="M50" i="17"/>
  <c r="M51" i="17"/>
  <c r="M52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8" i="17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8" i="6"/>
  <c r="G53" i="17" l="1"/>
  <c r="W12" i="16"/>
  <c r="U12" i="16"/>
  <c r="O12" i="16"/>
  <c r="K12" i="16"/>
  <c r="G12" i="16"/>
  <c r="E12" i="16"/>
  <c r="E10" i="14" l="1"/>
  <c r="C10" i="14"/>
  <c r="E99" i="13"/>
  <c r="G17" i="11"/>
  <c r="E17" i="11"/>
  <c r="C17" i="11"/>
  <c r="Q22" i="10"/>
  <c r="O22" i="10"/>
  <c r="M22" i="10"/>
  <c r="I22" i="10"/>
  <c r="G22" i="10"/>
  <c r="E22" i="10"/>
  <c r="S10" i="8"/>
  <c r="Q10" i="8"/>
  <c r="O10" i="8"/>
  <c r="M10" i="8"/>
  <c r="K10" i="8"/>
  <c r="I10" i="8"/>
  <c r="I68" i="6"/>
  <c r="G68" i="6"/>
  <c r="E68" i="6"/>
  <c r="C68" i="6"/>
  <c r="AI67" i="3"/>
  <c r="AG67" i="3"/>
  <c r="AA67" i="3"/>
  <c r="W67" i="3"/>
  <c r="S67" i="3"/>
  <c r="Q67" i="3"/>
  <c r="W13" i="1"/>
  <c r="U13" i="1"/>
  <c r="O13" i="1"/>
  <c r="K13" i="1"/>
  <c r="G13" i="1"/>
  <c r="E13" i="1"/>
</calcChain>
</file>

<file path=xl/sharedStrings.xml><?xml version="1.0" encoding="utf-8"?>
<sst xmlns="http://schemas.openxmlformats.org/spreadsheetml/2006/main" count="2336" uniqueCount="483">
  <si>
    <t>صندوق سرمایه‌گذاری ثابت آوند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</si>
  <si>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</si>
  <si>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</si>
  <si>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</si>
  <si>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</si>
  <si>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</si>
  <si>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</si>
  <si>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</si>
  <si>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</si>
  <si>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</si>
  <si>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</si>
  <si>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</si>
  <si>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</si>
  <si>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</si>
  <si>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</si>
  <si>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اهرمی شتاب آگاه</t>
  </si>
  <si>
    <t>1.72%</t>
  </si>
  <si>
    <t>گروه انتخاب الکترونیک آرمان</t>
  </si>
  <si>
    <t>0.48%</t>
  </si>
  <si>
    <t>گروه توسعه مالی مهرآیندگان</t>
  </si>
  <si>
    <t>2.74%</t>
  </si>
  <si>
    <t>گروه صنعتی پاکشو</t>
  </si>
  <si>
    <t>1.66%</t>
  </si>
  <si>
    <t>امتیاز تسهیلات مسکن سال1403</t>
  </si>
  <si>
    <t>0.00%</t>
  </si>
  <si>
    <t>صندوق طلای عیار مفید</t>
  </si>
  <si>
    <t>0.17%</t>
  </si>
  <si>
    <t>صندوق سرمایه گذاری سهامی اهرمی موج فیروزه</t>
  </si>
  <si>
    <t>0.52%</t>
  </si>
  <si>
    <t/>
  </si>
  <si>
    <t>7.30%</t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</si>
  <si>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</si>
  <si>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</si>
  <si>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</si>
  <si>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</si>
  <si>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</si>
  <si>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</si>
  <si>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پاکشو-5612-04/07/09</t>
  </si>
  <si>
    <t>1404/07/09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</si>
  <si>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</si>
  <si>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</si>
  <si>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</si>
  <si>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</si>
  <si>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</si>
  <si>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</si>
  <si>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</si>
  <si>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</si>
  <si>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پلی اتیلن سبک فیلم</t>
  </si>
  <si>
    <t>بله</t>
  </si>
  <si>
    <t>1402/12/15</t>
  </si>
  <si>
    <t>1404/12/15</t>
  </si>
  <si>
    <t>1.23%</t>
  </si>
  <si>
    <t>اجاره اهداف مفید 14070531</t>
  </si>
  <si>
    <t>1403/05/31</t>
  </si>
  <si>
    <t>1407/05/31</t>
  </si>
  <si>
    <t>1.08%</t>
  </si>
  <si>
    <t>اجاره تابان نوین14041015</t>
  </si>
  <si>
    <t>1400/10/15</t>
  </si>
  <si>
    <t>1404/10/15</t>
  </si>
  <si>
    <t>0.07%</t>
  </si>
  <si>
    <t>اسناد خزانه-م10بودجه00-031115</t>
  </si>
  <si>
    <t>1400/07/06</t>
  </si>
  <si>
    <t>1403/11/15</t>
  </si>
  <si>
    <t>0.05%</t>
  </si>
  <si>
    <t>اسناد خزانه-م11بودجه02-050720</t>
  </si>
  <si>
    <t>1402/12/29</t>
  </si>
  <si>
    <t>1405/07/20</t>
  </si>
  <si>
    <t>0.02%</t>
  </si>
  <si>
    <t>اسناد خزانه-م12بودجه02-050916</t>
  </si>
  <si>
    <t>1405/09/16</t>
  </si>
  <si>
    <t>0.03%</t>
  </si>
  <si>
    <t>اسناد خزانه-م13بودجه02-051021</t>
  </si>
  <si>
    <t>1405/10/21</t>
  </si>
  <si>
    <t>0.16%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</si>
  <si>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</si>
  <si>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</si>
  <si>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</si>
  <si>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</si>
  <si>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</si>
  <si>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</si>
  <si>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0.08%</t>
  </si>
  <si>
    <t>اسناد خزانه-م7بودجه02-040910</t>
  </si>
  <si>
    <t>1402/12/20</t>
  </si>
  <si>
    <t>1404/09/10</t>
  </si>
  <si>
    <t>0.19%</t>
  </si>
  <si>
    <t>اسناد خزانه-م8بودجه02-041211</t>
  </si>
  <si>
    <t>1404/12/11</t>
  </si>
  <si>
    <t>0.12%</t>
  </si>
  <si>
    <t>اسناد خزانه-م9بودجه00-031101</t>
  </si>
  <si>
    <t>1400/06/01</t>
  </si>
  <si>
    <t>1403/11/01</t>
  </si>
  <si>
    <t>0.62%</t>
  </si>
  <si>
    <t>اسنادخزانه-م10بودجه02-051112</t>
  </si>
  <si>
    <t>1402/12/21</t>
  </si>
  <si>
    <t>1405/11/12</t>
  </si>
  <si>
    <t>اسنادخزانه-م1بودجه00-030821</t>
  </si>
  <si>
    <t>1400/02/22</t>
  </si>
  <si>
    <t>1403/08/21</t>
  </si>
  <si>
    <t>اسنادخزانه-م1بودجه02-050325</t>
  </si>
  <si>
    <t>1402/06/19</t>
  </si>
  <si>
    <t>1405/03/25</t>
  </si>
  <si>
    <t>0.40%</t>
  </si>
  <si>
    <t>اسنادخزانه-م2بودجه00-031024</t>
  </si>
  <si>
    <t>1403/10/24</t>
  </si>
  <si>
    <t>0.96%</t>
  </si>
  <si>
    <t>اسنادخزانه-م2بودجه02-050923</t>
  </si>
  <si>
    <t>1405/09/23</t>
  </si>
  <si>
    <t>0.47%</t>
  </si>
  <si>
    <t>اسنادخزانه-م4بودجه01-040917</t>
  </si>
  <si>
    <t>1401/12/08</t>
  </si>
  <si>
    <t>1404/09/16</t>
  </si>
  <si>
    <t>1.21%</t>
  </si>
  <si>
    <t>اسنادخزانه-م5بودجه01-041015</t>
  </si>
  <si>
    <t>1404/10/14</t>
  </si>
  <si>
    <t>اسنادخزانه-م6بودجه01-030814</t>
  </si>
  <si>
    <t>1401/12/10</t>
  </si>
  <si>
    <t>1403/08/14</t>
  </si>
  <si>
    <t>اسنادخزانه-م7بودجه00-030912</t>
  </si>
  <si>
    <t>1400/04/14</t>
  </si>
  <si>
    <t>1403/09/12</t>
  </si>
  <si>
    <t>0.27%</t>
  </si>
  <si>
    <t>اسنادخزانه-م7بودجه01-040714</t>
  </si>
  <si>
    <t>1404/07/13</t>
  </si>
  <si>
    <t>0.89%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</si>
  <si>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</si>
  <si>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</si>
  <si>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</si>
  <si>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</si>
  <si>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</si>
  <si>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</si>
  <si>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</si>
  <si>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</si>
  <si>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</si>
  <si>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</si>
  <si>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</si>
  <si>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0.26%</t>
  </si>
  <si>
    <t>صکوک اجاره صند412-بدون ضامن</t>
  </si>
  <si>
    <t>1400/12/23</t>
  </si>
  <si>
    <t>1404/12/22</t>
  </si>
  <si>
    <t>1.70%</t>
  </si>
  <si>
    <t>صکوک اجاره گل گهر504-3ماهه23%</t>
  </si>
  <si>
    <t>1403/04/18</t>
  </si>
  <si>
    <t>1405/04/18</t>
  </si>
  <si>
    <t>3.05%</t>
  </si>
  <si>
    <t>صکوک اجاره وکغدیر707-بدون ضامن</t>
  </si>
  <si>
    <t>1403/07/14</t>
  </si>
  <si>
    <t>1407/07/14</t>
  </si>
  <si>
    <t>0.74%</t>
  </si>
  <si>
    <t>صکوک مرابحه دعبید12-3ماهه18%</t>
  </si>
  <si>
    <t>1400/12/25</t>
  </si>
  <si>
    <t>1404/12/24</t>
  </si>
  <si>
    <t>0.73%</t>
  </si>
  <si>
    <t>صکوک مرابحه دعبید69-3ماهه23%</t>
  </si>
  <si>
    <t>1402/09/07</t>
  </si>
  <si>
    <t>1406/09/07</t>
  </si>
  <si>
    <t>1.61%</t>
  </si>
  <si>
    <t>صکوک مرابحه غکورش505-بدون ضامن</t>
  </si>
  <si>
    <t>1403/05/28</t>
  </si>
  <si>
    <t>1405/05/28</t>
  </si>
  <si>
    <t>2.67%</t>
  </si>
  <si>
    <t>صکوک مرابحه فخوز412-بدون ضامن</t>
  </si>
  <si>
    <t>1404/12/07</t>
  </si>
  <si>
    <t>صکوک منفعت نفت0312-6ماهه 18/5%</t>
  </si>
  <si>
    <t>1399/12/17</t>
  </si>
  <si>
    <t>1403/12/17</t>
  </si>
  <si>
    <t>3.11%</t>
  </si>
  <si>
    <t>صکوک منفعت نفت1312-6ماهه 18/5%</t>
  </si>
  <si>
    <t>مرابحه اورند پیشرو-مفید051118</t>
  </si>
  <si>
    <t>1402/11/18</t>
  </si>
  <si>
    <t>1405/11/18</t>
  </si>
  <si>
    <t>0.80%</t>
  </si>
  <si>
    <t>مرابحه عام دولت112-ش.خ 040408</t>
  </si>
  <si>
    <t>1401/06/08</t>
  </si>
  <si>
    <t>1404/04/07</t>
  </si>
  <si>
    <t>0.06%</t>
  </si>
  <si>
    <t>مرابحه عام دولت126-ش.خ031223</t>
  </si>
  <si>
    <t>1401/12/23</t>
  </si>
  <si>
    <t>1403/12/23</t>
  </si>
  <si>
    <t>2.82%</t>
  </si>
  <si>
    <t>مرابحه عام دولت130-ش.خ031110</t>
  </si>
  <si>
    <t>1402/05/10</t>
  </si>
  <si>
    <t>1403/11/10</t>
  </si>
  <si>
    <t>2.22%</t>
  </si>
  <si>
    <t>مرابحه عام دولت132-ش.خ041110</t>
  </si>
  <si>
    <t>1404/11/09</t>
  </si>
  <si>
    <t>0.10%</t>
  </si>
  <si>
    <t>مرابحه عام دولت138-ش.خ031004</t>
  </si>
  <si>
    <t>1402/07/04</t>
  </si>
  <si>
    <t>1403/10/04</t>
  </si>
  <si>
    <t>0.37%</t>
  </si>
  <si>
    <t>مرابحه عام دولت142-ش.خ031009</t>
  </si>
  <si>
    <t>1402/08/09</t>
  </si>
  <si>
    <t>1403/10/09</t>
  </si>
  <si>
    <t>مرابحه عام دولت143-ش.خ041009</t>
  </si>
  <si>
    <t>1404/10/08</t>
  </si>
  <si>
    <t>0.11%</t>
  </si>
  <si>
    <t>مرابحه عام دولت172-ش.خ050623</t>
  </si>
  <si>
    <t>1403/05/23</t>
  </si>
  <si>
    <t>1405/06/23</t>
  </si>
  <si>
    <t>0.75%</t>
  </si>
  <si>
    <t>مرابحه عام دولت174-ش.خ041027</t>
  </si>
  <si>
    <t>1403/06/27</t>
  </si>
  <si>
    <t>1404/10/27</t>
  </si>
  <si>
    <t>3.06%</t>
  </si>
  <si>
    <t>مرابحه عام دولت175-ش.خ060327</t>
  </si>
  <si>
    <t>1406/03/27</t>
  </si>
  <si>
    <t>2.19%</t>
  </si>
  <si>
    <t>مرابحه عام دولت5-ش.خ 0309</t>
  </si>
  <si>
    <t>1399/09/05</t>
  </si>
  <si>
    <t>1403/09/05</t>
  </si>
  <si>
    <t>0.54%</t>
  </si>
  <si>
    <t>مرابحه عام دولت69-ش.خ0310</t>
  </si>
  <si>
    <t>1399/10/21</t>
  </si>
  <si>
    <t>1403/10/21</t>
  </si>
  <si>
    <t>0.01%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</si>
  <si>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</si>
  <si>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</si>
  <si>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</si>
  <si>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</si>
  <si>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</si>
  <si>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</si>
  <si>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دولت94-ش.خ030816</t>
  </si>
  <si>
    <t>1400/09/16</t>
  </si>
  <si>
    <t>1403/08/16</t>
  </si>
  <si>
    <t>مرابحه ماموت تریلرمانا 080210</t>
  </si>
  <si>
    <t>1403/02/10</t>
  </si>
  <si>
    <t>1408/02/10</t>
  </si>
  <si>
    <t>0.78%</t>
  </si>
  <si>
    <t>مرابحه کاسپین تامین 070625</t>
  </si>
  <si>
    <t>1403/06/25</t>
  </si>
  <si>
    <t>1407/06/25</t>
  </si>
  <si>
    <t>0.34%</t>
  </si>
  <si>
    <t>مرابحه کرمان موتور14030915</t>
  </si>
  <si>
    <t>1400/09/15</t>
  </si>
  <si>
    <t>1403/09/15</t>
  </si>
  <si>
    <t>سلف شیر سولیکو کاله</t>
  </si>
  <si>
    <t>1402/11/08</t>
  </si>
  <si>
    <t>1404/05/08</t>
  </si>
  <si>
    <t>سلف میلگرد درپاد تبریز</t>
  </si>
  <si>
    <t>1403/08/22</t>
  </si>
  <si>
    <t>1404/08/22</t>
  </si>
  <si>
    <t>0.18%</t>
  </si>
  <si>
    <t>مرابحه عام دولت127-ش.خ040623</t>
  </si>
  <si>
    <t>1404/06/22</t>
  </si>
  <si>
    <t>3.97%</t>
  </si>
  <si>
    <t>شهرداری قم</t>
  </si>
  <si>
    <t>خیر</t>
  </si>
  <si>
    <t>1402/12/28</t>
  </si>
  <si>
    <t>1406/12/28</t>
  </si>
  <si>
    <t>42.79%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</si>
  <si>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</si>
  <si>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</si>
  <si>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</si>
  <si>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</si>
  <si>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</si>
  <si>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-1.85%</t>
  </si>
  <si>
    <t>-2.90%</t>
  </si>
  <si>
    <t>-2.08%</t>
  </si>
  <si>
    <t>-2.06%</t>
  </si>
  <si>
    <t>3.76%</t>
  </si>
  <si>
    <t>-2.51%</t>
  </si>
  <si>
    <t>0.39%</t>
  </si>
  <si>
    <t>5.70%</t>
  </si>
  <si>
    <t>-10.00%</t>
  </si>
  <si>
    <t>-1.62%</t>
  </si>
  <si>
    <t>-9.68%</t>
  </si>
  <si>
    <t>-2.64%</t>
  </si>
  <si>
    <t>-3.73%</t>
  </si>
  <si>
    <t>-2.43%</t>
  </si>
  <si>
    <t>-4.44%</t>
  </si>
  <si>
    <t>-2.25%</t>
  </si>
  <si>
    <t>-2.19%</t>
  </si>
  <si>
    <t>-2.34%</t>
  </si>
  <si>
    <t>-2.18%</t>
  </si>
  <si>
    <t>-2.40%</t>
  </si>
  <si>
    <t>0.95%</t>
  </si>
  <si>
    <t>-0.72%</t>
  </si>
  <si>
    <t>-2.66%</t>
  </si>
  <si>
    <t>0.91%</t>
  </si>
  <si>
    <t>-5.29%</t>
  </si>
  <si>
    <t>-5.00%</t>
  </si>
  <si>
    <t>-2.92%</t>
  </si>
  <si>
    <t>-6.30%</t>
  </si>
  <si>
    <t>-7.21%</t>
  </si>
  <si>
    <t>-2.47%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</si>
  <si>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</si>
  <si>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</si>
  <si>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</si>
  <si>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</si>
  <si>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</si>
  <si>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</si>
  <si>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</si>
  <si>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207-8100-16111111-1</t>
  </si>
  <si>
    <t xml:space="preserve">بانک خاورمیانه ظفر </t>
  </si>
  <si>
    <t>100910810707074692</t>
  </si>
  <si>
    <t>0.09%</t>
  </si>
  <si>
    <t>بانک مسکن دولت</t>
  </si>
  <si>
    <t>بانک ملت شعبه مستقل مرکزی</t>
  </si>
  <si>
    <t>9973880985</t>
  </si>
  <si>
    <t>207-307-16111111-1</t>
  </si>
  <si>
    <t>2.41%</t>
  </si>
  <si>
    <t>بانک تجارت کار</t>
  </si>
  <si>
    <t>11146821</t>
  </si>
  <si>
    <t>بانک اقتصاد نوین اقدسیه</t>
  </si>
  <si>
    <t>216850538930001</t>
  </si>
  <si>
    <t>0479601947670</t>
  </si>
  <si>
    <t>1.89%</t>
  </si>
  <si>
    <t>بانک ملت چهار راه جهان کودک</t>
  </si>
  <si>
    <t>9102783576</t>
  </si>
  <si>
    <t>0479602254234</t>
  </si>
  <si>
    <t>0479602273072</t>
  </si>
  <si>
    <t>0.76%</t>
  </si>
  <si>
    <t>0479602313568</t>
  </si>
  <si>
    <t>0479602322689</t>
  </si>
  <si>
    <t>207307161111112</t>
  </si>
  <si>
    <t>0.32%</t>
  </si>
  <si>
    <t>207307161111113</t>
  </si>
  <si>
    <t>1.00%</t>
  </si>
  <si>
    <t>بانک خاورمیانه آفریقا</t>
  </si>
  <si>
    <t>100960935000000602</t>
  </si>
  <si>
    <t xml:space="preserve">100960935000000605	</t>
  </si>
  <si>
    <t>100960935000000613</t>
  </si>
  <si>
    <t>100960935000000627</t>
  </si>
  <si>
    <t>100960935000000674</t>
  </si>
  <si>
    <t>2.01%</t>
  </si>
  <si>
    <t>100960935000000733</t>
  </si>
  <si>
    <t>100960935000000757</t>
  </si>
  <si>
    <t>0479602749598</t>
  </si>
  <si>
    <t>0.88%</t>
  </si>
  <si>
    <t>0479602762412</t>
  </si>
  <si>
    <t>0.36%</t>
  </si>
  <si>
    <t>0479602774735</t>
  </si>
  <si>
    <t>0.56%</t>
  </si>
  <si>
    <t>207.307.16111111.4</t>
  </si>
  <si>
    <t>207307161111115</t>
  </si>
  <si>
    <t>بانک صادرات بورس کالا</t>
  </si>
  <si>
    <t>218966307004</t>
  </si>
  <si>
    <t>207303161111114</t>
  </si>
  <si>
    <t>بانک مسکن شهید قندی</t>
  </si>
  <si>
    <t>5600887337667</t>
  </si>
  <si>
    <t>1.37%</t>
  </si>
  <si>
    <t>بانک مسکن پیامبر</t>
  </si>
  <si>
    <t>5600887337766</t>
  </si>
  <si>
    <t>بانک مسکن دانشگاه امیر کبیر</t>
  </si>
  <si>
    <t>5600877334955</t>
  </si>
  <si>
    <t>2301296991</t>
  </si>
  <si>
    <t xml:space="preserve">بانک صادرات بورس کالا </t>
  </si>
  <si>
    <t>0407417891004</t>
  </si>
  <si>
    <t>2305361237</t>
  </si>
  <si>
    <t>بانک مسکن شهید خدامی</t>
  </si>
  <si>
    <t>5600887338301</t>
  </si>
  <si>
    <t>1.17%</t>
  </si>
  <si>
    <t>بانک صادرات طالقانی</t>
  </si>
  <si>
    <t>0407430809002</t>
  </si>
  <si>
    <t xml:space="preserve">بانک ملت چهار راه جهان کودک	</t>
  </si>
  <si>
    <t>2315504534</t>
  </si>
  <si>
    <t>بانک صادرات سپهبد قرنی</t>
  </si>
  <si>
    <t>0407440290007</t>
  </si>
  <si>
    <t>بانک ملت چهارراه جهان کودک</t>
  </si>
  <si>
    <t>2325746791</t>
  </si>
  <si>
    <t>1.29%</t>
  </si>
  <si>
    <t>0407444299007</t>
  </si>
  <si>
    <t>0479603973015</t>
  </si>
  <si>
    <t>2334721972</t>
  </si>
  <si>
    <t>1.53%</t>
  </si>
  <si>
    <t>2340133183</t>
  </si>
  <si>
    <t>5600887338855</t>
  </si>
  <si>
    <t>1.09%</t>
  </si>
  <si>
    <t>2342577045</t>
  </si>
  <si>
    <t>2.65%</t>
  </si>
  <si>
    <t>207-303-16111111-5</t>
  </si>
  <si>
    <t>5600887339036</t>
  </si>
  <si>
    <t>0.92%</t>
  </si>
  <si>
    <t>207303161111116</t>
  </si>
  <si>
    <t>0479604093200</t>
  </si>
  <si>
    <t>1.57%</t>
  </si>
  <si>
    <t>بانک مسکن شهید خدامی</t>
  </si>
  <si>
    <t>5600887339051</t>
  </si>
  <si>
    <t>2350811304</t>
  </si>
  <si>
    <t>0407477865005</t>
  </si>
  <si>
    <t>بانک شهر نیاوران</t>
  </si>
  <si>
    <t>بانک ملت  چهارراه جهان کودک</t>
  </si>
  <si>
    <t>2356293935</t>
  </si>
  <si>
    <t>بانک صادرات  سپهبد قرنی</t>
  </si>
  <si>
    <t>0407486600006</t>
  </si>
  <si>
    <t>0407490817002</t>
  </si>
  <si>
    <t>207303161111117</t>
  </si>
  <si>
    <t>بانک صادرات دکتر شریعتی</t>
  </si>
  <si>
    <t>0407495138006</t>
  </si>
  <si>
    <t>2.17%</t>
  </si>
  <si>
    <t>47.83%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</si>
  <si>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</si>
  <si>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</si>
  <si>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</si>
  <si>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</si>
  <si>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</si>
  <si>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</si>
  <si>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</si>
  <si>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</si>
  <si>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دولت87-ش.خ030304</t>
  </si>
  <si>
    <t>صکوک اجاره فارس147- 3ماهه18%</t>
  </si>
  <si>
    <t>صکوک مرابحه کرازی505-3ماهه18%</t>
  </si>
  <si>
    <t>مرابحه عام دولت107-ش.خ030724</t>
  </si>
  <si>
    <t>بانک مسکن سعادت آباد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</si>
  <si>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</si>
  <si>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</si>
  <si>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</si>
  <si>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</si>
  <si>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</si>
  <si>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</si>
  <si>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</si>
  <si>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</si>
  <si>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</si>
  <si>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</si>
  <si>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</si>
  <si>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</si>
  <si>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</si>
  <si>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</si>
  <si>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اسنادخزانه-م3بودجه00-030418</t>
  </si>
  <si>
    <t>اسنادخزانه-م5بودجه00-030626</t>
  </si>
  <si>
    <t>اسنادخزانه-م6بودجه00-030723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</si>
  <si>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</si>
  <si>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</si>
  <si>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</si>
  <si>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</si>
  <si>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</si>
  <si>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</si>
  <si>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</si>
  <si>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</si>
  <si>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</si>
  <si>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</si>
  <si>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</si>
  <si>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100960935000000267</t>
  </si>
  <si>
    <t>100960935000000381</t>
  </si>
  <si>
    <t>100960935000000386</t>
  </si>
  <si>
    <t>216283538930001</t>
  </si>
  <si>
    <t>216283538930002</t>
  </si>
  <si>
    <t>9103798508</t>
  </si>
  <si>
    <t>9104471461</t>
  </si>
  <si>
    <t>9109501771</t>
  </si>
  <si>
    <t>9110009496</t>
  </si>
  <si>
    <t>9114194157</t>
  </si>
  <si>
    <t>5600877334138</t>
  </si>
  <si>
    <t>0407264234002</t>
  </si>
  <si>
    <t>0407266896000</t>
  </si>
  <si>
    <t>0407270850002</t>
  </si>
  <si>
    <t>0407281398005</t>
  </si>
  <si>
    <t>0407283853008</t>
  </si>
  <si>
    <t>0407286100009</t>
  </si>
  <si>
    <t>0407294877002</t>
  </si>
  <si>
    <t>0407296589003</t>
  </si>
  <si>
    <t>0407306441006</t>
  </si>
  <si>
    <t>5600887336008</t>
  </si>
  <si>
    <t>5600887336271</t>
  </si>
  <si>
    <t>5600887336560</t>
  </si>
  <si>
    <t>207.303.16111111.1</t>
  </si>
  <si>
    <t>5600887336727</t>
  </si>
  <si>
    <t>5600887336834</t>
  </si>
  <si>
    <t>0407361955003</t>
  </si>
  <si>
    <t>0407368272002</t>
  </si>
  <si>
    <t>2277661595</t>
  </si>
  <si>
    <t>207303161111112</t>
  </si>
  <si>
    <t>207303161111113</t>
  </si>
  <si>
    <t>2285850911</t>
  </si>
  <si>
    <t>2287360810</t>
  </si>
  <si>
    <t>0479603599874</t>
  </si>
  <si>
    <t>سایر درآمدها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</si>
  <si>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</si>
  <si>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</si>
  <si>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</si>
  <si>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</si>
  <si>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1403/08/01</t>
  </si>
  <si>
    <t>جلوگیری از نوسانات ناگهانی</t>
  </si>
  <si>
    <t>نرخ ترجیحی صکوک اجاره گل گهر504-3ماهه23%</t>
  </si>
  <si>
    <t>نرخ ترجیحی اختیارف ت ومهان-7025-(همهان311)</t>
  </si>
  <si>
    <t>سود اوراق مشارکت سلف موازی پلی اتیلن سبک فیلم</t>
  </si>
  <si>
    <t>سود اوراق مشارکت صکوک مرابحه فخوز412-بدون ضامن</t>
  </si>
  <si>
    <t>سود اوراق بادرآمدثابت مرابحه کاسپین تامین 070625</t>
  </si>
  <si>
    <t>سود اوراق مشارکت قطار شهری قم 14031228</t>
  </si>
  <si>
    <t>سود اوراق مشارکت سرمایه‌ گذاری‌ بهمن‌</t>
  </si>
  <si>
    <t>نرخ ترجیحی گروه صنعتی پاکشو 040709</t>
  </si>
  <si>
    <t xml:space="preserve">تسویه فیزیکی اختیار معامله تبعی اختیارف ت وبهمن-5375-03/07/22 </t>
  </si>
  <si>
    <t>سایر درامد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</si>
</sst>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4" fillId="0" borderId="0" xfId="0" applyNumberFormat="1" applyFont="1" applyAlignment="1">
      <alignment horizontal="center" vertical="center" readingOrder="2"/>
    </xf>
    <xf numFmtId="164" fontId="4" fillId="0" borderId="0" xfId="0" applyNumberFormat="1" applyFont="1" applyFill="1" applyAlignment="1">
      <alignment horizontal="center" vertical="center" readingOrder="2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5" xfId="1" applyNumberFormat="1" applyFont="1" applyBorder="1" applyAlignment="1">
      <alignment horizontal="center"/>
    </xf>
    <xf numFmtId="10" fontId="3" fillId="0" borderId="4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 readingOrder="2"/>
    </xf>
    <xf numFmtId="3" fontId="3" fillId="0" borderId="3" xfId="0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7"/>
  <sheetViews>
    <sheetView rightToLeft="1" topLeftCell="A3" workbookViewId="0">
      <selection activeCell="I11" sqref="I11"/>
    </sheetView>
  </sheetViews>
  <sheetFormatPr defaultRowHeight="24" x14ac:dyDescent="0.55000000000000004"/>
  <cols>
    <col min="1" max="1" width="42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8.5703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6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6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6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6" ht="24.75" x14ac:dyDescent="0.55000000000000004">
      <c r="A6" s="26" t="s">
        <v>3</v>
      </c>
      <c r="C6" s="26" t="s">
        <v>471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6" ht="24.75" x14ac:dyDescent="0.55000000000000004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6" ht="24.75" x14ac:dyDescent="0.55000000000000004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6" x14ac:dyDescent="0.55000000000000004">
      <c r="A9" s="1" t="s">
        <v>17</v>
      </c>
      <c r="C9" s="5">
        <v>264359199</v>
      </c>
      <c r="D9" s="6"/>
      <c r="E9" s="5">
        <v>500073734168</v>
      </c>
      <c r="F9" s="6"/>
      <c r="G9" s="5">
        <v>585801135115.67395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0</v>
      </c>
      <c r="P9" s="6"/>
      <c r="Q9" s="5">
        <v>264359199</v>
      </c>
      <c r="R9" s="6"/>
      <c r="S9" s="5">
        <v>2269</v>
      </c>
      <c r="T9" s="6"/>
      <c r="U9" s="5">
        <v>500073734172</v>
      </c>
      <c r="V9" s="6"/>
      <c r="W9" s="5">
        <v>596581138050.927</v>
      </c>
      <c r="X9" s="6"/>
      <c r="Y9" s="6" t="s">
        <v>18</v>
      </c>
      <c r="Z9" s="6"/>
    </row>
    <row r="10" spans="1:26" x14ac:dyDescent="0.55000000000000004">
      <c r="A10" s="1" t="s">
        <v>19</v>
      </c>
      <c r="C10" s="5">
        <v>569500000</v>
      </c>
      <c r="D10" s="6"/>
      <c r="E10" s="5">
        <v>3302850692690</v>
      </c>
      <c r="F10" s="6"/>
      <c r="G10" s="5">
        <v>3359404097019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0</v>
      </c>
      <c r="P10" s="6"/>
      <c r="Q10" s="5">
        <v>569500000</v>
      </c>
      <c r="R10" s="6"/>
      <c r="S10" s="5">
        <v>6026</v>
      </c>
      <c r="T10" s="6"/>
      <c r="U10" s="5">
        <v>3302850692690</v>
      </c>
      <c r="V10" s="6"/>
      <c r="W10" s="5">
        <v>3413213469674</v>
      </c>
      <c r="X10" s="6"/>
      <c r="Y10" s="6" t="s">
        <v>20</v>
      </c>
      <c r="Z10" s="6"/>
    </row>
    <row r="11" spans="1:26" x14ac:dyDescent="0.55000000000000004">
      <c r="A11" s="1" t="s">
        <v>21</v>
      </c>
      <c r="C11" s="5">
        <v>462962962</v>
      </c>
      <c r="D11" s="6"/>
      <c r="E11" s="5">
        <v>2000602911886</v>
      </c>
      <c r="F11" s="6"/>
      <c r="G11" s="5">
        <v>2019554001354.8799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0</v>
      </c>
      <c r="P11" s="6"/>
      <c r="Q11" s="5">
        <v>462962962</v>
      </c>
      <c r="R11" s="6"/>
      <c r="S11" s="5">
        <v>4481</v>
      </c>
      <c r="T11" s="6"/>
      <c r="U11" s="5">
        <v>2000602911886</v>
      </c>
      <c r="V11" s="6"/>
      <c r="W11" s="5">
        <v>2063297191078.71</v>
      </c>
      <c r="X11" s="6"/>
      <c r="Y11" s="6" t="s">
        <v>22</v>
      </c>
      <c r="Z11" s="6"/>
    </row>
    <row r="12" spans="1:26" x14ac:dyDescent="0.55000000000000004">
      <c r="A12" s="1" t="s">
        <v>23</v>
      </c>
      <c r="C12" s="5">
        <v>0</v>
      </c>
      <c r="D12" s="6"/>
      <c r="E12" s="5">
        <v>0</v>
      </c>
      <c r="F12" s="6"/>
      <c r="G12" s="5">
        <v>0</v>
      </c>
      <c r="H12" s="6"/>
      <c r="I12" s="5">
        <v>63771</v>
      </c>
      <c r="J12" s="6"/>
      <c r="K12" s="5">
        <v>68764138569.449997</v>
      </c>
      <c r="L12" s="6"/>
      <c r="M12" s="5">
        <v>-63771</v>
      </c>
      <c r="N12" s="6"/>
      <c r="O12" s="5">
        <v>68764138941</v>
      </c>
      <c r="P12" s="6"/>
      <c r="Q12" s="5">
        <v>0</v>
      </c>
      <c r="R12" s="6"/>
      <c r="S12" s="5">
        <v>0</v>
      </c>
      <c r="T12" s="6"/>
      <c r="U12" s="5">
        <v>0</v>
      </c>
      <c r="V12" s="6"/>
      <c r="W12" s="5">
        <v>0</v>
      </c>
      <c r="X12" s="6"/>
      <c r="Y12" s="6" t="s">
        <v>24</v>
      </c>
      <c r="Z12" s="6"/>
    </row>
    <row r="13" spans="1:26" x14ac:dyDescent="0.55000000000000004">
      <c r="A13" s="1" t="s">
        <v>29</v>
      </c>
      <c r="C13" s="6" t="s">
        <v>29</v>
      </c>
      <c r="D13" s="6"/>
      <c r="E13" s="7">
        <f>SUM(E9:E12)</f>
        <v>5803527338744</v>
      </c>
      <c r="F13" s="6"/>
      <c r="G13" s="7">
        <f>SUM(G9:G12)</f>
        <v>5964759233489.5537</v>
      </c>
      <c r="H13" s="6"/>
      <c r="I13" s="6" t="s">
        <v>29</v>
      </c>
      <c r="J13" s="6"/>
      <c r="K13" s="7">
        <f>SUM(K9:K12)</f>
        <v>68764138569.449997</v>
      </c>
      <c r="L13" s="6"/>
      <c r="M13" s="6" t="s">
        <v>29</v>
      </c>
      <c r="N13" s="6"/>
      <c r="O13" s="7">
        <f>SUM(O9:O12)</f>
        <v>68764138941</v>
      </c>
      <c r="P13" s="6"/>
      <c r="Q13" s="6" t="s">
        <v>29</v>
      </c>
      <c r="R13" s="6"/>
      <c r="S13" s="6" t="s">
        <v>29</v>
      </c>
      <c r="T13" s="6"/>
      <c r="U13" s="7">
        <f>SUM(U9:U12)</f>
        <v>5803527338748</v>
      </c>
      <c r="V13" s="6"/>
      <c r="W13" s="7">
        <f>SUM(W9:W12)</f>
        <v>6073091798803.6367</v>
      </c>
      <c r="X13" s="6"/>
      <c r="Y13" s="8" t="s">
        <v>30</v>
      </c>
      <c r="Z13" s="6"/>
    </row>
    <row r="14" spans="1:26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5500000000000000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3:26" x14ac:dyDescent="0.55000000000000004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0"/>
  <sheetViews>
    <sheetView rightToLeft="1" topLeftCell="A94" workbookViewId="0">
      <selection activeCell="I100" sqref="C100:I100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4.75" x14ac:dyDescent="0.55000000000000004">
      <c r="A6" s="26" t="s">
        <v>428</v>
      </c>
      <c r="B6" s="26" t="s">
        <v>428</v>
      </c>
      <c r="C6" s="26" t="s">
        <v>428</v>
      </c>
      <c r="E6" s="26" t="s">
        <v>393</v>
      </c>
      <c r="F6" s="26" t="s">
        <v>393</v>
      </c>
      <c r="G6" s="26" t="s">
        <v>393</v>
      </c>
      <c r="I6" s="26" t="s">
        <v>394</v>
      </c>
      <c r="J6" s="26" t="s">
        <v>394</v>
      </c>
      <c r="K6" s="26" t="s">
        <v>394</v>
      </c>
    </row>
    <row r="7" spans="1:11" ht="24.75" x14ac:dyDescent="0.55000000000000004">
      <c r="A7" s="26" t="s">
        <v>429</v>
      </c>
      <c r="C7" s="26" t="s">
        <v>287</v>
      </c>
      <c r="E7" s="26" t="s">
        <v>430</v>
      </c>
      <c r="G7" s="26" t="s">
        <v>431</v>
      </c>
      <c r="I7" s="26" t="s">
        <v>430</v>
      </c>
      <c r="K7" s="26" t="s">
        <v>431</v>
      </c>
    </row>
    <row r="8" spans="1:11" x14ac:dyDescent="0.55000000000000004">
      <c r="A8" s="1" t="s">
        <v>291</v>
      </c>
      <c r="C8" s="6" t="s">
        <v>292</v>
      </c>
      <c r="E8" s="5">
        <v>0</v>
      </c>
      <c r="F8" s="6"/>
      <c r="G8" s="19">
        <f>E8/$E$99</f>
        <v>0</v>
      </c>
      <c r="H8" s="6"/>
      <c r="I8" s="5">
        <v>237956500</v>
      </c>
      <c r="J8" s="6"/>
      <c r="K8" s="19">
        <f>I8/$I$99</f>
        <v>4.0777399008526929E-5</v>
      </c>
    </row>
    <row r="9" spans="1:11" x14ac:dyDescent="0.55000000000000004">
      <c r="A9" s="1" t="s">
        <v>293</v>
      </c>
      <c r="C9" s="6" t="s">
        <v>294</v>
      </c>
      <c r="E9" s="5">
        <v>837665490</v>
      </c>
      <c r="F9" s="6"/>
      <c r="G9" s="19">
        <f t="shared" ref="G9:G72" si="0">E9/$E$99</f>
        <v>6.4748392441416004E-4</v>
      </c>
      <c r="H9" s="6"/>
      <c r="I9" s="5">
        <v>14707681255</v>
      </c>
      <c r="J9" s="6"/>
      <c r="K9" s="19">
        <f t="shared" ref="K9:K72" si="1">I9/$I$99</f>
        <v>2.520380771382026E-3</v>
      </c>
    </row>
    <row r="10" spans="1:11" x14ac:dyDescent="0.55000000000000004">
      <c r="A10" s="1" t="s">
        <v>318</v>
      </c>
      <c r="C10" s="6" t="s">
        <v>432</v>
      </c>
      <c r="E10" s="5">
        <v>0</v>
      </c>
      <c r="F10" s="6"/>
      <c r="G10" s="19">
        <f t="shared" si="0"/>
        <v>0</v>
      </c>
      <c r="H10" s="6"/>
      <c r="I10" s="5">
        <v>12841443757</v>
      </c>
      <c r="J10" s="6"/>
      <c r="K10" s="19">
        <f t="shared" si="1"/>
        <v>2.2005731128367837E-3</v>
      </c>
    </row>
    <row r="11" spans="1:11" x14ac:dyDescent="0.55000000000000004">
      <c r="A11" s="1" t="s">
        <v>297</v>
      </c>
      <c r="C11" s="6" t="s">
        <v>298</v>
      </c>
      <c r="E11" s="5">
        <v>120434</v>
      </c>
      <c r="F11" s="6"/>
      <c r="G11" s="19">
        <f t="shared" si="0"/>
        <v>9.3090953231098181E-8</v>
      </c>
      <c r="H11" s="6"/>
      <c r="I11" s="5">
        <v>734880</v>
      </c>
      <c r="J11" s="6"/>
      <c r="K11" s="19">
        <f t="shared" si="1"/>
        <v>1.2593265989114089E-7</v>
      </c>
    </row>
    <row r="12" spans="1:11" x14ac:dyDescent="0.55000000000000004">
      <c r="A12" s="1" t="s">
        <v>291</v>
      </c>
      <c r="C12" s="6" t="s">
        <v>299</v>
      </c>
      <c r="E12" s="5">
        <v>78897484839</v>
      </c>
      <c r="F12" s="6"/>
      <c r="G12" s="19">
        <f t="shared" si="0"/>
        <v>6.0984788939988932E-2</v>
      </c>
      <c r="H12" s="6"/>
      <c r="I12" s="5">
        <v>499725465968</v>
      </c>
      <c r="J12" s="6"/>
      <c r="K12" s="19">
        <f t="shared" si="1"/>
        <v>8.5635419585088787E-2</v>
      </c>
    </row>
    <row r="13" spans="1:11" x14ac:dyDescent="0.55000000000000004">
      <c r="A13" s="1" t="s">
        <v>301</v>
      </c>
      <c r="C13" s="6" t="s">
        <v>302</v>
      </c>
      <c r="E13" s="5">
        <v>3975854</v>
      </c>
      <c r="F13" s="6"/>
      <c r="G13" s="19">
        <f t="shared" si="0"/>
        <v>3.0731856350173093E-6</v>
      </c>
      <c r="H13" s="6"/>
      <c r="I13" s="5">
        <v>4909392</v>
      </c>
      <c r="J13" s="6"/>
      <c r="K13" s="19">
        <f t="shared" si="1"/>
        <v>8.4129761730934028E-7</v>
      </c>
    </row>
    <row r="14" spans="1:11" x14ac:dyDescent="0.55000000000000004">
      <c r="A14" s="1" t="s">
        <v>318</v>
      </c>
      <c r="C14" s="6" t="s">
        <v>433</v>
      </c>
      <c r="E14" s="5">
        <v>0</v>
      </c>
      <c r="F14" s="6"/>
      <c r="G14" s="19">
        <f t="shared" si="0"/>
        <v>0</v>
      </c>
      <c r="H14" s="6"/>
      <c r="I14" s="5">
        <v>17925607204</v>
      </c>
      <c r="J14" s="6"/>
      <c r="K14" s="19">
        <f t="shared" si="1"/>
        <v>3.0718204269588466E-3</v>
      </c>
    </row>
    <row r="15" spans="1:11" x14ac:dyDescent="0.55000000000000004">
      <c r="A15" s="1" t="s">
        <v>318</v>
      </c>
      <c r="C15" s="6" t="s">
        <v>434</v>
      </c>
      <c r="E15" s="5">
        <v>0</v>
      </c>
      <c r="F15" s="6"/>
      <c r="G15" s="19">
        <f t="shared" si="0"/>
        <v>0</v>
      </c>
      <c r="H15" s="6"/>
      <c r="I15" s="5">
        <v>1208384294</v>
      </c>
      <c r="J15" s="6"/>
      <c r="K15" s="19">
        <f t="shared" si="1"/>
        <v>2.0707469017267909E-4</v>
      </c>
    </row>
    <row r="16" spans="1:11" x14ac:dyDescent="0.55000000000000004">
      <c r="A16" s="1" t="s">
        <v>303</v>
      </c>
      <c r="C16" s="6" t="s">
        <v>304</v>
      </c>
      <c r="E16" s="5">
        <v>888020</v>
      </c>
      <c r="F16" s="6"/>
      <c r="G16" s="19">
        <f t="shared" si="0"/>
        <v>6.8640606712622526E-7</v>
      </c>
      <c r="H16" s="6"/>
      <c r="I16" s="5">
        <v>4259714</v>
      </c>
      <c r="J16" s="6"/>
      <c r="K16" s="19">
        <f t="shared" si="1"/>
        <v>7.2996559219944938E-7</v>
      </c>
    </row>
    <row r="17" spans="1:11" x14ac:dyDescent="0.55000000000000004">
      <c r="A17" s="1" t="s">
        <v>303</v>
      </c>
      <c r="C17" s="6" t="s">
        <v>435</v>
      </c>
      <c r="E17" s="5">
        <v>0</v>
      </c>
      <c r="F17" s="6"/>
      <c r="G17" s="19">
        <f t="shared" si="0"/>
        <v>0</v>
      </c>
      <c r="H17" s="6"/>
      <c r="I17" s="5">
        <v>26953551907</v>
      </c>
      <c r="J17" s="6"/>
      <c r="K17" s="19">
        <f t="shared" si="1"/>
        <v>4.6188935406630237E-3</v>
      </c>
    </row>
    <row r="18" spans="1:11" x14ac:dyDescent="0.55000000000000004">
      <c r="A18" s="1" t="s">
        <v>303</v>
      </c>
      <c r="C18" s="6" t="s">
        <v>436</v>
      </c>
      <c r="E18" s="5">
        <v>0</v>
      </c>
      <c r="F18" s="6"/>
      <c r="G18" s="19">
        <f t="shared" si="0"/>
        <v>0</v>
      </c>
      <c r="H18" s="6"/>
      <c r="I18" s="5">
        <v>26953551907</v>
      </c>
      <c r="J18" s="6"/>
      <c r="K18" s="19">
        <f t="shared" si="1"/>
        <v>4.6188935406630237E-3</v>
      </c>
    </row>
    <row r="19" spans="1:11" x14ac:dyDescent="0.55000000000000004">
      <c r="A19" s="1" t="s">
        <v>301</v>
      </c>
      <c r="C19" s="6" t="s">
        <v>305</v>
      </c>
      <c r="E19" s="5">
        <v>58749999999</v>
      </c>
      <c r="F19" s="6"/>
      <c r="G19" s="19">
        <f t="shared" si="0"/>
        <v>4.5411540779463667E-2</v>
      </c>
      <c r="H19" s="6"/>
      <c r="I19" s="5">
        <v>404960579101</v>
      </c>
      <c r="J19" s="6"/>
      <c r="K19" s="19">
        <f t="shared" si="1"/>
        <v>6.9396041363550098E-2</v>
      </c>
    </row>
    <row r="20" spans="1:11" x14ac:dyDescent="0.55000000000000004">
      <c r="A20" s="1" t="s">
        <v>307</v>
      </c>
      <c r="C20" s="6" t="s">
        <v>308</v>
      </c>
      <c r="E20" s="5">
        <v>64285</v>
      </c>
      <c r="F20" s="6"/>
      <c r="G20" s="19">
        <f t="shared" si="0"/>
        <v>4.9689887643532114E-8</v>
      </c>
      <c r="H20" s="6"/>
      <c r="I20" s="5">
        <v>3288251</v>
      </c>
      <c r="J20" s="6"/>
      <c r="K20" s="19">
        <f t="shared" si="1"/>
        <v>5.634909030313846E-7</v>
      </c>
    </row>
    <row r="21" spans="1:11" x14ac:dyDescent="0.55000000000000004">
      <c r="A21" s="1" t="s">
        <v>307</v>
      </c>
      <c r="C21" s="6" t="s">
        <v>437</v>
      </c>
      <c r="E21" s="5">
        <v>0</v>
      </c>
      <c r="F21" s="6"/>
      <c r="G21" s="19">
        <f t="shared" si="0"/>
        <v>0</v>
      </c>
      <c r="H21" s="6"/>
      <c r="I21" s="5">
        <v>729861</v>
      </c>
      <c r="J21" s="6"/>
      <c r="K21" s="19">
        <f t="shared" si="1"/>
        <v>1.2507257930656431E-7</v>
      </c>
    </row>
    <row r="22" spans="1:11" x14ac:dyDescent="0.55000000000000004">
      <c r="A22" s="1" t="s">
        <v>307</v>
      </c>
      <c r="C22" s="6" t="s">
        <v>438</v>
      </c>
      <c r="E22" s="5">
        <v>0</v>
      </c>
      <c r="F22" s="6"/>
      <c r="G22" s="19">
        <f t="shared" si="0"/>
        <v>0</v>
      </c>
      <c r="H22" s="6"/>
      <c r="I22" s="5">
        <v>28841530054</v>
      </c>
      <c r="J22" s="6"/>
      <c r="K22" s="19">
        <f t="shared" si="1"/>
        <v>4.942426784006233E-3</v>
      </c>
    </row>
    <row r="23" spans="1:11" x14ac:dyDescent="0.55000000000000004">
      <c r="A23" s="1" t="s">
        <v>307</v>
      </c>
      <c r="C23" s="6" t="s">
        <v>439</v>
      </c>
      <c r="E23" s="5">
        <v>0</v>
      </c>
      <c r="F23" s="6"/>
      <c r="G23" s="19">
        <f t="shared" si="0"/>
        <v>0</v>
      </c>
      <c r="H23" s="6"/>
      <c r="I23" s="5">
        <v>13010382498</v>
      </c>
      <c r="J23" s="6"/>
      <c r="K23" s="19">
        <f t="shared" si="1"/>
        <v>2.2295232883930522E-3</v>
      </c>
    </row>
    <row r="24" spans="1:11" x14ac:dyDescent="0.55000000000000004">
      <c r="A24" s="1" t="s">
        <v>307</v>
      </c>
      <c r="C24" s="6" t="s">
        <v>440</v>
      </c>
      <c r="E24" s="5">
        <v>0</v>
      </c>
      <c r="F24" s="6"/>
      <c r="G24" s="19">
        <f t="shared" si="0"/>
        <v>0</v>
      </c>
      <c r="H24" s="6"/>
      <c r="I24" s="5">
        <v>3874316927</v>
      </c>
      <c r="J24" s="6"/>
      <c r="K24" s="19">
        <f t="shared" si="1"/>
        <v>6.6392204969298546E-4</v>
      </c>
    </row>
    <row r="25" spans="1:11" x14ac:dyDescent="0.55000000000000004">
      <c r="A25" s="1" t="s">
        <v>301</v>
      </c>
      <c r="C25" s="6" t="s">
        <v>309</v>
      </c>
      <c r="E25" s="5">
        <v>12499999999</v>
      </c>
      <c r="F25" s="6"/>
      <c r="G25" s="19">
        <f t="shared" si="0"/>
        <v>9.6620299524688737E-3</v>
      </c>
      <c r="H25" s="6"/>
      <c r="I25" s="5">
        <v>76220525499</v>
      </c>
      <c r="J25" s="6"/>
      <c r="K25" s="19">
        <f t="shared" si="1"/>
        <v>1.3061525030467014E-2</v>
      </c>
    </row>
    <row r="26" spans="1:11" x14ac:dyDescent="0.55000000000000004">
      <c r="A26" s="1" t="s">
        <v>301</v>
      </c>
      <c r="C26" s="6" t="s">
        <v>310</v>
      </c>
      <c r="E26" s="5">
        <v>23749999999</v>
      </c>
      <c r="F26" s="6"/>
      <c r="G26" s="19">
        <f t="shared" si="0"/>
        <v>1.8357856910386525E-2</v>
      </c>
      <c r="H26" s="6"/>
      <c r="I26" s="5">
        <v>144818998441</v>
      </c>
      <c r="J26" s="6"/>
      <c r="K26" s="19">
        <f t="shared" si="1"/>
        <v>2.4816897556670634E-2</v>
      </c>
    </row>
    <row r="27" spans="1:11" x14ac:dyDescent="0.55000000000000004">
      <c r="A27" s="1" t="s">
        <v>307</v>
      </c>
      <c r="C27" s="6" t="s">
        <v>441</v>
      </c>
      <c r="E27" s="5">
        <v>0</v>
      </c>
      <c r="F27" s="6"/>
      <c r="G27" s="19">
        <f t="shared" si="0"/>
        <v>0</v>
      </c>
      <c r="H27" s="6"/>
      <c r="I27" s="5">
        <v>42617486345</v>
      </c>
      <c r="J27" s="6"/>
      <c r="K27" s="19">
        <f t="shared" si="1"/>
        <v>7.3031425719848496E-3</v>
      </c>
    </row>
    <row r="28" spans="1:11" x14ac:dyDescent="0.55000000000000004">
      <c r="A28" s="1" t="s">
        <v>301</v>
      </c>
      <c r="C28" s="6" t="s">
        <v>312</v>
      </c>
      <c r="E28" s="5">
        <v>12499999999</v>
      </c>
      <c r="F28" s="6"/>
      <c r="G28" s="19">
        <f t="shared" si="0"/>
        <v>9.6620299524688737E-3</v>
      </c>
      <c r="H28" s="6"/>
      <c r="I28" s="5">
        <v>76221648336</v>
      </c>
      <c r="J28" s="6"/>
      <c r="K28" s="19">
        <f t="shared" si="1"/>
        <v>1.3061717445351123E-2</v>
      </c>
    </row>
    <row r="29" spans="1:11" x14ac:dyDescent="0.55000000000000004">
      <c r="A29" s="1" t="s">
        <v>301</v>
      </c>
      <c r="C29" s="6" t="s">
        <v>313</v>
      </c>
      <c r="E29" s="5">
        <v>12499999999</v>
      </c>
      <c r="F29" s="6"/>
      <c r="G29" s="19">
        <f t="shared" si="0"/>
        <v>9.6620299524688737E-3</v>
      </c>
      <c r="H29" s="6"/>
      <c r="I29" s="5">
        <v>76222771175</v>
      </c>
      <c r="J29" s="6"/>
      <c r="K29" s="19">
        <f t="shared" si="1"/>
        <v>1.3061909860577963E-2</v>
      </c>
    </row>
    <row r="30" spans="1:11" x14ac:dyDescent="0.55000000000000004">
      <c r="A30" s="1" t="s">
        <v>291</v>
      </c>
      <c r="C30" s="6" t="s">
        <v>314</v>
      </c>
      <c r="E30" s="5">
        <v>10349801630</v>
      </c>
      <c r="F30" s="6"/>
      <c r="G30" s="19">
        <f t="shared" si="0"/>
        <v>8.0000074687336942E-3</v>
      </c>
      <c r="H30" s="6"/>
      <c r="I30" s="5">
        <v>61420121262</v>
      </c>
      <c r="J30" s="6"/>
      <c r="K30" s="19">
        <f t="shared" si="1"/>
        <v>1.0525254791748418E-2</v>
      </c>
    </row>
    <row r="31" spans="1:11" x14ac:dyDescent="0.55000000000000004">
      <c r="A31" s="1" t="s">
        <v>291</v>
      </c>
      <c r="C31" s="6" t="s">
        <v>316</v>
      </c>
      <c r="E31" s="5">
        <v>31866438355</v>
      </c>
      <c r="F31" s="6"/>
      <c r="G31" s="19">
        <f t="shared" si="0"/>
        <v>2.4631558551131562E-2</v>
      </c>
      <c r="H31" s="6"/>
      <c r="I31" s="5">
        <v>191972078743</v>
      </c>
      <c r="J31" s="6"/>
      <c r="K31" s="19">
        <f t="shared" si="1"/>
        <v>3.2897281870424476E-2</v>
      </c>
    </row>
    <row r="32" spans="1:11" x14ac:dyDescent="0.55000000000000004">
      <c r="A32" s="1" t="s">
        <v>318</v>
      </c>
      <c r="C32" s="6" t="s">
        <v>319</v>
      </c>
      <c r="E32" s="5">
        <v>618852459</v>
      </c>
      <c r="F32" s="6"/>
      <c r="G32" s="19">
        <f t="shared" si="0"/>
        <v>4.7834967963962923E-4</v>
      </c>
      <c r="H32" s="6"/>
      <c r="I32" s="5">
        <v>19549180329</v>
      </c>
      <c r="J32" s="6"/>
      <c r="K32" s="19">
        <f t="shared" si="1"/>
        <v>3.3500439221676179E-3</v>
      </c>
    </row>
    <row r="33" spans="1:11" x14ac:dyDescent="0.55000000000000004">
      <c r="A33" s="1" t="s">
        <v>318</v>
      </c>
      <c r="C33" s="6" t="s">
        <v>320</v>
      </c>
      <c r="E33" s="5">
        <v>2269125684</v>
      </c>
      <c r="F33" s="6"/>
      <c r="G33" s="19">
        <f t="shared" si="0"/>
        <v>1.7539488261182697E-3</v>
      </c>
      <c r="H33" s="6"/>
      <c r="I33" s="5">
        <v>71680327869</v>
      </c>
      <c r="J33" s="6"/>
      <c r="K33" s="19">
        <f t="shared" si="1"/>
        <v>1.2283494380595806E-2</v>
      </c>
    </row>
    <row r="34" spans="1:11" x14ac:dyDescent="0.55000000000000004">
      <c r="A34" s="1" t="s">
        <v>318</v>
      </c>
      <c r="C34" s="6" t="s">
        <v>321</v>
      </c>
      <c r="E34" s="5">
        <v>7234972678</v>
      </c>
      <c r="F34" s="6"/>
      <c r="G34" s="19">
        <f t="shared" si="0"/>
        <v>5.5923618180577844E-3</v>
      </c>
      <c r="H34" s="6"/>
      <c r="I34" s="5">
        <v>108196721311</v>
      </c>
      <c r="J34" s="6"/>
      <c r="K34" s="19">
        <f t="shared" si="1"/>
        <v>1.8541123593232525E-2</v>
      </c>
    </row>
    <row r="35" spans="1:11" x14ac:dyDescent="0.55000000000000004">
      <c r="A35" s="1" t="s">
        <v>318</v>
      </c>
      <c r="C35" s="6" t="s">
        <v>322</v>
      </c>
      <c r="E35" s="5">
        <v>23797814208</v>
      </c>
      <c r="F35" s="6"/>
      <c r="G35" s="19">
        <f t="shared" si="0"/>
        <v>1.8394815495950411E-2</v>
      </c>
      <c r="H35" s="6"/>
      <c r="I35" s="5">
        <v>150000000001</v>
      </c>
      <c r="J35" s="6"/>
      <c r="K35" s="19">
        <f t="shared" si="1"/>
        <v>2.5704739527265767E-2</v>
      </c>
    </row>
    <row r="36" spans="1:11" x14ac:dyDescent="0.55000000000000004">
      <c r="A36" s="1" t="s">
        <v>296</v>
      </c>
      <c r="C36" s="6" t="s">
        <v>442</v>
      </c>
      <c r="E36" s="5">
        <v>0</v>
      </c>
      <c r="F36" s="6"/>
      <c r="G36" s="19">
        <f t="shared" si="0"/>
        <v>0</v>
      </c>
      <c r="H36" s="6"/>
      <c r="I36" s="5">
        <v>140087431647</v>
      </c>
      <c r="J36" s="6"/>
      <c r="K36" s="19">
        <f t="shared" si="1"/>
        <v>2.4006072943371842E-2</v>
      </c>
    </row>
    <row r="37" spans="1:11" x14ac:dyDescent="0.55000000000000004">
      <c r="A37" s="1" t="s">
        <v>318</v>
      </c>
      <c r="C37" s="6" t="s">
        <v>323</v>
      </c>
      <c r="E37" s="5">
        <v>59494535520</v>
      </c>
      <c r="F37" s="6"/>
      <c r="G37" s="19">
        <f t="shared" si="0"/>
        <v>4.5987038739876029E-2</v>
      </c>
      <c r="H37" s="6"/>
      <c r="I37" s="5">
        <v>375000000001</v>
      </c>
      <c r="J37" s="6"/>
      <c r="K37" s="19">
        <f t="shared" si="1"/>
        <v>6.4261848817907377E-2</v>
      </c>
    </row>
    <row r="38" spans="1:11" x14ac:dyDescent="0.55000000000000004">
      <c r="A38" s="1" t="s">
        <v>318</v>
      </c>
      <c r="C38" s="6" t="s">
        <v>325</v>
      </c>
      <c r="E38" s="5">
        <v>11898907104</v>
      </c>
      <c r="F38" s="6"/>
      <c r="G38" s="19">
        <f t="shared" si="0"/>
        <v>9.1974077479752055E-3</v>
      </c>
      <c r="H38" s="6"/>
      <c r="I38" s="5">
        <v>75000000001</v>
      </c>
      <c r="J38" s="6"/>
      <c r="K38" s="19">
        <f t="shared" si="1"/>
        <v>1.2852369763718566E-2</v>
      </c>
    </row>
    <row r="39" spans="1:11" x14ac:dyDescent="0.55000000000000004">
      <c r="A39" s="1" t="s">
        <v>318</v>
      </c>
      <c r="C39" s="6" t="s">
        <v>326</v>
      </c>
      <c r="E39" s="5">
        <v>35696721312</v>
      </c>
      <c r="F39" s="6"/>
      <c r="G39" s="19">
        <f t="shared" si="0"/>
        <v>2.7592223243925618E-2</v>
      </c>
      <c r="H39" s="6"/>
      <c r="I39" s="5">
        <v>225000000000</v>
      </c>
      <c r="J39" s="6"/>
      <c r="K39" s="19">
        <f t="shared" si="1"/>
        <v>3.8557109290641607E-2</v>
      </c>
    </row>
    <row r="40" spans="1:11" x14ac:dyDescent="0.55000000000000004">
      <c r="A40" s="1" t="s">
        <v>301</v>
      </c>
      <c r="C40" s="6" t="s">
        <v>327</v>
      </c>
      <c r="E40" s="5">
        <v>27499999999</v>
      </c>
      <c r="F40" s="6"/>
      <c r="G40" s="19">
        <f t="shared" si="0"/>
        <v>2.1256465896359079E-2</v>
      </c>
      <c r="H40" s="6"/>
      <c r="I40" s="5">
        <v>164098360626</v>
      </c>
      <c r="J40" s="6"/>
      <c r="K40" s="19">
        <f t="shared" si="1"/>
        <v>2.8120704111430226E-2</v>
      </c>
    </row>
    <row r="41" spans="1:11" x14ac:dyDescent="0.55000000000000004">
      <c r="A41" s="1" t="s">
        <v>301</v>
      </c>
      <c r="C41" s="6" t="s">
        <v>329</v>
      </c>
      <c r="E41" s="5">
        <v>11249999999</v>
      </c>
      <c r="F41" s="6"/>
      <c r="G41" s="19">
        <f t="shared" si="0"/>
        <v>8.6958269571446901E-3</v>
      </c>
      <c r="H41" s="6"/>
      <c r="I41" s="5">
        <v>66756147535</v>
      </c>
      <c r="J41" s="6"/>
      <c r="K41" s="19">
        <f t="shared" si="1"/>
        <v>1.1439662561463067E-2</v>
      </c>
    </row>
    <row r="42" spans="1:11" x14ac:dyDescent="0.55000000000000004">
      <c r="A42" s="1" t="s">
        <v>301</v>
      </c>
      <c r="C42" s="6" t="s">
        <v>331</v>
      </c>
      <c r="E42" s="5">
        <v>17499999999</v>
      </c>
      <c r="F42" s="6"/>
      <c r="G42" s="19">
        <f t="shared" si="0"/>
        <v>1.3526841933765608E-2</v>
      </c>
      <c r="H42" s="6"/>
      <c r="I42" s="5">
        <v>103259562828</v>
      </c>
      <c r="J42" s="6"/>
      <c r="K42" s="19">
        <f t="shared" si="1"/>
        <v>1.769506777450253E-2</v>
      </c>
    </row>
    <row r="43" spans="1:11" x14ac:dyDescent="0.55000000000000004">
      <c r="A43" s="1" t="s">
        <v>291</v>
      </c>
      <c r="C43" s="6" t="s">
        <v>333</v>
      </c>
      <c r="E43" s="5">
        <v>10394505592</v>
      </c>
      <c r="F43" s="6"/>
      <c r="G43" s="19">
        <f t="shared" si="0"/>
        <v>8.0345619503235013E-3</v>
      </c>
      <c r="H43" s="6"/>
      <c r="I43" s="5">
        <v>58244464386</v>
      </c>
      <c r="J43" s="6"/>
      <c r="K43" s="19">
        <f t="shared" si="1"/>
        <v>9.9810585729150428E-3</v>
      </c>
    </row>
    <row r="44" spans="1:11" x14ac:dyDescent="0.55000000000000004">
      <c r="A44" s="1" t="s">
        <v>291</v>
      </c>
      <c r="C44" s="6" t="s">
        <v>334</v>
      </c>
      <c r="E44" s="5">
        <v>15524702446</v>
      </c>
      <c r="F44" s="6"/>
      <c r="G44" s="19">
        <f t="shared" si="0"/>
        <v>1.2000011203873505E-2</v>
      </c>
      <c r="H44" s="6"/>
      <c r="I44" s="5">
        <v>85915876927</v>
      </c>
      <c r="J44" s="6"/>
      <c r="K44" s="19">
        <f t="shared" si="1"/>
        <v>1.4722968251002898E-2</v>
      </c>
    </row>
    <row r="45" spans="1:11" x14ac:dyDescent="0.55000000000000004">
      <c r="A45" s="1" t="s">
        <v>335</v>
      </c>
      <c r="C45" s="6" t="s">
        <v>336</v>
      </c>
      <c r="E45" s="5">
        <v>57679</v>
      </c>
      <c r="F45" s="6"/>
      <c r="G45" s="19">
        <f t="shared" si="0"/>
        <v>4.4583698053842874E-8</v>
      </c>
      <c r="H45" s="6"/>
      <c r="I45" s="5">
        <v>506405</v>
      </c>
      <c r="J45" s="6"/>
      <c r="K45" s="19">
        <f t="shared" si="1"/>
        <v>8.6780057468121608E-8</v>
      </c>
    </row>
    <row r="46" spans="1:11" x14ac:dyDescent="0.55000000000000004">
      <c r="A46" s="1" t="s">
        <v>335</v>
      </c>
      <c r="C46" s="6" t="s">
        <v>443</v>
      </c>
      <c r="E46" s="5">
        <v>0</v>
      </c>
      <c r="F46" s="6"/>
      <c r="G46" s="19">
        <f t="shared" si="0"/>
        <v>0</v>
      </c>
      <c r="H46" s="6"/>
      <c r="I46" s="5">
        <v>103278688524</v>
      </c>
      <c r="J46" s="6"/>
      <c r="K46" s="19">
        <f t="shared" si="1"/>
        <v>1.7698345248062224E-2</v>
      </c>
    </row>
    <row r="47" spans="1:11" x14ac:dyDescent="0.55000000000000004">
      <c r="A47" s="1" t="s">
        <v>335</v>
      </c>
      <c r="C47" s="6" t="s">
        <v>444</v>
      </c>
      <c r="E47" s="5">
        <v>0</v>
      </c>
      <c r="F47" s="6"/>
      <c r="G47" s="19">
        <f t="shared" si="0"/>
        <v>0</v>
      </c>
      <c r="H47" s="6"/>
      <c r="I47" s="5">
        <v>19475409834</v>
      </c>
      <c r="J47" s="6"/>
      <c r="K47" s="19">
        <f t="shared" si="1"/>
        <v>3.3374022464425523E-3</v>
      </c>
    </row>
    <row r="48" spans="1:11" x14ac:dyDescent="0.55000000000000004">
      <c r="A48" s="1" t="s">
        <v>335</v>
      </c>
      <c r="C48" s="6" t="s">
        <v>445</v>
      </c>
      <c r="E48" s="5">
        <v>0</v>
      </c>
      <c r="F48" s="6"/>
      <c r="G48" s="19">
        <f t="shared" si="0"/>
        <v>0</v>
      </c>
      <c r="H48" s="6"/>
      <c r="I48" s="5">
        <v>19136065573</v>
      </c>
      <c r="J48" s="6"/>
      <c r="K48" s="19">
        <f t="shared" si="1"/>
        <v>3.27925054084909E-3</v>
      </c>
    </row>
    <row r="49" spans="1:11" x14ac:dyDescent="0.55000000000000004">
      <c r="A49" s="1" t="s">
        <v>335</v>
      </c>
      <c r="C49" s="6" t="s">
        <v>446</v>
      </c>
      <c r="E49" s="5">
        <v>0</v>
      </c>
      <c r="F49" s="6"/>
      <c r="G49" s="19">
        <f t="shared" si="0"/>
        <v>0</v>
      </c>
      <c r="H49" s="6"/>
      <c r="I49" s="5">
        <v>24049180857</v>
      </c>
      <c r="J49" s="6"/>
      <c r="K49" s="19">
        <f t="shared" si="1"/>
        <v>4.1211861984611327E-3</v>
      </c>
    </row>
    <row r="50" spans="1:11" x14ac:dyDescent="0.55000000000000004">
      <c r="A50" s="1" t="s">
        <v>335</v>
      </c>
      <c r="C50" s="6" t="s">
        <v>447</v>
      </c>
      <c r="E50" s="5">
        <v>0</v>
      </c>
      <c r="F50" s="6"/>
      <c r="G50" s="19">
        <f t="shared" si="0"/>
        <v>0</v>
      </c>
      <c r="H50" s="6"/>
      <c r="I50" s="5">
        <v>167901639343</v>
      </c>
      <c r="J50" s="6"/>
      <c r="K50" s="19">
        <f t="shared" si="1"/>
        <v>2.8772452703226405E-2</v>
      </c>
    </row>
    <row r="51" spans="1:11" x14ac:dyDescent="0.55000000000000004">
      <c r="A51" s="1" t="s">
        <v>352</v>
      </c>
      <c r="C51" s="6" t="s">
        <v>448</v>
      </c>
      <c r="E51" s="5">
        <v>0</v>
      </c>
      <c r="F51" s="6"/>
      <c r="G51" s="19">
        <f t="shared" si="0"/>
        <v>0</v>
      </c>
      <c r="H51" s="6"/>
      <c r="I51" s="5">
        <v>78934426229</v>
      </c>
      <c r="J51" s="6"/>
      <c r="K51" s="19">
        <f t="shared" si="1"/>
        <v>1.3526592439580622E-2</v>
      </c>
    </row>
    <row r="52" spans="1:11" x14ac:dyDescent="0.55000000000000004">
      <c r="A52" s="1" t="s">
        <v>356</v>
      </c>
      <c r="C52" s="6" t="s">
        <v>449</v>
      </c>
      <c r="E52" s="5">
        <v>0</v>
      </c>
      <c r="F52" s="6"/>
      <c r="G52" s="19">
        <f t="shared" si="0"/>
        <v>0</v>
      </c>
      <c r="H52" s="6"/>
      <c r="I52" s="5">
        <v>50606557376</v>
      </c>
      <c r="J52" s="6"/>
      <c r="K52" s="19">
        <f t="shared" si="1"/>
        <v>8.6721891714202533E-3</v>
      </c>
    </row>
    <row r="53" spans="1:11" x14ac:dyDescent="0.55000000000000004">
      <c r="A53" s="1" t="s">
        <v>387</v>
      </c>
      <c r="C53" s="6" t="s">
        <v>450</v>
      </c>
      <c r="E53" s="5">
        <v>0</v>
      </c>
      <c r="F53" s="6"/>
      <c r="G53" s="19">
        <f t="shared" si="0"/>
        <v>0</v>
      </c>
      <c r="H53" s="6"/>
      <c r="I53" s="5">
        <v>10622950820</v>
      </c>
      <c r="J53" s="6"/>
      <c r="K53" s="19">
        <f t="shared" si="1"/>
        <v>1.8204012255815592E-3</v>
      </c>
    </row>
    <row r="54" spans="1:11" x14ac:dyDescent="0.55000000000000004">
      <c r="A54" s="1" t="s">
        <v>346</v>
      </c>
      <c r="C54" s="6" t="s">
        <v>451</v>
      </c>
      <c r="E54" s="5">
        <v>0</v>
      </c>
      <c r="F54" s="6"/>
      <c r="G54" s="19">
        <f t="shared" si="0"/>
        <v>0</v>
      </c>
      <c r="H54" s="6"/>
      <c r="I54" s="5">
        <v>97303280656</v>
      </c>
      <c r="J54" s="6"/>
      <c r="K54" s="19">
        <f t="shared" si="1"/>
        <v>1.6674369895961622E-2</v>
      </c>
    </row>
    <row r="55" spans="1:11" x14ac:dyDescent="0.55000000000000004">
      <c r="A55" s="1" t="s">
        <v>343</v>
      </c>
      <c r="C55" s="6" t="s">
        <v>452</v>
      </c>
      <c r="E55" s="5">
        <v>0</v>
      </c>
      <c r="F55" s="6"/>
      <c r="G55" s="19">
        <f t="shared" si="0"/>
        <v>0</v>
      </c>
      <c r="H55" s="6"/>
      <c r="I55" s="5">
        <v>57491803265</v>
      </c>
      <c r="J55" s="6"/>
      <c r="K55" s="19">
        <f t="shared" si="1"/>
        <v>9.8520788524652028E-3</v>
      </c>
    </row>
    <row r="56" spans="1:11" x14ac:dyDescent="0.55000000000000004">
      <c r="A56" s="1" t="s">
        <v>338</v>
      </c>
      <c r="C56" s="6" t="s">
        <v>453</v>
      </c>
      <c r="E56" s="5">
        <v>0</v>
      </c>
      <c r="F56" s="6"/>
      <c r="G56" s="19">
        <f t="shared" si="0"/>
        <v>0</v>
      </c>
      <c r="H56" s="6"/>
      <c r="I56" s="5">
        <v>43579234970</v>
      </c>
      <c r="J56" s="6"/>
      <c r="K56" s="19">
        <f t="shared" si="1"/>
        <v>7.4679525579592907E-3</v>
      </c>
    </row>
    <row r="57" spans="1:11" x14ac:dyDescent="0.55000000000000004">
      <c r="A57" s="1" t="s">
        <v>403</v>
      </c>
      <c r="C57" s="6" t="s">
        <v>454</v>
      </c>
      <c r="E57" s="5">
        <v>0</v>
      </c>
      <c r="F57" s="6"/>
      <c r="G57" s="19">
        <f t="shared" si="0"/>
        <v>0</v>
      </c>
      <c r="H57" s="6"/>
      <c r="I57" s="5">
        <v>36885245900</v>
      </c>
      <c r="J57" s="6"/>
      <c r="K57" s="19">
        <f t="shared" si="1"/>
        <v>6.3208375883488446E-3</v>
      </c>
    </row>
    <row r="58" spans="1:11" x14ac:dyDescent="0.55000000000000004">
      <c r="A58" s="1" t="s">
        <v>404</v>
      </c>
      <c r="C58" s="6" t="s">
        <v>455</v>
      </c>
      <c r="E58" s="5">
        <v>0</v>
      </c>
      <c r="F58" s="6"/>
      <c r="G58" s="19">
        <f t="shared" si="0"/>
        <v>0</v>
      </c>
      <c r="H58" s="6"/>
      <c r="I58" s="5">
        <v>55527060805</v>
      </c>
      <c r="J58" s="6"/>
      <c r="K58" s="19">
        <f t="shared" si="1"/>
        <v>9.5153908979843851E-3</v>
      </c>
    </row>
    <row r="59" spans="1:11" x14ac:dyDescent="0.55000000000000004">
      <c r="A59" s="1" t="s">
        <v>343</v>
      </c>
      <c r="C59" s="6" t="s">
        <v>456</v>
      </c>
      <c r="E59" s="5">
        <v>0</v>
      </c>
      <c r="F59" s="6"/>
      <c r="G59" s="19">
        <f t="shared" si="0"/>
        <v>0</v>
      </c>
      <c r="H59" s="6"/>
      <c r="I59" s="5">
        <v>42860655734</v>
      </c>
      <c r="J59" s="6"/>
      <c r="K59" s="19">
        <f t="shared" si="1"/>
        <v>7.3448132773529006E-3</v>
      </c>
    </row>
    <row r="60" spans="1:11" x14ac:dyDescent="0.55000000000000004">
      <c r="A60" s="1" t="s">
        <v>349</v>
      </c>
      <c r="C60" s="6" t="s">
        <v>457</v>
      </c>
      <c r="E60" s="5">
        <v>0</v>
      </c>
      <c r="F60" s="6"/>
      <c r="G60" s="19">
        <f t="shared" si="0"/>
        <v>0</v>
      </c>
      <c r="H60" s="6"/>
      <c r="I60" s="5">
        <v>43524590162</v>
      </c>
      <c r="J60" s="6"/>
      <c r="K60" s="19">
        <f t="shared" si="1"/>
        <v>7.4585883542516371E-3</v>
      </c>
    </row>
    <row r="61" spans="1:11" x14ac:dyDescent="0.55000000000000004">
      <c r="A61" s="1" t="s">
        <v>335</v>
      </c>
      <c r="C61" s="6" t="s">
        <v>458</v>
      </c>
      <c r="E61" s="5">
        <v>0</v>
      </c>
      <c r="F61" s="6"/>
      <c r="G61" s="19">
        <f t="shared" si="0"/>
        <v>0</v>
      </c>
      <c r="H61" s="6"/>
      <c r="I61" s="5">
        <v>149385245901</v>
      </c>
      <c r="J61" s="6"/>
      <c r="K61" s="19">
        <f t="shared" si="1"/>
        <v>2.5599392233841011E-2</v>
      </c>
    </row>
    <row r="62" spans="1:11" x14ac:dyDescent="0.55000000000000004">
      <c r="A62" s="1" t="s">
        <v>356</v>
      </c>
      <c r="C62" s="6" t="s">
        <v>459</v>
      </c>
      <c r="E62" s="5">
        <v>0</v>
      </c>
      <c r="F62" s="6"/>
      <c r="G62" s="19">
        <f t="shared" si="0"/>
        <v>0</v>
      </c>
      <c r="H62" s="6"/>
      <c r="I62" s="5">
        <v>37868852459</v>
      </c>
      <c r="J62" s="6"/>
      <c r="K62" s="19">
        <f t="shared" si="1"/>
        <v>6.4893932576570888E-3</v>
      </c>
    </row>
    <row r="63" spans="1:11" x14ac:dyDescent="0.55000000000000004">
      <c r="A63" s="1" t="s">
        <v>307</v>
      </c>
      <c r="C63" s="6" t="s">
        <v>460</v>
      </c>
      <c r="E63" s="5">
        <v>0</v>
      </c>
      <c r="F63" s="6"/>
      <c r="G63" s="19">
        <f t="shared" si="0"/>
        <v>0</v>
      </c>
      <c r="H63" s="6"/>
      <c r="I63" s="5">
        <v>19665573770</v>
      </c>
      <c r="J63" s="6"/>
      <c r="K63" s="19">
        <f t="shared" si="1"/>
        <v>3.3699896760580658E-3</v>
      </c>
    </row>
    <row r="64" spans="1:11" x14ac:dyDescent="0.55000000000000004">
      <c r="A64" s="1" t="s">
        <v>291</v>
      </c>
      <c r="C64" s="6" t="s">
        <v>461</v>
      </c>
      <c r="E64" s="5">
        <v>0</v>
      </c>
      <c r="F64" s="6"/>
      <c r="G64" s="19">
        <f t="shared" si="0"/>
        <v>0</v>
      </c>
      <c r="H64" s="6"/>
      <c r="I64" s="5">
        <v>12281420754</v>
      </c>
      <c r="J64" s="6"/>
      <c r="K64" s="19">
        <f t="shared" si="1"/>
        <v>2.1046048100281422E-3</v>
      </c>
    </row>
    <row r="65" spans="1:11" x14ac:dyDescent="0.55000000000000004">
      <c r="A65" s="1" t="s">
        <v>291</v>
      </c>
      <c r="C65" s="6" t="s">
        <v>462</v>
      </c>
      <c r="E65" s="5">
        <v>0</v>
      </c>
      <c r="F65" s="6"/>
      <c r="G65" s="19">
        <f t="shared" si="0"/>
        <v>0</v>
      </c>
      <c r="H65" s="6"/>
      <c r="I65" s="5">
        <v>19458904109</v>
      </c>
      <c r="J65" s="6"/>
      <c r="K65" s="19">
        <f t="shared" si="1"/>
        <v>3.3345737440303464E-3</v>
      </c>
    </row>
    <row r="66" spans="1:11" x14ac:dyDescent="0.55000000000000004">
      <c r="A66" s="1" t="s">
        <v>307</v>
      </c>
      <c r="C66" s="6" t="s">
        <v>463</v>
      </c>
      <c r="E66" s="5">
        <v>0</v>
      </c>
      <c r="F66" s="6"/>
      <c r="G66" s="19">
        <f t="shared" si="0"/>
        <v>0</v>
      </c>
      <c r="H66" s="6"/>
      <c r="I66" s="5">
        <v>35398032787</v>
      </c>
      <c r="J66" s="6"/>
      <c r="K66" s="19">
        <f t="shared" si="1"/>
        <v>6.0659814170758832E-3</v>
      </c>
    </row>
    <row r="67" spans="1:11" x14ac:dyDescent="0.55000000000000004">
      <c r="A67" s="1" t="s">
        <v>307</v>
      </c>
      <c r="C67" s="6" t="s">
        <v>464</v>
      </c>
      <c r="E67" s="5">
        <v>0</v>
      </c>
      <c r="F67" s="6"/>
      <c r="G67" s="19">
        <f t="shared" si="0"/>
        <v>0</v>
      </c>
      <c r="H67" s="6"/>
      <c r="I67" s="5">
        <v>31137158470</v>
      </c>
      <c r="J67" s="6"/>
      <c r="K67" s="19">
        <f t="shared" si="1"/>
        <v>5.335816987234742E-3</v>
      </c>
    </row>
    <row r="68" spans="1:11" x14ac:dyDescent="0.55000000000000004">
      <c r="A68" s="1" t="s">
        <v>301</v>
      </c>
      <c r="C68" s="6" t="s">
        <v>465</v>
      </c>
      <c r="E68" s="5">
        <v>0</v>
      </c>
      <c r="F68" s="6"/>
      <c r="G68" s="19">
        <f t="shared" si="0"/>
        <v>0</v>
      </c>
      <c r="H68" s="6"/>
      <c r="I68" s="5">
        <v>115658155734</v>
      </c>
      <c r="J68" s="6"/>
      <c r="K68" s="19">
        <f t="shared" si="1"/>
        <v>1.9819751782177267E-2</v>
      </c>
    </row>
    <row r="69" spans="1:11" x14ac:dyDescent="0.55000000000000004">
      <c r="A69" s="1" t="s">
        <v>291</v>
      </c>
      <c r="C69" s="6" t="s">
        <v>337</v>
      </c>
      <c r="E69" s="5">
        <v>3457444445</v>
      </c>
      <c r="F69" s="6"/>
      <c r="G69" s="19">
        <f t="shared" si="0"/>
        <v>2.6724745431407678E-3</v>
      </c>
      <c r="H69" s="6"/>
      <c r="I69" s="5">
        <v>23424657533</v>
      </c>
      <c r="J69" s="6"/>
      <c r="K69" s="19">
        <f t="shared" si="1"/>
        <v>4.0141648026476981E-3</v>
      </c>
    </row>
    <row r="70" spans="1:11" x14ac:dyDescent="0.55000000000000004">
      <c r="A70" s="1" t="s">
        <v>338</v>
      </c>
      <c r="C70" s="6" t="s">
        <v>339</v>
      </c>
      <c r="E70" s="5">
        <v>37622950800</v>
      </c>
      <c r="F70" s="6"/>
      <c r="G70" s="19">
        <f t="shared" si="0"/>
        <v>2.9081126204715514E-2</v>
      </c>
      <c r="H70" s="6"/>
      <c r="I70" s="5">
        <v>73991803240</v>
      </c>
      <c r="J70" s="6"/>
      <c r="K70" s="19">
        <f t="shared" si="1"/>
        <v>1.2679600196161465E-2</v>
      </c>
    </row>
    <row r="71" spans="1:11" x14ac:dyDescent="0.55000000000000004">
      <c r="A71" s="1" t="s">
        <v>341</v>
      </c>
      <c r="C71" s="6" t="s">
        <v>342</v>
      </c>
      <c r="E71" s="5">
        <v>44262295080</v>
      </c>
      <c r="F71" s="6"/>
      <c r="G71" s="19">
        <f t="shared" si="0"/>
        <v>3.42130896689751E-2</v>
      </c>
      <c r="H71" s="6"/>
      <c r="I71" s="5">
        <v>85573770488</v>
      </c>
      <c r="J71" s="6"/>
      <c r="K71" s="19">
        <f t="shared" si="1"/>
        <v>1.4664343204969321E-2</v>
      </c>
    </row>
    <row r="72" spans="1:11" x14ac:dyDescent="0.55000000000000004">
      <c r="A72" s="1" t="s">
        <v>343</v>
      </c>
      <c r="C72" s="6" t="s">
        <v>344</v>
      </c>
      <c r="E72" s="5">
        <v>44262295080</v>
      </c>
      <c r="F72" s="6"/>
      <c r="G72" s="19">
        <f t="shared" si="0"/>
        <v>3.42130896689751E-2</v>
      </c>
      <c r="H72" s="6"/>
      <c r="I72" s="5">
        <v>84098360652</v>
      </c>
      <c r="J72" s="6"/>
      <c r="K72" s="19">
        <f t="shared" si="1"/>
        <v>1.4411509701435366E-2</v>
      </c>
    </row>
    <row r="73" spans="1:11" x14ac:dyDescent="0.55000000000000004">
      <c r="A73" s="1" t="s">
        <v>307</v>
      </c>
      <c r="C73" s="6" t="s">
        <v>345</v>
      </c>
      <c r="E73" s="5">
        <v>8015847008</v>
      </c>
      <c r="F73" s="6"/>
      <c r="G73" s="19">
        <f t="shared" ref="G73:G98" si="2">E73/$E$99</f>
        <v>6.195948311351996E-3</v>
      </c>
      <c r="H73" s="6"/>
      <c r="I73" s="5">
        <v>50802732239</v>
      </c>
      <c r="J73" s="6"/>
      <c r="K73" s="19">
        <f t="shared" ref="K73:K96" si="3">I73/$I$99</f>
        <v>8.7058066631214431E-3</v>
      </c>
    </row>
    <row r="74" spans="1:11" x14ac:dyDescent="0.55000000000000004">
      <c r="A74" s="1" t="s">
        <v>346</v>
      </c>
      <c r="C74" s="6" t="s">
        <v>347</v>
      </c>
      <c r="E74" s="5">
        <v>89207650293</v>
      </c>
      <c r="F74" s="6"/>
      <c r="G74" s="19">
        <f t="shared" si="2"/>
        <v>6.8954159135143106E-2</v>
      </c>
      <c r="H74" s="6"/>
      <c r="I74" s="5">
        <v>180327868852</v>
      </c>
      <c r="J74" s="6"/>
      <c r="K74" s="19">
        <f t="shared" si="3"/>
        <v>3.0901872655444668E-2</v>
      </c>
    </row>
    <row r="75" spans="1:11" x14ac:dyDescent="0.55000000000000004">
      <c r="A75" s="1" t="s">
        <v>307</v>
      </c>
      <c r="C75" s="6" t="s">
        <v>348</v>
      </c>
      <c r="E75" s="5">
        <v>32381420776</v>
      </c>
      <c r="F75" s="6"/>
      <c r="G75" s="19">
        <f t="shared" si="2"/>
        <v>2.502962059729916E-2</v>
      </c>
      <c r="H75" s="6"/>
      <c r="I75" s="5">
        <v>68829508195</v>
      </c>
      <c r="J75" s="6"/>
      <c r="K75" s="19">
        <f t="shared" si="3"/>
        <v>1.1794963866203231E-2</v>
      </c>
    </row>
    <row r="76" spans="1:11" x14ac:dyDescent="0.55000000000000004">
      <c r="A76" s="1" t="s">
        <v>349</v>
      </c>
      <c r="C76" s="6" t="s">
        <v>350</v>
      </c>
      <c r="E76" s="5">
        <v>32090163930</v>
      </c>
      <c r="F76" s="6"/>
      <c r="G76" s="19">
        <f t="shared" si="2"/>
        <v>2.480449000768806E-2</v>
      </c>
      <c r="H76" s="6"/>
      <c r="I76" s="5">
        <v>48135245895</v>
      </c>
      <c r="J76" s="6"/>
      <c r="K76" s="19">
        <f t="shared" si="3"/>
        <v>8.2486930520241E-3</v>
      </c>
    </row>
    <row r="77" spans="1:11" x14ac:dyDescent="0.55000000000000004">
      <c r="A77" s="1" t="s">
        <v>352</v>
      </c>
      <c r="C77" s="6" t="s">
        <v>353</v>
      </c>
      <c r="E77" s="5">
        <v>27920765027</v>
      </c>
      <c r="F77" s="6"/>
      <c r="G77" s="19">
        <f t="shared" si="2"/>
        <v>2.158170144066409E-2</v>
      </c>
      <c r="H77" s="6"/>
      <c r="I77" s="5">
        <v>40122950813</v>
      </c>
      <c r="J77" s="6"/>
      <c r="K77" s="19">
        <f t="shared" si="3"/>
        <v>6.8756666647105703E-3</v>
      </c>
    </row>
    <row r="78" spans="1:11" x14ac:dyDescent="0.55000000000000004">
      <c r="A78" s="1" t="s">
        <v>354</v>
      </c>
      <c r="C78" s="6" t="s">
        <v>355</v>
      </c>
      <c r="E78" s="5">
        <v>8882923493</v>
      </c>
      <c r="F78" s="6"/>
      <c r="G78" s="19">
        <f t="shared" si="2"/>
        <v>6.8661658289377279E-3</v>
      </c>
      <c r="H78" s="6"/>
      <c r="I78" s="5">
        <v>13874726771</v>
      </c>
      <c r="J78" s="6"/>
      <c r="K78" s="19">
        <f t="shared" si="3"/>
        <v>2.3776415843877238E-3</v>
      </c>
    </row>
    <row r="79" spans="1:11" x14ac:dyDescent="0.55000000000000004">
      <c r="A79" s="1" t="s">
        <v>356</v>
      </c>
      <c r="C79" s="6" t="s">
        <v>357</v>
      </c>
      <c r="E79" s="5">
        <v>22609289619</v>
      </c>
      <c r="F79" s="6"/>
      <c r="G79" s="19">
        <f t="shared" si="2"/>
        <v>1.7476130681623816E-2</v>
      </c>
      <c r="H79" s="6"/>
      <c r="I79" s="5">
        <v>29740437153</v>
      </c>
      <c r="J79" s="6"/>
      <c r="K79" s="19">
        <f t="shared" si="3"/>
        <v>5.0964679362652402E-3</v>
      </c>
    </row>
    <row r="80" spans="1:11" x14ac:dyDescent="0.55000000000000004">
      <c r="A80" s="1" t="s">
        <v>358</v>
      </c>
      <c r="C80" s="6" t="s">
        <v>359</v>
      </c>
      <c r="E80" s="5">
        <v>38032786860</v>
      </c>
      <c r="F80" s="6"/>
      <c r="G80" s="19">
        <f t="shared" si="2"/>
        <v>2.9397914067726603E-2</v>
      </c>
      <c r="H80" s="6"/>
      <c r="I80" s="5">
        <v>46907103794</v>
      </c>
      <c r="J80" s="6"/>
      <c r="K80" s="19">
        <f t="shared" si="3"/>
        <v>8.0382325666343447E-3</v>
      </c>
    </row>
    <row r="81" spans="1:11" x14ac:dyDescent="0.55000000000000004">
      <c r="A81" s="1" t="s">
        <v>352</v>
      </c>
      <c r="C81" s="6" t="s">
        <v>361</v>
      </c>
      <c r="E81" s="5">
        <v>61967213116</v>
      </c>
      <c r="F81" s="6"/>
      <c r="G81" s="19">
        <f t="shared" si="2"/>
        <v>4.7898325539656991E-2</v>
      </c>
      <c r="H81" s="6"/>
      <c r="I81" s="5">
        <v>76229508196</v>
      </c>
      <c r="J81" s="6"/>
      <c r="K81" s="19">
        <f t="shared" si="3"/>
        <v>1.3063064349711252E-2</v>
      </c>
    </row>
    <row r="82" spans="1:11" x14ac:dyDescent="0.55000000000000004">
      <c r="A82" s="1" t="s">
        <v>301</v>
      </c>
      <c r="C82" s="6" t="s">
        <v>362</v>
      </c>
      <c r="E82" s="5">
        <v>68934426220</v>
      </c>
      <c r="F82" s="6"/>
      <c r="G82" s="19">
        <f t="shared" si="2"/>
        <v>5.3283719275774355E-2</v>
      </c>
      <c r="H82" s="6"/>
      <c r="I82" s="5">
        <v>68934426220</v>
      </c>
      <c r="J82" s="6"/>
      <c r="K82" s="19">
        <f t="shared" si="3"/>
        <v>1.1812943136232046E-2</v>
      </c>
    </row>
    <row r="83" spans="1:11" x14ac:dyDescent="0.55000000000000004">
      <c r="A83" s="1" t="s">
        <v>307</v>
      </c>
      <c r="C83" s="6" t="s">
        <v>363</v>
      </c>
      <c r="E83" s="5">
        <v>43658469920</v>
      </c>
      <c r="F83" s="6"/>
      <c r="G83" s="19">
        <f t="shared" si="2"/>
        <v>3.374635552637982E-2</v>
      </c>
      <c r="H83" s="6"/>
      <c r="I83" s="5">
        <v>43658469920</v>
      </c>
      <c r="J83" s="6"/>
      <c r="K83" s="19">
        <f t="shared" si="3"/>
        <v>7.4815306496339067E-3</v>
      </c>
    </row>
    <row r="84" spans="1:11" x14ac:dyDescent="0.55000000000000004">
      <c r="A84" s="1" t="s">
        <v>358</v>
      </c>
      <c r="C84" s="6" t="s">
        <v>365</v>
      </c>
      <c r="E84" s="5">
        <v>18065573760</v>
      </c>
      <c r="F84" s="6"/>
      <c r="G84" s="19">
        <f t="shared" si="2"/>
        <v>1.396400918332958E-2</v>
      </c>
      <c r="H84" s="6"/>
      <c r="I84" s="5">
        <v>18065573760</v>
      </c>
      <c r="J84" s="6"/>
      <c r="K84" s="19">
        <f t="shared" si="3"/>
        <v>3.0958057860554096E-3</v>
      </c>
    </row>
    <row r="85" spans="1:11" x14ac:dyDescent="0.55000000000000004">
      <c r="A85" s="1" t="s">
        <v>296</v>
      </c>
      <c r="C85" s="6" t="s">
        <v>366</v>
      </c>
      <c r="E85" s="5">
        <v>22905737697</v>
      </c>
      <c r="F85" s="6"/>
      <c r="G85" s="19">
        <f t="shared" si="2"/>
        <v>1.7705273898361174E-2</v>
      </c>
      <c r="H85" s="6"/>
      <c r="I85" s="5">
        <v>22905737697</v>
      </c>
      <c r="J85" s="6"/>
      <c r="K85" s="19">
        <f t="shared" si="3"/>
        <v>3.9252401411822143E-3</v>
      </c>
    </row>
    <row r="86" spans="1:11" x14ac:dyDescent="0.55000000000000004">
      <c r="A86" s="1" t="s">
        <v>358</v>
      </c>
      <c r="C86" s="6" t="s">
        <v>368</v>
      </c>
      <c r="E86" s="5">
        <v>57524590156</v>
      </c>
      <c r="F86" s="6"/>
      <c r="G86" s="19">
        <f t="shared" si="2"/>
        <v>4.4464345050818602E-2</v>
      </c>
      <c r="H86" s="6"/>
      <c r="I86" s="5">
        <v>57524590156</v>
      </c>
      <c r="J86" s="6"/>
      <c r="K86" s="19">
        <f t="shared" si="3"/>
        <v>9.8576973757522578E-3</v>
      </c>
    </row>
    <row r="87" spans="1:11" x14ac:dyDescent="0.55000000000000004">
      <c r="A87" s="1" t="s">
        <v>291</v>
      </c>
      <c r="C87" s="6" t="s">
        <v>370</v>
      </c>
      <c r="E87" s="5">
        <v>6774590163</v>
      </c>
      <c r="F87" s="6"/>
      <c r="G87" s="19">
        <f t="shared" si="2"/>
        <v>5.2365034460674798E-3</v>
      </c>
      <c r="H87" s="6"/>
      <c r="I87" s="5">
        <v>6774590163</v>
      </c>
      <c r="J87" s="6"/>
      <c r="K87" s="19">
        <f t="shared" si="3"/>
        <v>1.1609271702848734E-3</v>
      </c>
    </row>
    <row r="88" spans="1:11" x14ac:dyDescent="0.55000000000000004">
      <c r="A88" s="1" t="s">
        <v>338</v>
      </c>
      <c r="C88" s="6" t="s">
        <v>371</v>
      </c>
      <c r="E88" s="5">
        <v>14422131135</v>
      </c>
      <c r="F88" s="6"/>
      <c r="G88" s="19">
        <f t="shared" si="2"/>
        <v>1.1147765041276134E-2</v>
      </c>
      <c r="H88" s="6"/>
      <c r="I88" s="5">
        <v>14422131135</v>
      </c>
      <c r="J88" s="6"/>
      <c r="K88" s="19">
        <f t="shared" si="3"/>
        <v>2.4714474950051557E-3</v>
      </c>
    </row>
    <row r="89" spans="1:11" x14ac:dyDescent="0.55000000000000004">
      <c r="A89" s="1" t="s">
        <v>291</v>
      </c>
      <c r="C89" s="6" t="s">
        <v>373</v>
      </c>
      <c r="E89" s="5">
        <v>15490437145</v>
      </c>
      <c r="F89" s="6"/>
      <c r="G89" s="19">
        <f t="shared" si="2"/>
        <v>1.1973525414703997E-2</v>
      </c>
      <c r="H89" s="6"/>
      <c r="I89" s="5">
        <v>15490437145</v>
      </c>
      <c r="J89" s="6"/>
      <c r="K89" s="19">
        <f t="shared" si="3"/>
        <v>2.6545176798203523E-3</v>
      </c>
    </row>
    <row r="90" spans="1:11" x14ac:dyDescent="0.55000000000000004">
      <c r="A90" s="1" t="s">
        <v>301</v>
      </c>
      <c r="C90" s="6" t="s">
        <v>374</v>
      </c>
      <c r="E90" s="5">
        <v>24721311472</v>
      </c>
      <c r="F90" s="6"/>
      <c r="G90" s="19">
        <f t="shared" si="2"/>
        <v>1.9108644154070802E-2</v>
      </c>
      <c r="H90" s="6"/>
      <c r="I90" s="5">
        <v>24721311472</v>
      </c>
      <c r="J90" s="6"/>
      <c r="K90" s="19">
        <f t="shared" si="3"/>
        <v>4.236365814372871E-3</v>
      </c>
    </row>
    <row r="91" spans="1:11" x14ac:dyDescent="0.55000000000000004">
      <c r="A91" s="1" t="s">
        <v>376</v>
      </c>
      <c r="C91" s="6" t="s">
        <v>377</v>
      </c>
      <c r="E91" s="5">
        <v>23606557376</v>
      </c>
      <c r="F91" s="6"/>
      <c r="G91" s="19">
        <f t="shared" si="2"/>
        <v>1.8246981156786721E-2</v>
      </c>
      <c r="H91" s="6"/>
      <c r="I91" s="5">
        <v>23606557376</v>
      </c>
      <c r="J91" s="6"/>
      <c r="K91" s="19">
        <f t="shared" si="3"/>
        <v>4.0453360565432606E-3</v>
      </c>
    </row>
    <row r="92" spans="1:11" x14ac:dyDescent="0.55000000000000004">
      <c r="A92" s="1" t="s">
        <v>358</v>
      </c>
      <c r="C92" s="6" t="s">
        <v>378</v>
      </c>
      <c r="E92" s="5">
        <v>17827868850</v>
      </c>
      <c r="F92" s="6"/>
      <c r="G92" s="19">
        <f t="shared" si="2"/>
        <v>1.3780272226493367E-2</v>
      </c>
      <c r="H92" s="6"/>
      <c r="I92" s="5">
        <v>17827868850</v>
      </c>
      <c r="J92" s="6"/>
      <c r="K92" s="19">
        <f t="shared" si="3"/>
        <v>3.0550715007496669E-3</v>
      </c>
    </row>
    <row r="93" spans="1:11" x14ac:dyDescent="0.55000000000000004">
      <c r="A93" s="1" t="s">
        <v>335</v>
      </c>
      <c r="C93" s="6" t="s">
        <v>379</v>
      </c>
      <c r="E93" s="5">
        <v>17827868850</v>
      </c>
      <c r="F93" s="6"/>
      <c r="G93" s="19">
        <f t="shared" si="2"/>
        <v>1.3780272226493367E-2</v>
      </c>
      <c r="H93" s="6"/>
      <c r="I93" s="5">
        <v>17827868850</v>
      </c>
      <c r="J93" s="6"/>
      <c r="K93" s="19">
        <f t="shared" si="3"/>
        <v>3.0550715007496669E-3</v>
      </c>
    </row>
    <row r="94" spans="1:11" x14ac:dyDescent="0.55000000000000004">
      <c r="A94" s="1" t="s">
        <v>381</v>
      </c>
      <c r="C94" s="6" t="s">
        <v>382</v>
      </c>
      <c r="E94" s="5">
        <v>15450819670</v>
      </c>
      <c r="F94" s="6"/>
      <c r="G94" s="19">
        <f t="shared" si="2"/>
        <v>1.1942902596294252E-2</v>
      </c>
      <c r="H94" s="6"/>
      <c r="I94" s="5">
        <v>15450819670</v>
      </c>
      <c r="J94" s="6"/>
      <c r="K94" s="19">
        <f t="shared" si="3"/>
        <v>2.6477286339830447E-3</v>
      </c>
    </row>
    <row r="95" spans="1:11" x14ac:dyDescent="0.55000000000000004">
      <c r="A95" s="1" t="s">
        <v>383</v>
      </c>
      <c r="C95" s="6" t="s">
        <v>384</v>
      </c>
      <c r="E95" s="5">
        <v>24087431688</v>
      </c>
      <c r="F95" s="6"/>
      <c r="G95" s="19">
        <f t="shared" si="2"/>
        <v>1.8618678917289806E-2</v>
      </c>
      <c r="H95" s="6"/>
      <c r="I95" s="5">
        <v>24087431688</v>
      </c>
      <c r="J95" s="6"/>
      <c r="K95" s="19">
        <f t="shared" si="3"/>
        <v>4.1277410494447988E-3</v>
      </c>
    </row>
    <row r="96" spans="1:11" x14ac:dyDescent="0.55000000000000004">
      <c r="A96" s="1" t="s">
        <v>352</v>
      </c>
      <c r="C96" s="6" t="s">
        <v>385</v>
      </c>
      <c r="E96" s="5">
        <v>3010928960</v>
      </c>
      <c r="F96" s="6"/>
      <c r="G96" s="19">
        <f t="shared" si="2"/>
        <v>2.3273348638882634E-3</v>
      </c>
      <c r="H96" s="6"/>
      <c r="I96" s="5">
        <v>3010928960</v>
      </c>
      <c r="J96" s="6"/>
      <c r="K96" s="19">
        <f t="shared" si="3"/>
        <v>5.1596763100923498E-4</v>
      </c>
    </row>
    <row r="97" spans="1:11" x14ac:dyDescent="0.55000000000000004">
      <c r="A97" s="1" t="s">
        <v>291</v>
      </c>
      <c r="C97" s="6" t="s">
        <v>386</v>
      </c>
      <c r="E97" s="5">
        <v>1426229508</v>
      </c>
      <c r="F97" s="6"/>
      <c r="G97" s="19">
        <f t="shared" si="2"/>
        <v>1.1024217781194694E-3</v>
      </c>
      <c r="H97" s="6"/>
      <c r="I97" s="5">
        <v>1426229508</v>
      </c>
      <c r="J97" s="6"/>
      <c r="K97" s="19">
        <f>I97/$I$99</f>
        <v>2.4440572005997335E-4</v>
      </c>
    </row>
    <row r="98" spans="1:11" ht="24.75" thickBot="1" x14ac:dyDescent="0.6">
      <c r="A98" s="1" t="s">
        <v>387</v>
      </c>
      <c r="C98" s="6" t="s">
        <v>388</v>
      </c>
      <c r="E98" s="5">
        <v>2139344262</v>
      </c>
      <c r="F98" s="6"/>
      <c r="G98" s="19">
        <f t="shared" si="2"/>
        <v>1.6536326671792042E-3</v>
      </c>
      <c r="H98" s="6"/>
      <c r="I98" s="5">
        <v>2139344262</v>
      </c>
      <c r="J98" s="6"/>
      <c r="K98" s="19">
        <f t="shared" ref="K98" si="4">I98/$I$99</f>
        <v>3.6660858008996005E-4</v>
      </c>
    </row>
    <row r="99" spans="1:11" ht="24.75" thickBot="1" x14ac:dyDescent="0.6">
      <c r="A99" s="1" t="s">
        <v>29</v>
      </c>
      <c r="C99" s="6" t="s">
        <v>29</v>
      </c>
      <c r="E99" s="24">
        <f>SUM(E8:E98)</f>
        <v>1293723995940</v>
      </c>
      <c r="F99" s="6"/>
      <c r="G99" s="25">
        <f>SUM(G8:G98)</f>
        <v>1.0000000000000002</v>
      </c>
      <c r="H99" s="6"/>
      <c r="I99" s="7">
        <f>SUM(I8:I98)</f>
        <v>5835499707822</v>
      </c>
      <c r="J99" s="6"/>
      <c r="K99" s="25">
        <f>SUM(K8:K98)</f>
        <v>1.0000000000000002</v>
      </c>
    </row>
    <row r="100" spans="1:11" ht="24.75" thickTop="1" x14ac:dyDescent="0.55000000000000004">
      <c r="E100" s="2"/>
      <c r="I100" s="2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9:C9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172C-E901-47CF-B686-A583D49B5E2D}">
  <dimension ref="A2:M55"/>
  <sheetViews>
    <sheetView rightToLeft="1" workbookViewId="0">
      <selection activeCell="A45" sqref="A45:M52"/>
    </sheetView>
  </sheetViews>
  <sheetFormatPr defaultRowHeight="24" x14ac:dyDescent="0.55000000000000004"/>
  <cols>
    <col min="1" max="1" width="50.85546875" style="1" bestFit="1" customWidth="1"/>
    <col min="2" max="2" width="1" style="1" customWidth="1"/>
    <col min="3" max="3" width="18.42578125" style="14" bestFit="1" customWidth="1"/>
    <col min="4" max="4" width="1" style="1" customWidth="1"/>
    <col min="5" max="5" width="14.285156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6384" width="9.140625" style="1"/>
  </cols>
  <sheetData>
    <row r="2" spans="1:1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</row>
    <row r="4" spans="1:1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5.5" thickBot="1" x14ac:dyDescent="0.6">
      <c r="A6" s="9" t="s">
        <v>392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I6" s="26" t="s">
        <v>394</v>
      </c>
      <c r="J6" s="26" t="s">
        <v>394</v>
      </c>
      <c r="K6" s="26" t="s">
        <v>394</v>
      </c>
      <c r="L6" s="26" t="s">
        <v>394</v>
      </c>
      <c r="M6" s="26" t="s">
        <v>394</v>
      </c>
    </row>
    <row r="7" spans="1:13" ht="25.5" thickBot="1" x14ac:dyDescent="0.6">
      <c r="A7" s="9" t="s">
        <v>395</v>
      </c>
      <c r="C7" s="10" t="s">
        <v>396</v>
      </c>
      <c r="E7" s="9" t="s">
        <v>397</v>
      </c>
      <c r="G7" s="9" t="s">
        <v>398</v>
      </c>
      <c r="I7" s="9" t="s">
        <v>396</v>
      </c>
      <c r="K7" s="9" t="s">
        <v>397</v>
      </c>
      <c r="M7" s="9" t="s">
        <v>398</v>
      </c>
    </row>
    <row r="8" spans="1:13" x14ac:dyDescent="0.55000000000000004">
      <c r="A8" s="1" t="s">
        <v>56</v>
      </c>
      <c r="C8" s="11">
        <v>1457010929</v>
      </c>
      <c r="D8" s="6"/>
      <c r="E8" s="6">
        <v>0</v>
      </c>
      <c r="F8" s="6"/>
      <c r="G8" s="5">
        <f>C8-E8</f>
        <v>1457010929</v>
      </c>
      <c r="H8" s="6"/>
      <c r="I8" s="5">
        <v>3308938644</v>
      </c>
      <c r="J8" s="6"/>
      <c r="K8" s="6">
        <v>0</v>
      </c>
      <c r="L8" s="6"/>
      <c r="M8" s="5">
        <f>I8-K8</f>
        <v>3308938644</v>
      </c>
    </row>
    <row r="9" spans="1:13" x14ac:dyDescent="0.55000000000000004">
      <c r="A9" s="1" t="s">
        <v>221</v>
      </c>
      <c r="C9" s="11">
        <v>1641263546</v>
      </c>
      <c r="D9" s="6"/>
      <c r="E9" s="6">
        <v>0</v>
      </c>
      <c r="F9" s="6"/>
      <c r="G9" s="5">
        <f t="shared" ref="G9:G52" si="0">C9-E9</f>
        <v>1641263546</v>
      </c>
      <c r="H9" s="6"/>
      <c r="I9" s="5">
        <v>16511411236</v>
      </c>
      <c r="J9" s="6"/>
      <c r="K9" s="6">
        <v>0</v>
      </c>
      <c r="L9" s="6"/>
      <c r="M9" s="5">
        <f t="shared" ref="M9:M52" si="1">I9-K9</f>
        <v>16511411236</v>
      </c>
    </row>
    <row r="10" spans="1:13" x14ac:dyDescent="0.55000000000000004">
      <c r="A10" s="1" t="s">
        <v>232</v>
      </c>
      <c r="C10" s="11">
        <v>9418046260</v>
      </c>
      <c r="D10" s="6"/>
      <c r="E10" s="6">
        <v>0</v>
      </c>
      <c r="F10" s="6"/>
      <c r="G10" s="5">
        <f t="shared" si="0"/>
        <v>9418046260</v>
      </c>
      <c r="H10" s="6"/>
      <c r="I10" s="5">
        <v>54443326295</v>
      </c>
      <c r="J10" s="6"/>
      <c r="K10" s="6">
        <v>0</v>
      </c>
      <c r="L10" s="6"/>
      <c r="M10" s="5">
        <f t="shared" si="1"/>
        <v>54443326295</v>
      </c>
    </row>
    <row r="11" spans="1:13" x14ac:dyDescent="0.55000000000000004">
      <c r="A11" s="1" t="s">
        <v>132</v>
      </c>
      <c r="C11" s="11">
        <v>4997138888</v>
      </c>
      <c r="D11" s="6"/>
      <c r="E11" s="6">
        <v>0</v>
      </c>
      <c r="F11" s="6"/>
      <c r="G11" s="5">
        <f t="shared" si="0"/>
        <v>4997138888</v>
      </c>
      <c r="H11" s="6"/>
      <c r="I11" s="5">
        <v>30359632574</v>
      </c>
      <c r="J11" s="6"/>
      <c r="K11" s="6">
        <v>0</v>
      </c>
      <c r="L11" s="6"/>
      <c r="M11" s="5">
        <f t="shared" si="1"/>
        <v>30359632574</v>
      </c>
    </row>
    <row r="12" spans="1:13" x14ac:dyDescent="0.55000000000000004">
      <c r="A12" s="1" t="s">
        <v>399</v>
      </c>
      <c r="C12" s="11">
        <v>0</v>
      </c>
      <c r="D12" s="6"/>
      <c r="E12" s="6">
        <v>0</v>
      </c>
      <c r="F12" s="6"/>
      <c r="G12" s="5">
        <f t="shared" si="0"/>
        <v>0</v>
      </c>
      <c r="H12" s="6"/>
      <c r="I12" s="5">
        <v>691415229</v>
      </c>
      <c r="J12" s="6"/>
      <c r="K12" s="6">
        <v>0</v>
      </c>
      <c r="L12" s="6"/>
      <c r="M12" s="5">
        <f t="shared" si="1"/>
        <v>691415229</v>
      </c>
    </row>
    <row r="13" spans="1:13" x14ac:dyDescent="0.55000000000000004">
      <c r="A13" s="1" t="s">
        <v>166</v>
      </c>
      <c r="C13" s="11">
        <v>73566011</v>
      </c>
      <c r="D13" s="6"/>
      <c r="E13" s="6">
        <v>0</v>
      </c>
      <c r="F13" s="6"/>
      <c r="G13" s="5">
        <f t="shared" si="0"/>
        <v>73566011</v>
      </c>
      <c r="H13" s="6"/>
      <c r="I13" s="5">
        <v>466416699</v>
      </c>
      <c r="J13" s="6"/>
      <c r="K13" s="6">
        <v>0</v>
      </c>
      <c r="L13" s="6"/>
      <c r="M13" s="5">
        <f t="shared" si="1"/>
        <v>466416699</v>
      </c>
    </row>
    <row r="14" spans="1:13" x14ac:dyDescent="0.55000000000000004">
      <c r="A14" s="1" t="s">
        <v>162</v>
      </c>
      <c r="C14" s="11">
        <v>59058793048</v>
      </c>
      <c r="D14" s="6"/>
      <c r="E14" s="6">
        <v>0</v>
      </c>
      <c r="F14" s="6"/>
      <c r="G14" s="5">
        <f t="shared" si="0"/>
        <v>59058793048</v>
      </c>
      <c r="H14" s="6"/>
      <c r="I14" s="5">
        <v>324306113204</v>
      </c>
      <c r="J14" s="6"/>
      <c r="K14" s="6">
        <v>0</v>
      </c>
      <c r="L14" s="6"/>
      <c r="M14" s="5">
        <f t="shared" si="1"/>
        <v>324306113204</v>
      </c>
    </row>
    <row r="15" spans="1:13" x14ac:dyDescent="0.55000000000000004">
      <c r="A15" s="1" t="s">
        <v>218</v>
      </c>
      <c r="C15" s="11">
        <v>2003218952</v>
      </c>
      <c r="D15" s="6"/>
      <c r="E15" s="6">
        <v>0</v>
      </c>
      <c r="F15" s="6"/>
      <c r="G15" s="5">
        <f t="shared" si="0"/>
        <v>2003218952</v>
      </c>
      <c r="H15" s="6"/>
      <c r="I15" s="5">
        <v>11502449708</v>
      </c>
      <c r="J15" s="6"/>
      <c r="K15" s="6">
        <v>0</v>
      </c>
      <c r="L15" s="6"/>
      <c r="M15" s="5">
        <f t="shared" si="1"/>
        <v>11502449708</v>
      </c>
    </row>
    <row r="16" spans="1:13" x14ac:dyDescent="0.55000000000000004">
      <c r="A16" s="1" t="s">
        <v>215</v>
      </c>
      <c r="C16" s="11">
        <v>298244455</v>
      </c>
      <c r="D16" s="6"/>
      <c r="E16" s="6">
        <v>0</v>
      </c>
      <c r="F16" s="6"/>
      <c r="G16" s="5">
        <f t="shared" si="0"/>
        <v>298244455</v>
      </c>
      <c r="H16" s="6"/>
      <c r="I16" s="5">
        <v>1815356247</v>
      </c>
      <c r="J16" s="6"/>
      <c r="K16" s="6">
        <v>0</v>
      </c>
      <c r="L16" s="6"/>
      <c r="M16" s="5">
        <f t="shared" si="1"/>
        <v>1815356247</v>
      </c>
    </row>
    <row r="17" spans="1:13" x14ac:dyDescent="0.55000000000000004">
      <c r="A17" s="1" t="s">
        <v>211</v>
      </c>
      <c r="C17" s="11">
        <v>151676351</v>
      </c>
      <c r="D17" s="6"/>
      <c r="E17" s="6">
        <v>0</v>
      </c>
      <c r="F17" s="6"/>
      <c r="G17" s="5">
        <f t="shared" si="0"/>
        <v>151676351</v>
      </c>
      <c r="H17" s="6"/>
      <c r="I17" s="5">
        <v>907556621</v>
      </c>
      <c r="J17" s="6"/>
      <c r="K17" s="6">
        <v>0</v>
      </c>
      <c r="L17" s="6"/>
      <c r="M17" s="5">
        <f t="shared" si="1"/>
        <v>907556621</v>
      </c>
    </row>
    <row r="18" spans="1:13" x14ac:dyDescent="0.55000000000000004">
      <c r="A18" s="1" t="s">
        <v>207</v>
      </c>
      <c r="C18" s="11">
        <v>11036322859</v>
      </c>
      <c r="D18" s="6"/>
      <c r="E18" s="6">
        <v>0</v>
      </c>
      <c r="F18" s="6"/>
      <c r="G18" s="5">
        <f t="shared" si="0"/>
        <v>11036322859</v>
      </c>
      <c r="H18" s="6"/>
      <c r="I18" s="5">
        <v>28369910269</v>
      </c>
      <c r="J18" s="6"/>
      <c r="K18" s="6">
        <v>0</v>
      </c>
      <c r="L18" s="6"/>
      <c r="M18" s="5">
        <f t="shared" si="1"/>
        <v>28369910269</v>
      </c>
    </row>
    <row r="19" spans="1:13" x14ac:dyDescent="0.55000000000000004">
      <c r="A19" s="1" t="s">
        <v>400</v>
      </c>
      <c r="C19" s="11">
        <v>0</v>
      </c>
      <c r="D19" s="6"/>
      <c r="E19" s="6">
        <v>0</v>
      </c>
      <c r="F19" s="6"/>
      <c r="G19" s="5">
        <f t="shared" si="0"/>
        <v>0</v>
      </c>
      <c r="H19" s="6"/>
      <c r="I19" s="5">
        <v>36007545258</v>
      </c>
      <c r="J19" s="6"/>
      <c r="K19" s="6">
        <v>0</v>
      </c>
      <c r="L19" s="6"/>
      <c r="M19" s="5">
        <f t="shared" si="1"/>
        <v>36007545258</v>
      </c>
    </row>
    <row r="20" spans="1:13" x14ac:dyDescent="0.55000000000000004">
      <c r="A20" s="1" t="s">
        <v>144</v>
      </c>
      <c r="C20" s="11">
        <v>18511418643</v>
      </c>
      <c r="D20" s="6"/>
      <c r="E20" s="6">
        <v>0</v>
      </c>
      <c r="F20" s="6"/>
      <c r="G20" s="5">
        <f t="shared" si="0"/>
        <v>18511418643</v>
      </c>
      <c r="H20" s="6"/>
      <c r="I20" s="5">
        <v>109772363326</v>
      </c>
      <c r="J20" s="6"/>
      <c r="K20" s="6">
        <v>0</v>
      </c>
      <c r="L20" s="6"/>
      <c r="M20" s="5">
        <f t="shared" si="1"/>
        <v>109772363326</v>
      </c>
    </row>
    <row r="21" spans="1:13" x14ac:dyDescent="0.55000000000000004">
      <c r="A21" s="1" t="s">
        <v>245</v>
      </c>
      <c r="C21" s="11">
        <v>16849315050</v>
      </c>
      <c r="D21" s="6"/>
      <c r="E21" s="6">
        <v>0</v>
      </c>
      <c r="F21" s="6"/>
      <c r="G21" s="5">
        <f t="shared" si="0"/>
        <v>16849315050</v>
      </c>
      <c r="H21" s="6"/>
      <c r="I21" s="5">
        <v>33136986265</v>
      </c>
      <c r="J21" s="6"/>
      <c r="K21" s="6">
        <v>0</v>
      </c>
      <c r="L21" s="6"/>
      <c r="M21" s="5">
        <f t="shared" si="1"/>
        <v>33136986265</v>
      </c>
    </row>
    <row r="22" spans="1:13" x14ac:dyDescent="0.55000000000000004">
      <c r="A22" s="1" t="s">
        <v>200</v>
      </c>
      <c r="C22" s="11">
        <v>73196296931</v>
      </c>
      <c r="D22" s="6"/>
      <c r="E22" s="6">
        <v>0</v>
      </c>
      <c r="F22" s="6"/>
      <c r="G22" s="5">
        <f t="shared" si="0"/>
        <v>73196296931</v>
      </c>
      <c r="H22" s="6"/>
      <c r="I22" s="5">
        <v>103994526588</v>
      </c>
      <c r="J22" s="6"/>
      <c r="K22" s="6">
        <v>0</v>
      </c>
      <c r="L22" s="6"/>
      <c r="M22" s="5">
        <f t="shared" si="1"/>
        <v>103994526588</v>
      </c>
    </row>
    <row r="23" spans="1:13" x14ac:dyDescent="0.55000000000000004">
      <c r="A23" s="1" t="s">
        <v>204</v>
      </c>
      <c r="C23" s="11">
        <v>53558263462</v>
      </c>
      <c r="D23" s="6"/>
      <c r="E23" s="6">
        <v>0</v>
      </c>
      <c r="F23" s="6"/>
      <c r="G23" s="5">
        <f t="shared" si="0"/>
        <v>53558263462</v>
      </c>
      <c r="H23" s="6"/>
      <c r="I23" s="5">
        <v>88059307960</v>
      </c>
      <c r="J23" s="6"/>
      <c r="K23" s="6">
        <v>0</v>
      </c>
      <c r="L23" s="6"/>
      <c r="M23" s="5">
        <f t="shared" si="1"/>
        <v>88059307960</v>
      </c>
    </row>
    <row r="24" spans="1:13" x14ac:dyDescent="0.55000000000000004">
      <c r="A24" s="1" t="s">
        <v>228</v>
      </c>
      <c r="C24" s="11">
        <v>8543227458</v>
      </c>
      <c r="D24" s="6"/>
      <c r="E24" s="6">
        <v>0</v>
      </c>
      <c r="F24" s="6"/>
      <c r="G24" s="5">
        <f t="shared" si="0"/>
        <v>8543227458</v>
      </c>
      <c r="H24" s="6"/>
      <c r="I24" s="5">
        <v>18365829917</v>
      </c>
      <c r="J24" s="6"/>
      <c r="K24" s="6">
        <v>0</v>
      </c>
      <c r="L24" s="6"/>
      <c r="M24" s="5">
        <f t="shared" si="1"/>
        <v>18365829917</v>
      </c>
    </row>
    <row r="25" spans="1:13" x14ac:dyDescent="0.55000000000000004">
      <c r="A25" s="1" t="s">
        <v>52</v>
      </c>
      <c r="C25" s="11">
        <v>129687958756</v>
      </c>
      <c r="D25" s="6"/>
      <c r="E25" s="6">
        <v>0</v>
      </c>
      <c r="F25" s="6"/>
      <c r="G25" s="5">
        <f t="shared" si="0"/>
        <v>129687958756</v>
      </c>
      <c r="H25" s="6"/>
      <c r="I25" s="5">
        <v>203028461567</v>
      </c>
      <c r="J25" s="6"/>
      <c r="K25" s="6">
        <v>0</v>
      </c>
      <c r="L25" s="6"/>
      <c r="M25" s="5">
        <f t="shared" si="1"/>
        <v>203028461567</v>
      </c>
    </row>
    <row r="26" spans="1:13" x14ac:dyDescent="0.55000000000000004">
      <c r="A26" s="1" t="s">
        <v>196</v>
      </c>
      <c r="C26" s="11">
        <v>18684765872</v>
      </c>
      <c r="D26" s="6"/>
      <c r="E26" s="6">
        <v>0</v>
      </c>
      <c r="F26" s="6"/>
      <c r="G26" s="5">
        <f t="shared" si="0"/>
        <v>18684765872</v>
      </c>
      <c r="H26" s="6"/>
      <c r="I26" s="5">
        <v>39575321528</v>
      </c>
      <c r="J26" s="6"/>
      <c r="K26" s="6">
        <v>0</v>
      </c>
      <c r="L26" s="6"/>
      <c r="M26" s="5">
        <f t="shared" si="1"/>
        <v>39575321528</v>
      </c>
    </row>
    <row r="27" spans="1:13" x14ac:dyDescent="0.55000000000000004">
      <c r="A27" s="1" t="s">
        <v>156</v>
      </c>
      <c r="C27" s="11">
        <v>273185325722</v>
      </c>
      <c r="D27" s="6"/>
      <c r="E27" s="6">
        <v>0</v>
      </c>
      <c r="F27" s="6"/>
      <c r="G27" s="5">
        <f t="shared" si="0"/>
        <v>273185325722</v>
      </c>
      <c r="H27" s="6"/>
      <c r="I27" s="5">
        <v>471396254682</v>
      </c>
      <c r="J27" s="6"/>
      <c r="K27" s="6">
        <v>0</v>
      </c>
      <c r="L27" s="6"/>
      <c r="M27" s="5">
        <f t="shared" si="1"/>
        <v>471396254682</v>
      </c>
    </row>
    <row r="28" spans="1:13" x14ac:dyDescent="0.55000000000000004">
      <c r="A28" s="1" t="s">
        <v>140</v>
      </c>
      <c r="C28" s="11">
        <v>73655921901</v>
      </c>
      <c r="D28" s="6"/>
      <c r="E28" s="6">
        <v>0</v>
      </c>
      <c r="F28" s="6"/>
      <c r="G28" s="5">
        <f t="shared" si="0"/>
        <v>73655921901</v>
      </c>
      <c r="H28" s="6"/>
      <c r="I28" s="5">
        <v>336070289187</v>
      </c>
      <c r="J28" s="6"/>
      <c r="K28" s="6">
        <v>0</v>
      </c>
      <c r="L28" s="6"/>
      <c r="M28" s="5">
        <f t="shared" si="1"/>
        <v>336070289187</v>
      </c>
    </row>
    <row r="29" spans="1:13" x14ac:dyDescent="0.55000000000000004">
      <c r="A29" s="1" t="s">
        <v>224</v>
      </c>
      <c r="C29" s="11">
        <v>18246998330</v>
      </c>
      <c r="D29" s="6"/>
      <c r="E29" s="6">
        <v>0</v>
      </c>
      <c r="F29" s="6"/>
      <c r="G29" s="5">
        <f t="shared" si="0"/>
        <v>18246998330</v>
      </c>
      <c r="H29" s="6"/>
      <c r="I29" s="5">
        <v>90355297510</v>
      </c>
      <c r="J29" s="6"/>
      <c r="K29" s="6">
        <v>0</v>
      </c>
      <c r="L29" s="6"/>
      <c r="M29" s="5">
        <f t="shared" si="1"/>
        <v>90355297510</v>
      </c>
    </row>
    <row r="30" spans="1:13" x14ac:dyDescent="0.55000000000000004">
      <c r="A30" s="1" t="s">
        <v>167</v>
      </c>
      <c r="C30" s="11">
        <v>19053407471</v>
      </c>
      <c r="D30" s="6"/>
      <c r="E30" s="6">
        <v>0</v>
      </c>
      <c r="F30" s="6"/>
      <c r="G30" s="5">
        <f t="shared" si="0"/>
        <v>19053407471</v>
      </c>
      <c r="H30" s="6"/>
      <c r="I30" s="5">
        <v>115973738646</v>
      </c>
      <c r="J30" s="6"/>
      <c r="K30" s="6">
        <v>0</v>
      </c>
      <c r="L30" s="6"/>
      <c r="M30" s="5">
        <f t="shared" si="1"/>
        <v>115973738646</v>
      </c>
    </row>
    <row r="31" spans="1:13" x14ac:dyDescent="0.55000000000000004">
      <c r="A31" s="1" t="s">
        <v>152</v>
      </c>
      <c r="C31" s="11">
        <v>38943515981</v>
      </c>
      <c r="D31" s="6"/>
      <c r="E31" s="6">
        <v>0</v>
      </c>
      <c r="F31" s="6"/>
      <c r="G31" s="5">
        <f t="shared" si="0"/>
        <v>38943515981</v>
      </c>
      <c r="H31" s="6"/>
      <c r="I31" s="5">
        <v>231890410958</v>
      </c>
      <c r="J31" s="6"/>
      <c r="K31" s="6">
        <v>0</v>
      </c>
      <c r="L31" s="6"/>
      <c r="M31" s="5">
        <f t="shared" si="1"/>
        <v>231890410958</v>
      </c>
    </row>
    <row r="32" spans="1:13" x14ac:dyDescent="0.55000000000000004">
      <c r="A32" s="1" t="s">
        <v>190</v>
      </c>
      <c r="C32" s="11">
        <v>2561779266</v>
      </c>
      <c r="D32" s="6"/>
      <c r="E32" s="6">
        <v>0</v>
      </c>
      <c r="F32" s="6"/>
      <c r="G32" s="5">
        <f t="shared" si="0"/>
        <v>2561779266</v>
      </c>
      <c r="H32" s="6"/>
      <c r="I32" s="5">
        <v>4023109374</v>
      </c>
      <c r="J32" s="6"/>
      <c r="K32" s="6">
        <v>0</v>
      </c>
      <c r="L32" s="6"/>
      <c r="M32" s="5">
        <f t="shared" si="1"/>
        <v>4023109374</v>
      </c>
    </row>
    <row r="33" spans="1:13" x14ac:dyDescent="0.55000000000000004">
      <c r="A33" s="1" t="s">
        <v>193</v>
      </c>
      <c r="C33" s="11">
        <v>2517355536</v>
      </c>
      <c r="D33" s="6"/>
      <c r="E33" s="6">
        <v>0</v>
      </c>
      <c r="F33" s="6"/>
      <c r="G33" s="5">
        <f t="shared" si="0"/>
        <v>2517355536</v>
      </c>
      <c r="H33" s="6"/>
      <c r="I33" s="5">
        <v>6519288096</v>
      </c>
      <c r="J33" s="6"/>
      <c r="K33" s="6">
        <v>0</v>
      </c>
      <c r="L33" s="6"/>
      <c r="M33" s="5">
        <f t="shared" si="1"/>
        <v>6519288096</v>
      </c>
    </row>
    <row r="34" spans="1:13" x14ac:dyDescent="0.55000000000000004">
      <c r="A34" s="1" t="s">
        <v>186</v>
      </c>
      <c r="C34" s="11">
        <v>8050413422</v>
      </c>
      <c r="D34" s="6"/>
      <c r="E34" s="6">
        <v>0</v>
      </c>
      <c r="F34" s="6"/>
      <c r="G34" s="5">
        <f t="shared" si="0"/>
        <v>8050413422</v>
      </c>
      <c r="H34" s="6"/>
      <c r="I34" s="5">
        <v>50417704801</v>
      </c>
      <c r="J34" s="6"/>
      <c r="K34" s="6">
        <v>0</v>
      </c>
      <c r="L34" s="6"/>
      <c r="M34" s="5">
        <f t="shared" si="1"/>
        <v>50417704801</v>
      </c>
    </row>
    <row r="35" spans="1:13" x14ac:dyDescent="0.55000000000000004">
      <c r="A35" s="1" t="s">
        <v>183</v>
      </c>
      <c r="C35" s="11">
        <v>2208930546</v>
      </c>
      <c r="D35" s="6"/>
      <c r="E35" s="6">
        <v>0</v>
      </c>
      <c r="F35" s="6"/>
      <c r="G35" s="5">
        <f t="shared" si="0"/>
        <v>2208930546</v>
      </c>
      <c r="H35" s="6"/>
      <c r="I35" s="5">
        <v>13142731342</v>
      </c>
      <c r="J35" s="6"/>
      <c r="K35" s="6">
        <v>0</v>
      </c>
      <c r="L35" s="6"/>
      <c r="M35" s="5">
        <f t="shared" si="1"/>
        <v>13142731342</v>
      </c>
    </row>
    <row r="36" spans="1:13" x14ac:dyDescent="0.55000000000000004">
      <c r="A36" s="1" t="s">
        <v>179</v>
      </c>
      <c r="C36" s="11">
        <v>48920475344</v>
      </c>
      <c r="D36" s="6"/>
      <c r="E36" s="6">
        <v>0</v>
      </c>
      <c r="F36" s="6"/>
      <c r="G36" s="5">
        <f t="shared" si="0"/>
        <v>48920475344</v>
      </c>
      <c r="H36" s="6"/>
      <c r="I36" s="5">
        <v>278355758207</v>
      </c>
      <c r="J36" s="6"/>
      <c r="K36" s="6">
        <v>0</v>
      </c>
      <c r="L36" s="6"/>
      <c r="M36" s="5">
        <f t="shared" si="1"/>
        <v>278355758207</v>
      </c>
    </row>
    <row r="37" spans="1:13" x14ac:dyDescent="0.55000000000000004">
      <c r="A37" s="1" t="s">
        <v>242</v>
      </c>
      <c r="C37" s="11">
        <v>23449566575</v>
      </c>
      <c r="D37" s="6"/>
      <c r="E37" s="6">
        <v>0</v>
      </c>
      <c r="F37" s="6"/>
      <c r="G37" s="5">
        <f t="shared" si="0"/>
        <v>23449566575</v>
      </c>
      <c r="H37" s="6"/>
      <c r="I37" s="5">
        <v>23449566575</v>
      </c>
      <c r="J37" s="6"/>
      <c r="K37" s="6">
        <v>0</v>
      </c>
      <c r="L37" s="6"/>
      <c r="M37" s="5">
        <f t="shared" si="1"/>
        <v>23449566575</v>
      </c>
    </row>
    <row r="38" spans="1:13" x14ac:dyDescent="0.55000000000000004">
      <c r="A38" s="1" t="s">
        <v>175</v>
      </c>
      <c r="C38" s="11">
        <v>53241851466</v>
      </c>
      <c r="D38" s="6"/>
      <c r="E38" s="6">
        <v>0</v>
      </c>
      <c r="F38" s="6"/>
      <c r="G38" s="5">
        <f t="shared" si="0"/>
        <v>53241851466</v>
      </c>
      <c r="H38" s="6"/>
      <c r="I38" s="5">
        <v>180489222209</v>
      </c>
      <c r="J38" s="6"/>
      <c r="K38" s="6">
        <v>0</v>
      </c>
      <c r="L38" s="6"/>
      <c r="M38" s="5">
        <f t="shared" si="1"/>
        <v>180489222209</v>
      </c>
    </row>
    <row r="39" spans="1:13" x14ac:dyDescent="0.55000000000000004">
      <c r="A39" s="1" t="s">
        <v>160</v>
      </c>
      <c r="C39" s="11">
        <v>15127397260</v>
      </c>
      <c r="D39" s="6"/>
      <c r="E39" s="6">
        <v>0</v>
      </c>
      <c r="F39" s="6"/>
      <c r="G39" s="5">
        <f t="shared" si="0"/>
        <v>15127397260</v>
      </c>
      <c r="H39" s="6"/>
      <c r="I39" s="5">
        <v>90739726026</v>
      </c>
      <c r="J39" s="6"/>
      <c r="K39" s="6">
        <v>0</v>
      </c>
      <c r="L39" s="6"/>
      <c r="M39" s="5">
        <f t="shared" si="1"/>
        <v>90739726026</v>
      </c>
    </row>
    <row r="40" spans="1:13" x14ac:dyDescent="0.55000000000000004">
      <c r="A40" s="1" t="s">
        <v>171</v>
      </c>
      <c r="C40" s="11">
        <v>1058584426</v>
      </c>
      <c r="D40" s="6"/>
      <c r="E40" s="6">
        <v>0</v>
      </c>
      <c r="F40" s="6"/>
      <c r="G40" s="5">
        <f t="shared" si="0"/>
        <v>1058584426</v>
      </c>
      <c r="H40" s="6"/>
      <c r="I40" s="5">
        <v>6654508779</v>
      </c>
      <c r="J40" s="6"/>
      <c r="K40" s="6">
        <v>0</v>
      </c>
      <c r="L40" s="6"/>
      <c r="M40" s="5">
        <f t="shared" si="1"/>
        <v>6654508779</v>
      </c>
    </row>
    <row r="41" spans="1:13" x14ac:dyDescent="0.55000000000000004">
      <c r="A41" s="1" t="s">
        <v>401</v>
      </c>
      <c r="C41" s="11">
        <v>0</v>
      </c>
      <c r="D41" s="6"/>
      <c r="E41" s="6">
        <v>0</v>
      </c>
      <c r="F41" s="6"/>
      <c r="G41" s="5">
        <f t="shared" si="0"/>
        <v>0</v>
      </c>
      <c r="H41" s="6"/>
      <c r="I41" s="5">
        <v>60997033230</v>
      </c>
      <c r="J41" s="6"/>
      <c r="K41" s="6">
        <v>0</v>
      </c>
      <c r="L41" s="6"/>
      <c r="M41" s="5">
        <f t="shared" si="1"/>
        <v>60997033230</v>
      </c>
    </row>
    <row r="42" spans="1:13" x14ac:dyDescent="0.55000000000000004">
      <c r="A42" s="1" t="s">
        <v>402</v>
      </c>
      <c r="C42" s="11">
        <v>0</v>
      </c>
      <c r="D42" s="6"/>
      <c r="E42" s="6">
        <v>0</v>
      </c>
      <c r="F42" s="6"/>
      <c r="G42" s="5">
        <f t="shared" si="0"/>
        <v>0</v>
      </c>
      <c r="H42" s="6"/>
      <c r="I42" s="5">
        <v>20977310435</v>
      </c>
      <c r="J42" s="6"/>
      <c r="K42" s="6">
        <v>0</v>
      </c>
      <c r="L42" s="6"/>
      <c r="M42" s="5">
        <f t="shared" si="1"/>
        <v>20977310435</v>
      </c>
    </row>
    <row r="43" spans="1:13" x14ac:dyDescent="0.55000000000000004">
      <c r="A43" s="1" t="s">
        <v>148</v>
      </c>
      <c r="C43" s="11">
        <v>14875890412</v>
      </c>
      <c r="D43" s="6"/>
      <c r="E43" s="6">
        <v>0</v>
      </c>
      <c r="F43" s="6"/>
      <c r="G43" s="5">
        <f t="shared" si="0"/>
        <v>14875890412</v>
      </c>
      <c r="H43" s="6"/>
      <c r="I43" s="5">
        <v>90739726026</v>
      </c>
      <c r="J43" s="6"/>
      <c r="K43" s="6">
        <v>0</v>
      </c>
      <c r="L43" s="6"/>
      <c r="M43" s="5">
        <f t="shared" si="1"/>
        <v>90739726026</v>
      </c>
    </row>
    <row r="44" spans="1:13" x14ac:dyDescent="0.55000000000000004">
      <c r="A44" s="1" t="s">
        <v>136</v>
      </c>
      <c r="C44" s="11">
        <v>35590936644</v>
      </c>
      <c r="D44" s="6"/>
      <c r="E44" s="6">
        <v>0</v>
      </c>
      <c r="F44" s="6"/>
      <c r="G44" s="5">
        <f t="shared" si="0"/>
        <v>35590936644</v>
      </c>
      <c r="H44" s="6"/>
      <c r="I44" s="5">
        <v>182702368526</v>
      </c>
      <c r="J44" s="6"/>
      <c r="K44" s="6">
        <v>0</v>
      </c>
      <c r="L44" s="6"/>
      <c r="M44" s="5">
        <f t="shared" si="1"/>
        <v>182702368526</v>
      </c>
    </row>
    <row r="45" spans="1:13" x14ac:dyDescent="0.55000000000000004">
      <c r="A45" s="1" t="s">
        <v>473</v>
      </c>
      <c r="C45" s="11">
        <v>240540557368</v>
      </c>
      <c r="D45" s="6"/>
      <c r="E45" s="6"/>
      <c r="F45" s="6"/>
      <c r="G45" s="5">
        <f t="shared" si="0"/>
        <v>240540557368</v>
      </c>
      <c r="H45" s="6"/>
      <c r="I45" s="5">
        <v>321306000000</v>
      </c>
      <c r="J45" s="6"/>
      <c r="K45" s="6">
        <v>0</v>
      </c>
      <c r="L45" s="6"/>
      <c r="M45" s="5">
        <f t="shared" si="1"/>
        <v>321306000000</v>
      </c>
    </row>
    <row r="46" spans="1:13" x14ac:dyDescent="0.55000000000000004">
      <c r="A46" s="1" t="s">
        <v>474</v>
      </c>
      <c r="C46" s="11">
        <v>22635433650</v>
      </c>
      <c r="D46" s="6"/>
      <c r="E46" s="6"/>
      <c r="F46" s="6"/>
      <c r="G46" s="5">
        <f t="shared" si="0"/>
        <v>22635433650</v>
      </c>
      <c r="H46" s="6"/>
      <c r="I46" s="5">
        <v>130170524099</v>
      </c>
      <c r="J46" s="6"/>
      <c r="K46" s="6">
        <v>0</v>
      </c>
      <c r="L46" s="6"/>
      <c r="M46" s="5">
        <f t="shared" si="1"/>
        <v>130170524099</v>
      </c>
    </row>
    <row r="47" spans="1:13" x14ac:dyDescent="0.55000000000000004">
      <c r="A47" s="1" t="s">
        <v>475</v>
      </c>
      <c r="C47" s="11">
        <v>15982479450</v>
      </c>
      <c r="D47" s="6"/>
      <c r="E47" s="6"/>
      <c r="F47" s="6"/>
      <c r="G47" s="5">
        <f t="shared" si="0"/>
        <v>15982479450</v>
      </c>
      <c r="H47" s="6"/>
      <c r="I47" s="5">
        <v>7818897249</v>
      </c>
      <c r="J47" s="6"/>
      <c r="K47" s="6">
        <v>0</v>
      </c>
      <c r="L47" s="6"/>
      <c r="M47" s="5">
        <f t="shared" si="1"/>
        <v>7818897249</v>
      </c>
    </row>
    <row r="48" spans="1:13" x14ac:dyDescent="0.55000000000000004">
      <c r="A48" s="1" t="s">
        <v>476</v>
      </c>
      <c r="C48" s="11">
        <v>0</v>
      </c>
      <c r="D48" s="6"/>
      <c r="E48" s="6"/>
      <c r="F48" s="6"/>
      <c r="G48" s="5">
        <f t="shared" si="0"/>
        <v>0</v>
      </c>
      <c r="H48" s="6"/>
      <c r="I48" s="5">
        <v>90739726026</v>
      </c>
      <c r="J48" s="6"/>
      <c r="K48" s="6">
        <v>0</v>
      </c>
      <c r="L48" s="6"/>
      <c r="M48" s="5">
        <f t="shared" si="1"/>
        <v>90739726026</v>
      </c>
    </row>
    <row r="49" spans="1:13" x14ac:dyDescent="0.55000000000000004">
      <c r="A49" s="1" t="s">
        <v>477</v>
      </c>
      <c r="C49" s="11">
        <v>0</v>
      </c>
      <c r="D49" s="6"/>
      <c r="E49" s="6"/>
      <c r="F49" s="6"/>
      <c r="G49" s="5">
        <f t="shared" si="0"/>
        <v>0</v>
      </c>
      <c r="H49" s="6"/>
      <c r="I49" s="5">
        <v>40000000000</v>
      </c>
      <c r="J49" s="6"/>
      <c r="K49" s="6">
        <v>0</v>
      </c>
      <c r="L49" s="6"/>
      <c r="M49" s="5">
        <f t="shared" si="1"/>
        <v>40000000000</v>
      </c>
    </row>
    <row r="50" spans="1:13" x14ac:dyDescent="0.55000000000000004">
      <c r="A50" s="1" t="s">
        <v>478</v>
      </c>
      <c r="C50" s="11">
        <v>88887209</v>
      </c>
      <c r="D50" s="6"/>
      <c r="E50" s="6"/>
      <c r="F50" s="6"/>
      <c r="G50" s="5">
        <f t="shared" si="0"/>
        <v>88887209</v>
      </c>
      <c r="H50" s="6"/>
      <c r="I50" s="5">
        <v>739418247</v>
      </c>
      <c r="J50" s="6"/>
      <c r="K50" s="6">
        <v>0</v>
      </c>
      <c r="L50" s="6"/>
      <c r="M50" s="5">
        <f t="shared" si="1"/>
        <v>739418247</v>
      </c>
    </row>
    <row r="51" spans="1:13" x14ac:dyDescent="0.55000000000000004">
      <c r="A51" s="1" t="s">
        <v>479</v>
      </c>
      <c r="C51" s="11">
        <v>0</v>
      </c>
      <c r="D51" s="6"/>
      <c r="E51" s="6"/>
      <c r="F51" s="6"/>
      <c r="G51" s="5">
        <f t="shared" si="0"/>
        <v>0</v>
      </c>
      <c r="H51" s="6"/>
      <c r="I51" s="5">
        <v>13464705810</v>
      </c>
      <c r="J51" s="6"/>
      <c r="K51" s="6">
        <v>0</v>
      </c>
      <c r="L51" s="6"/>
      <c r="M51" s="5">
        <f t="shared" si="1"/>
        <v>13464705810</v>
      </c>
    </row>
    <row r="52" spans="1:13" ht="24.75" thickBot="1" x14ac:dyDescent="0.6">
      <c r="A52" s="1" t="s">
        <v>480</v>
      </c>
      <c r="C52" s="11">
        <v>7528916640</v>
      </c>
      <c r="D52" s="6"/>
      <c r="E52" s="6"/>
      <c r="F52" s="6"/>
      <c r="G52" s="5">
        <f t="shared" si="0"/>
        <v>7528916640</v>
      </c>
      <c r="H52" s="6"/>
      <c r="I52" s="5">
        <v>11293374960</v>
      </c>
      <c r="J52" s="6"/>
      <c r="K52" s="6">
        <v>0</v>
      </c>
      <c r="L52" s="6"/>
      <c r="M52" s="5">
        <f t="shared" si="1"/>
        <v>11293374960</v>
      </c>
    </row>
    <row r="53" spans="1:13" ht="24.75" thickBot="1" x14ac:dyDescent="0.6">
      <c r="A53" s="1" t="s">
        <v>29</v>
      </c>
      <c r="C53" s="12">
        <f>SUM(C8:C52)</f>
        <v>1326631152090</v>
      </c>
      <c r="D53" s="6"/>
      <c r="E53" s="7">
        <f>SUM(E8:E52)</f>
        <v>0</v>
      </c>
      <c r="F53" s="6"/>
      <c r="G53" s="7">
        <f>SUM(G8:G52)</f>
        <v>1326631152090</v>
      </c>
      <c r="H53" s="6"/>
      <c r="I53" s="7">
        <f>SUM(I8:I52)</f>
        <v>3975049560135</v>
      </c>
      <c r="J53" s="6"/>
      <c r="K53" s="7">
        <f>SUM(K8:K52)</f>
        <v>0</v>
      </c>
      <c r="L53" s="6"/>
      <c r="M53" s="7">
        <f>SUM(M8:M52)</f>
        <v>3975049560135</v>
      </c>
    </row>
    <row r="54" spans="1:13" ht="24.75" thickTop="1" x14ac:dyDescent="0.55000000000000004">
      <c r="C54" s="13"/>
      <c r="D54" s="6"/>
      <c r="E54" s="6"/>
      <c r="F54" s="6"/>
      <c r="G54" s="5"/>
      <c r="H54" s="6"/>
      <c r="I54" s="6"/>
      <c r="J54" s="6"/>
      <c r="K54" s="6"/>
      <c r="L54" s="6"/>
      <c r="M54" s="5"/>
    </row>
    <row r="55" spans="1:13" x14ac:dyDescent="0.55000000000000004">
      <c r="G55" s="2"/>
      <c r="M55" s="2"/>
    </row>
  </sheetData>
  <autoFilter ref="A7:A53" xr:uid="{469B172C-E901-47CF-B686-A583D49B5E2D}"/>
  <mergeCells count="5">
    <mergeCell ref="A2:M2"/>
    <mergeCell ref="A3:M3"/>
    <mergeCell ref="A4:M4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Q19" sqref="Q19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</row>
    <row r="3" spans="1:5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</row>
    <row r="4" spans="1: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</row>
    <row r="5" spans="1:5" x14ac:dyDescent="0.55000000000000004">
      <c r="C5" s="28" t="s">
        <v>393</v>
      </c>
    </row>
    <row r="6" spans="1:5" ht="25.5" thickBot="1" x14ac:dyDescent="0.6">
      <c r="A6" s="26" t="s">
        <v>466</v>
      </c>
      <c r="C6" s="26"/>
      <c r="E6" s="26" t="s">
        <v>6</v>
      </c>
    </row>
    <row r="7" spans="1:5" ht="25.5" thickBot="1" x14ac:dyDescent="0.6">
      <c r="A7" s="26" t="s">
        <v>466</v>
      </c>
      <c r="C7" s="26" t="s">
        <v>288</v>
      </c>
      <c r="E7" s="26" t="s">
        <v>288</v>
      </c>
    </row>
    <row r="8" spans="1:5" x14ac:dyDescent="0.55000000000000004">
      <c r="A8" s="1" t="s">
        <v>466</v>
      </c>
      <c r="C8" s="5">
        <v>902464454</v>
      </c>
      <c r="D8" s="6"/>
      <c r="E8" s="5">
        <v>7316570053</v>
      </c>
    </row>
    <row r="9" spans="1:5" ht="24.75" thickBot="1" x14ac:dyDescent="0.6">
      <c r="A9" s="1" t="s">
        <v>467</v>
      </c>
      <c r="C9" s="5">
        <v>0</v>
      </c>
      <c r="D9" s="6"/>
      <c r="E9" s="5">
        <v>2420710362</v>
      </c>
    </row>
    <row r="10" spans="1:5" ht="24.75" thickBot="1" x14ac:dyDescent="0.6">
      <c r="A10" s="1" t="s">
        <v>29</v>
      </c>
      <c r="C10" s="7">
        <f>SUM(C8:C9)</f>
        <v>902464454</v>
      </c>
      <c r="D10" s="6"/>
      <c r="E10" s="7">
        <f>SUM(E8:E9)</f>
        <v>9737280415</v>
      </c>
    </row>
    <row r="11" spans="1:5" ht="24.75" thickTop="1" x14ac:dyDescent="0.55000000000000004"/>
  </sheetData>
  <mergeCells count="8">
    <mergeCell ref="A2:E2"/>
    <mergeCell ref="A3:E3"/>
    <mergeCell ref="A4:E4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5"/>
  <sheetViews>
    <sheetView rightToLeft="1" workbookViewId="0">
      <selection activeCell="A8" sqref="A8:A10"/>
    </sheetView>
  </sheetViews>
  <sheetFormatPr defaultRowHeight="24" x14ac:dyDescent="0.55000000000000004"/>
  <cols>
    <col min="1" max="1" width="25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</row>
    <row r="3" spans="1:21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  <c r="N3" s="27" t="s">
        <v>391</v>
      </c>
      <c r="O3" s="27" t="s">
        <v>391</v>
      </c>
      <c r="P3" s="27" t="s">
        <v>391</v>
      </c>
      <c r="Q3" s="27" t="s">
        <v>391</v>
      </c>
      <c r="R3" s="27" t="s">
        <v>391</v>
      </c>
      <c r="S3" s="27" t="s">
        <v>391</v>
      </c>
    </row>
    <row r="4" spans="1:2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</row>
    <row r="6" spans="1:21" ht="24.75" x14ac:dyDescent="0.55000000000000004">
      <c r="A6" s="26" t="s">
        <v>3</v>
      </c>
      <c r="C6" s="26" t="s">
        <v>405</v>
      </c>
      <c r="D6" s="26" t="s">
        <v>405</v>
      </c>
      <c r="E6" s="26" t="s">
        <v>405</v>
      </c>
      <c r="F6" s="26" t="s">
        <v>405</v>
      </c>
      <c r="G6" s="26" t="s">
        <v>405</v>
      </c>
      <c r="I6" s="26" t="s">
        <v>393</v>
      </c>
      <c r="J6" s="26" t="s">
        <v>393</v>
      </c>
      <c r="K6" s="26" t="s">
        <v>393</v>
      </c>
      <c r="L6" s="26" t="s">
        <v>393</v>
      </c>
      <c r="M6" s="26" t="s">
        <v>393</v>
      </c>
      <c r="O6" s="26" t="s">
        <v>394</v>
      </c>
      <c r="P6" s="26" t="s">
        <v>394</v>
      </c>
      <c r="Q6" s="26" t="s">
        <v>394</v>
      </c>
      <c r="R6" s="26" t="s">
        <v>394</v>
      </c>
      <c r="S6" s="26" t="s">
        <v>394</v>
      </c>
    </row>
    <row r="7" spans="1:21" ht="24.75" x14ac:dyDescent="0.55000000000000004">
      <c r="A7" s="26" t="s">
        <v>3</v>
      </c>
      <c r="C7" s="26" t="s">
        <v>406</v>
      </c>
      <c r="E7" s="26" t="s">
        <v>407</v>
      </c>
      <c r="G7" s="26" t="s">
        <v>408</v>
      </c>
      <c r="I7" s="26" t="s">
        <v>409</v>
      </c>
      <c r="K7" s="26" t="s">
        <v>397</v>
      </c>
      <c r="M7" s="26" t="s">
        <v>410</v>
      </c>
      <c r="O7" s="26" t="s">
        <v>409</v>
      </c>
      <c r="Q7" s="26" t="s">
        <v>397</v>
      </c>
      <c r="S7" s="26" t="s">
        <v>410</v>
      </c>
    </row>
    <row r="8" spans="1:21" x14ac:dyDescent="0.55000000000000004">
      <c r="A8" s="1" t="s">
        <v>19</v>
      </c>
      <c r="C8" s="6" t="s">
        <v>411</v>
      </c>
      <c r="D8" s="6"/>
      <c r="E8" s="5">
        <v>449500000</v>
      </c>
      <c r="F8" s="6"/>
      <c r="G8" s="5">
        <v>670</v>
      </c>
      <c r="H8" s="6"/>
      <c r="I8" s="5">
        <v>0</v>
      </c>
      <c r="J8" s="6"/>
      <c r="K8" s="5">
        <v>0</v>
      </c>
      <c r="L8" s="6"/>
      <c r="M8" s="5">
        <v>0</v>
      </c>
      <c r="N8" s="6"/>
      <c r="O8" s="5">
        <v>301165000000</v>
      </c>
      <c r="P8" s="6"/>
      <c r="Q8" s="5">
        <v>0</v>
      </c>
      <c r="R8" s="6"/>
      <c r="S8" s="5">
        <v>301165000000</v>
      </c>
      <c r="T8" s="6"/>
      <c r="U8" s="6"/>
    </row>
    <row r="9" spans="1:21" x14ac:dyDescent="0.55000000000000004">
      <c r="A9" s="1" t="s">
        <v>412</v>
      </c>
      <c r="C9" s="6" t="s">
        <v>413</v>
      </c>
      <c r="D9" s="6"/>
      <c r="E9" s="5">
        <v>356555</v>
      </c>
      <c r="F9" s="6"/>
      <c r="G9" s="5">
        <v>150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53483250</v>
      </c>
      <c r="P9" s="6"/>
      <c r="Q9" s="5">
        <v>0</v>
      </c>
      <c r="R9" s="6"/>
      <c r="S9" s="5">
        <v>53483250</v>
      </c>
      <c r="T9" s="6"/>
      <c r="U9" s="6"/>
    </row>
    <row r="10" spans="1:21" x14ac:dyDescent="0.55000000000000004">
      <c r="A10" s="1" t="s">
        <v>29</v>
      </c>
      <c r="C10" s="6" t="s">
        <v>29</v>
      </c>
      <c r="D10" s="6"/>
      <c r="E10" s="6" t="s">
        <v>29</v>
      </c>
      <c r="F10" s="6"/>
      <c r="G10" s="6" t="s">
        <v>29</v>
      </c>
      <c r="H10" s="6"/>
      <c r="I10" s="7">
        <f>SUM(I8:I9)</f>
        <v>0</v>
      </c>
      <c r="J10" s="6"/>
      <c r="K10" s="7">
        <f>SUM(K8:K9)</f>
        <v>0</v>
      </c>
      <c r="L10" s="6"/>
      <c r="M10" s="7">
        <f>SUM(M8:M9)</f>
        <v>0</v>
      </c>
      <c r="N10" s="6"/>
      <c r="O10" s="7">
        <f>SUM(O8:O9)</f>
        <v>301218483250</v>
      </c>
      <c r="P10" s="6"/>
      <c r="Q10" s="7">
        <f>SUM(Q8:Q9)</f>
        <v>0</v>
      </c>
      <c r="R10" s="6"/>
      <c r="S10" s="7">
        <f>SUM(S8:S9)</f>
        <v>301218483250</v>
      </c>
      <c r="T10" s="6"/>
      <c r="U10" s="6"/>
    </row>
    <row r="11" spans="1:21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55000000000000004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00"/>
  <sheetViews>
    <sheetView rightToLeft="1" workbookViewId="0">
      <selection activeCell="E75" sqref="E75"/>
    </sheetView>
  </sheetViews>
  <sheetFormatPr defaultRowHeight="24" x14ac:dyDescent="0.55000000000000004"/>
  <cols>
    <col min="1" max="1" width="28.28515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5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5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</row>
    <row r="4" spans="1:15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5" ht="25.5" thickBot="1" x14ac:dyDescent="0.6">
      <c r="A6" s="9" t="s">
        <v>392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I6" s="26" t="s">
        <v>394</v>
      </c>
      <c r="J6" s="26" t="s">
        <v>394</v>
      </c>
      <c r="K6" s="26" t="s">
        <v>394</v>
      </c>
      <c r="L6" s="26" t="s">
        <v>394</v>
      </c>
      <c r="M6" s="26" t="s">
        <v>394</v>
      </c>
    </row>
    <row r="7" spans="1:15" ht="25.5" thickBot="1" x14ac:dyDescent="0.6">
      <c r="A7" s="26" t="s">
        <v>395</v>
      </c>
      <c r="C7" s="26" t="s">
        <v>396</v>
      </c>
      <c r="E7" s="26" t="s">
        <v>397</v>
      </c>
      <c r="G7" s="26" t="s">
        <v>398</v>
      </c>
      <c r="I7" s="26" t="s">
        <v>396</v>
      </c>
      <c r="K7" s="26" t="s">
        <v>397</v>
      </c>
      <c r="M7" s="26" t="s">
        <v>398</v>
      </c>
    </row>
    <row r="8" spans="1:15" x14ac:dyDescent="0.55000000000000004">
      <c r="A8" s="1" t="s">
        <v>291</v>
      </c>
      <c r="C8" s="15">
        <v>0</v>
      </c>
      <c r="D8" s="15"/>
      <c r="E8" s="15">
        <v>0</v>
      </c>
      <c r="F8" s="15"/>
      <c r="G8" s="15">
        <f>C8-E8</f>
        <v>0</v>
      </c>
      <c r="H8" s="15"/>
      <c r="I8" s="15">
        <v>237956500</v>
      </c>
      <c r="J8" s="15"/>
      <c r="K8" s="15">
        <v>0</v>
      </c>
      <c r="L8" s="15"/>
      <c r="M8" s="15">
        <f>I8-K8</f>
        <v>237956500</v>
      </c>
      <c r="N8" s="6"/>
      <c r="O8" s="6"/>
    </row>
    <row r="9" spans="1:15" x14ac:dyDescent="0.55000000000000004">
      <c r="A9" s="1" t="s">
        <v>293</v>
      </c>
      <c r="C9" s="15">
        <v>837665490</v>
      </c>
      <c r="D9" s="15"/>
      <c r="E9" s="15">
        <v>0</v>
      </c>
      <c r="F9" s="15"/>
      <c r="G9" s="15">
        <f t="shared" ref="G9:G72" si="0">C9-E9</f>
        <v>837665490</v>
      </c>
      <c r="H9" s="15"/>
      <c r="I9" s="15">
        <v>14707681255</v>
      </c>
      <c r="J9" s="15"/>
      <c r="K9" s="15">
        <v>0</v>
      </c>
      <c r="L9" s="15"/>
      <c r="M9" s="15">
        <f t="shared" ref="M9:M72" si="1">I9-K9</f>
        <v>14707681255</v>
      </c>
      <c r="N9" s="6"/>
      <c r="O9" s="6"/>
    </row>
    <row r="10" spans="1:15" x14ac:dyDescent="0.55000000000000004">
      <c r="A10" s="1" t="s">
        <v>318</v>
      </c>
      <c r="C10" s="15">
        <v>0</v>
      </c>
      <c r="D10" s="15"/>
      <c r="E10" s="15">
        <v>0</v>
      </c>
      <c r="F10" s="15"/>
      <c r="G10" s="15">
        <f t="shared" si="0"/>
        <v>0</v>
      </c>
      <c r="H10" s="15"/>
      <c r="I10" s="15">
        <v>12841443757</v>
      </c>
      <c r="J10" s="15"/>
      <c r="K10" s="15">
        <v>0</v>
      </c>
      <c r="L10" s="15"/>
      <c r="M10" s="15">
        <f>I10-K10</f>
        <v>12841443757</v>
      </c>
      <c r="N10" s="6"/>
      <c r="O10" s="6"/>
    </row>
    <row r="11" spans="1:15" x14ac:dyDescent="0.55000000000000004">
      <c r="A11" s="1" t="s">
        <v>297</v>
      </c>
      <c r="C11" s="15">
        <v>120434</v>
      </c>
      <c r="D11" s="15"/>
      <c r="E11" s="15">
        <v>0</v>
      </c>
      <c r="F11" s="15"/>
      <c r="G11" s="15">
        <f t="shared" si="0"/>
        <v>120434</v>
      </c>
      <c r="H11" s="15"/>
      <c r="I11" s="15">
        <v>734880</v>
      </c>
      <c r="J11" s="15"/>
      <c r="K11" s="15">
        <v>0</v>
      </c>
      <c r="L11" s="15"/>
      <c r="M11" s="15">
        <f t="shared" si="1"/>
        <v>734880</v>
      </c>
      <c r="N11" s="6"/>
      <c r="O11" s="6"/>
    </row>
    <row r="12" spans="1:15" x14ac:dyDescent="0.55000000000000004">
      <c r="A12" s="1" t="s">
        <v>291</v>
      </c>
      <c r="C12" s="15">
        <v>78897484839</v>
      </c>
      <c r="D12" s="15"/>
      <c r="E12" s="15">
        <v>17768849</v>
      </c>
      <c r="F12" s="15"/>
      <c r="G12" s="15">
        <f t="shared" si="0"/>
        <v>78879715990</v>
      </c>
      <c r="H12" s="15"/>
      <c r="I12" s="15">
        <v>499725465968</v>
      </c>
      <c r="J12" s="15"/>
      <c r="K12" s="15">
        <v>290937137</v>
      </c>
      <c r="L12" s="15"/>
      <c r="M12" s="15">
        <f t="shared" si="1"/>
        <v>499434528831</v>
      </c>
      <c r="N12" s="6"/>
      <c r="O12" s="6"/>
    </row>
    <row r="13" spans="1:15" x14ac:dyDescent="0.55000000000000004">
      <c r="A13" s="1" t="s">
        <v>301</v>
      </c>
      <c r="C13" s="15">
        <v>3975854</v>
      </c>
      <c r="D13" s="15"/>
      <c r="E13" s="15">
        <v>0</v>
      </c>
      <c r="F13" s="15"/>
      <c r="G13" s="15">
        <f t="shared" si="0"/>
        <v>3975854</v>
      </c>
      <c r="H13" s="15"/>
      <c r="I13" s="15">
        <v>4909392</v>
      </c>
      <c r="J13" s="15"/>
      <c r="K13" s="15">
        <v>0</v>
      </c>
      <c r="L13" s="15"/>
      <c r="M13" s="15">
        <f t="shared" si="1"/>
        <v>4909392</v>
      </c>
      <c r="N13" s="6"/>
      <c r="O13" s="6"/>
    </row>
    <row r="14" spans="1:15" x14ac:dyDescent="0.55000000000000004">
      <c r="A14" s="1" t="s">
        <v>318</v>
      </c>
      <c r="C14" s="15">
        <v>0</v>
      </c>
      <c r="D14" s="15"/>
      <c r="E14" s="15">
        <v>0</v>
      </c>
      <c r="F14" s="15"/>
      <c r="G14" s="15">
        <f t="shared" si="0"/>
        <v>0</v>
      </c>
      <c r="H14" s="15"/>
      <c r="I14" s="15">
        <v>17925607204</v>
      </c>
      <c r="J14" s="15"/>
      <c r="K14" s="15">
        <v>0</v>
      </c>
      <c r="L14" s="15"/>
      <c r="M14" s="15">
        <f t="shared" si="1"/>
        <v>17925607204</v>
      </c>
      <c r="N14" s="6"/>
      <c r="O14" s="6"/>
    </row>
    <row r="15" spans="1:15" x14ac:dyDescent="0.55000000000000004">
      <c r="A15" s="1" t="s">
        <v>318</v>
      </c>
      <c r="C15" s="15">
        <v>0</v>
      </c>
      <c r="D15" s="15"/>
      <c r="E15" s="15">
        <v>0</v>
      </c>
      <c r="F15" s="15"/>
      <c r="G15" s="15">
        <f t="shared" si="0"/>
        <v>0</v>
      </c>
      <c r="H15" s="15"/>
      <c r="I15" s="15">
        <v>1208384294</v>
      </c>
      <c r="J15" s="15"/>
      <c r="K15" s="15">
        <v>0</v>
      </c>
      <c r="L15" s="15"/>
      <c r="M15" s="15">
        <f t="shared" si="1"/>
        <v>1208384294</v>
      </c>
      <c r="N15" s="6"/>
      <c r="O15" s="6"/>
    </row>
    <row r="16" spans="1:15" x14ac:dyDescent="0.55000000000000004">
      <c r="A16" s="1" t="s">
        <v>303</v>
      </c>
      <c r="C16" s="15">
        <v>888020</v>
      </c>
      <c r="D16" s="15"/>
      <c r="E16" s="15">
        <v>0</v>
      </c>
      <c r="F16" s="15"/>
      <c r="G16" s="15">
        <f t="shared" si="0"/>
        <v>888020</v>
      </c>
      <c r="H16" s="15"/>
      <c r="I16" s="15">
        <v>4259714</v>
      </c>
      <c r="J16" s="15"/>
      <c r="K16" s="15">
        <v>0</v>
      </c>
      <c r="L16" s="15"/>
      <c r="M16" s="15">
        <f t="shared" si="1"/>
        <v>4259714</v>
      </c>
      <c r="N16" s="6"/>
      <c r="O16" s="6"/>
    </row>
    <row r="17" spans="1:15" x14ac:dyDescent="0.55000000000000004">
      <c r="A17" s="1" t="s">
        <v>303</v>
      </c>
      <c r="C17" s="15">
        <v>0</v>
      </c>
      <c r="D17" s="15"/>
      <c r="E17" s="15">
        <v>0</v>
      </c>
      <c r="F17" s="15"/>
      <c r="G17" s="15">
        <f t="shared" si="0"/>
        <v>0</v>
      </c>
      <c r="H17" s="15"/>
      <c r="I17" s="15">
        <v>26953551907</v>
      </c>
      <c r="J17" s="15"/>
      <c r="K17" s="15">
        <v>25021560</v>
      </c>
      <c r="L17" s="15"/>
      <c r="M17" s="15">
        <f t="shared" si="1"/>
        <v>26928530347</v>
      </c>
      <c r="N17" s="6"/>
      <c r="O17" s="6"/>
    </row>
    <row r="18" spans="1:15" x14ac:dyDescent="0.55000000000000004">
      <c r="A18" s="1" t="s">
        <v>303</v>
      </c>
      <c r="C18" s="15">
        <v>0</v>
      </c>
      <c r="D18" s="15"/>
      <c r="E18" s="15">
        <v>0</v>
      </c>
      <c r="F18" s="15"/>
      <c r="G18" s="15">
        <f t="shared" si="0"/>
        <v>0</v>
      </c>
      <c r="H18" s="15"/>
      <c r="I18" s="15">
        <v>26953551907</v>
      </c>
      <c r="J18" s="15"/>
      <c r="K18" s="15">
        <v>28592182</v>
      </c>
      <c r="L18" s="15"/>
      <c r="M18" s="15">
        <f t="shared" si="1"/>
        <v>26924959725</v>
      </c>
      <c r="N18" s="6"/>
      <c r="O18" s="6"/>
    </row>
    <row r="19" spans="1:15" x14ac:dyDescent="0.55000000000000004">
      <c r="A19" s="1" t="s">
        <v>301</v>
      </c>
      <c r="C19" s="15">
        <v>58749999999</v>
      </c>
      <c r="D19" s="15"/>
      <c r="E19" s="15">
        <v>0</v>
      </c>
      <c r="F19" s="15"/>
      <c r="G19" s="15">
        <f t="shared" si="0"/>
        <v>58749999999</v>
      </c>
      <c r="H19" s="15"/>
      <c r="I19" s="15">
        <v>404960579101</v>
      </c>
      <c r="J19" s="15"/>
      <c r="K19" s="15">
        <v>135918965</v>
      </c>
      <c r="L19" s="15"/>
      <c r="M19" s="15">
        <f t="shared" si="1"/>
        <v>404824660136</v>
      </c>
      <c r="N19" s="6"/>
      <c r="O19" s="6"/>
    </row>
    <row r="20" spans="1:15" x14ac:dyDescent="0.55000000000000004">
      <c r="A20" s="1" t="s">
        <v>307</v>
      </c>
      <c r="C20" s="15">
        <v>64285</v>
      </c>
      <c r="D20" s="15"/>
      <c r="E20" s="15">
        <v>0</v>
      </c>
      <c r="F20" s="15"/>
      <c r="G20" s="15">
        <f t="shared" si="0"/>
        <v>64285</v>
      </c>
      <c r="H20" s="15"/>
      <c r="I20" s="15">
        <v>3288251</v>
      </c>
      <c r="J20" s="15"/>
      <c r="K20" s="15">
        <v>0</v>
      </c>
      <c r="L20" s="15"/>
      <c r="M20" s="15">
        <f t="shared" si="1"/>
        <v>3288251</v>
      </c>
      <c r="N20" s="6"/>
      <c r="O20" s="6"/>
    </row>
    <row r="21" spans="1:15" x14ac:dyDescent="0.55000000000000004">
      <c r="A21" s="1" t="s">
        <v>307</v>
      </c>
      <c r="C21" s="15">
        <v>0</v>
      </c>
      <c r="D21" s="15"/>
      <c r="E21" s="15">
        <v>0</v>
      </c>
      <c r="F21" s="15"/>
      <c r="G21" s="15">
        <f t="shared" si="0"/>
        <v>0</v>
      </c>
      <c r="H21" s="15"/>
      <c r="I21" s="15">
        <v>729861</v>
      </c>
      <c r="J21" s="15"/>
      <c r="K21" s="15">
        <v>0</v>
      </c>
      <c r="L21" s="15"/>
      <c r="M21" s="15">
        <f t="shared" si="1"/>
        <v>729861</v>
      </c>
      <c r="N21" s="6"/>
      <c r="O21" s="6"/>
    </row>
    <row r="22" spans="1:15" x14ac:dyDescent="0.55000000000000004">
      <c r="A22" s="1" t="s">
        <v>307</v>
      </c>
      <c r="C22" s="15">
        <v>0</v>
      </c>
      <c r="D22" s="15"/>
      <c r="E22" s="15">
        <v>0</v>
      </c>
      <c r="F22" s="15"/>
      <c r="G22" s="15">
        <f t="shared" si="0"/>
        <v>0</v>
      </c>
      <c r="H22" s="15"/>
      <c r="I22" s="15">
        <v>28841530054</v>
      </c>
      <c r="J22" s="15"/>
      <c r="K22" s="15">
        <v>0</v>
      </c>
      <c r="L22" s="15"/>
      <c r="M22" s="15">
        <f t="shared" si="1"/>
        <v>28841530054</v>
      </c>
      <c r="N22" s="6"/>
      <c r="O22" s="6"/>
    </row>
    <row r="23" spans="1:15" x14ac:dyDescent="0.55000000000000004">
      <c r="A23" s="1" t="s">
        <v>307</v>
      </c>
      <c r="C23" s="15">
        <v>0</v>
      </c>
      <c r="D23" s="15"/>
      <c r="E23" s="15">
        <v>0</v>
      </c>
      <c r="F23" s="15"/>
      <c r="G23" s="15">
        <f t="shared" si="0"/>
        <v>0</v>
      </c>
      <c r="H23" s="15"/>
      <c r="I23" s="15">
        <v>13010382498</v>
      </c>
      <c r="J23" s="15"/>
      <c r="K23" s="15">
        <v>43745293</v>
      </c>
      <c r="L23" s="15"/>
      <c r="M23" s="15">
        <f t="shared" si="1"/>
        <v>12966637205</v>
      </c>
      <c r="N23" s="6"/>
      <c r="O23" s="6"/>
    </row>
    <row r="24" spans="1:15" x14ac:dyDescent="0.55000000000000004">
      <c r="A24" s="1" t="s">
        <v>307</v>
      </c>
      <c r="C24" s="15">
        <v>0</v>
      </c>
      <c r="D24" s="15"/>
      <c r="E24" s="15">
        <v>0</v>
      </c>
      <c r="F24" s="15"/>
      <c r="G24" s="15">
        <f t="shared" si="0"/>
        <v>0</v>
      </c>
      <c r="H24" s="15"/>
      <c r="I24" s="15">
        <v>3874316927</v>
      </c>
      <c r="J24" s="15"/>
      <c r="K24" s="15">
        <v>15482792</v>
      </c>
      <c r="L24" s="15"/>
      <c r="M24" s="15">
        <f t="shared" si="1"/>
        <v>3858834135</v>
      </c>
      <c r="N24" s="6"/>
      <c r="O24" s="6"/>
    </row>
    <row r="25" spans="1:15" x14ac:dyDescent="0.55000000000000004">
      <c r="A25" s="1" t="s">
        <v>301</v>
      </c>
      <c r="C25" s="15">
        <v>12499999999</v>
      </c>
      <c r="D25" s="15"/>
      <c r="E25" s="15">
        <v>0</v>
      </c>
      <c r="F25" s="15"/>
      <c r="G25" s="15">
        <f t="shared" si="0"/>
        <v>12499999999</v>
      </c>
      <c r="H25" s="15"/>
      <c r="I25" s="15">
        <v>76220525499</v>
      </c>
      <c r="J25" s="15"/>
      <c r="K25" s="15">
        <v>1289258</v>
      </c>
      <c r="L25" s="15"/>
      <c r="M25" s="15">
        <f t="shared" si="1"/>
        <v>76219236241</v>
      </c>
      <c r="N25" s="6"/>
      <c r="O25" s="6"/>
    </row>
    <row r="26" spans="1:15" x14ac:dyDescent="0.55000000000000004">
      <c r="A26" s="1" t="s">
        <v>301</v>
      </c>
      <c r="C26" s="15">
        <v>23749999999</v>
      </c>
      <c r="D26" s="15"/>
      <c r="E26" s="15">
        <v>0</v>
      </c>
      <c r="F26" s="15"/>
      <c r="G26" s="15">
        <f t="shared" si="0"/>
        <v>23749999999</v>
      </c>
      <c r="H26" s="15"/>
      <c r="I26" s="15">
        <v>144818998441</v>
      </c>
      <c r="J26" s="15"/>
      <c r="K26" s="15">
        <v>2449587</v>
      </c>
      <c r="L26" s="15"/>
      <c r="M26" s="15">
        <f t="shared" si="1"/>
        <v>144816548854</v>
      </c>
      <c r="N26" s="6"/>
      <c r="O26" s="6"/>
    </row>
    <row r="27" spans="1:15" x14ac:dyDescent="0.55000000000000004">
      <c r="A27" s="1" t="s">
        <v>307</v>
      </c>
      <c r="C27" s="15">
        <v>0</v>
      </c>
      <c r="D27" s="15"/>
      <c r="E27" s="15">
        <v>0</v>
      </c>
      <c r="F27" s="15"/>
      <c r="G27" s="15">
        <f t="shared" si="0"/>
        <v>0</v>
      </c>
      <c r="H27" s="15"/>
      <c r="I27" s="15">
        <v>42617486345</v>
      </c>
      <c r="J27" s="15"/>
      <c r="K27" s="15">
        <v>3316510</v>
      </c>
      <c r="L27" s="15"/>
      <c r="M27" s="15">
        <f t="shared" si="1"/>
        <v>42614169835</v>
      </c>
      <c r="N27" s="6"/>
      <c r="O27" s="6"/>
    </row>
    <row r="28" spans="1:15" x14ac:dyDescent="0.55000000000000004">
      <c r="A28" s="1" t="s">
        <v>301</v>
      </c>
      <c r="C28" s="15">
        <v>12499999999</v>
      </c>
      <c r="D28" s="15"/>
      <c r="E28" s="15">
        <v>0</v>
      </c>
      <c r="F28" s="15"/>
      <c r="G28" s="15">
        <f t="shared" si="0"/>
        <v>12499999999</v>
      </c>
      <c r="H28" s="15"/>
      <c r="I28" s="15">
        <v>76221648336</v>
      </c>
      <c r="J28" s="15"/>
      <c r="K28" s="15">
        <v>1289258</v>
      </c>
      <c r="L28" s="15"/>
      <c r="M28" s="15">
        <f t="shared" si="1"/>
        <v>76220359078</v>
      </c>
      <c r="N28" s="6"/>
      <c r="O28" s="6"/>
    </row>
    <row r="29" spans="1:15" x14ac:dyDescent="0.55000000000000004">
      <c r="A29" s="1" t="s">
        <v>301</v>
      </c>
      <c r="C29" s="15">
        <v>12499999999</v>
      </c>
      <c r="D29" s="15"/>
      <c r="E29" s="15">
        <v>0</v>
      </c>
      <c r="F29" s="15"/>
      <c r="G29" s="15">
        <f t="shared" si="0"/>
        <v>12499999999</v>
      </c>
      <c r="H29" s="15"/>
      <c r="I29" s="15">
        <v>76222771175</v>
      </c>
      <c r="J29" s="15"/>
      <c r="K29" s="15">
        <v>1289258</v>
      </c>
      <c r="L29" s="15"/>
      <c r="M29" s="15">
        <f t="shared" si="1"/>
        <v>76221481917</v>
      </c>
      <c r="N29" s="6"/>
      <c r="O29" s="6"/>
    </row>
    <row r="30" spans="1:15" x14ac:dyDescent="0.55000000000000004">
      <c r="A30" s="1" t="s">
        <v>291</v>
      </c>
      <c r="C30" s="15">
        <v>10349801630</v>
      </c>
      <c r="D30" s="15"/>
      <c r="E30" s="15">
        <v>7115535</v>
      </c>
      <c r="F30" s="15"/>
      <c r="G30" s="15">
        <f t="shared" si="0"/>
        <v>10342686095</v>
      </c>
      <c r="H30" s="15"/>
      <c r="I30" s="15">
        <v>61420121262</v>
      </c>
      <c r="J30" s="15"/>
      <c r="K30" s="15">
        <v>63880094</v>
      </c>
      <c r="L30" s="15"/>
      <c r="M30" s="15">
        <f t="shared" si="1"/>
        <v>61356241168</v>
      </c>
      <c r="N30" s="6"/>
      <c r="O30" s="6"/>
    </row>
    <row r="31" spans="1:15" x14ac:dyDescent="0.55000000000000004">
      <c r="A31" s="1" t="s">
        <v>291</v>
      </c>
      <c r="C31" s="15">
        <v>31866438355</v>
      </c>
      <c r="D31" s="15"/>
      <c r="E31" s="15">
        <v>12124205</v>
      </c>
      <c r="F31" s="15"/>
      <c r="G31" s="15">
        <f t="shared" si="0"/>
        <v>31854314150</v>
      </c>
      <c r="H31" s="15"/>
      <c r="I31" s="15">
        <v>191972078743</v>
      </c>
      <c r="J31" s="15"/>
      <c r="K31" s="15">
        <v>66660039</v>
      </c>
      <c r="L31" s="15"/>
      <c r="M31" s="15">
        <f t="shared" si="1"/>
        <v>191905418704</v>
      </c>
      <c r="N31" s="6"/>
      <c r="O31" s="6"/>
    </row>
    <row r="32" spans="1:15" x14ac:dyDescent="0.55000000000000004">
      <c r="A32" s="1" t="s">
        <v>318</v>
      </c>
      <c r="C32" s="15">
        <v>618852459</v>
      </c>
      <c r="D32" s="15"/>
      <c r="E32" s="15">
        <v>0</v>
      </c>
      <c r="F32" s="15"/>
      <c r="G32" s="15">
        <f t="shared" si="0"/>
        <v>618852459</v>
      </c>
      <c r="H32" s="15"/>
      <c r="I32" s="15">
        <v>19549180329</v>
      </c>
      <c r="J32" s="15"/>
      <c r="K32" s="15">
        <v>386157</v>
      </c>
      <c r="L32" s="15"/>
      <c r="M32" s="15">
        <f t="shared" si="1"/>
        <v>19548794172</v>
      </c>
      <c r="N32" s="6"/>
      <c r="O32" s="6"/>
    </row>
    <row r="33" spans="1:15" x14ac:dyDescent="0.55000000000000004">
      <c r="A33" s="1" t="s">
        <v>318</v>
      </c>
      <c r="C33" s="15">
        <v>2269125684</v>
      </c>
      <c r="D33" s="15"/>
      <c r="E33" s="15">
        <v>0</v>
      </c>
      <c r="F33" s="15"/>
      <c r="G33" s="15">
        <f t="shared" si="0"/>
        <v>2269125684</v>
      </c>
      <c r="H33" s="15"/>
      <c r="I33" s="15">
        <v>71680327869</v>
      </c>
      <c r="J33" s="15"/>
      <c r="K33" s="15">
        <v>1415909</v>
      </c>
      <c r="L33" s="15"/>
      <c r="M33" s="15">
        <f t="shared" si="1"/>
        <v>71678911960</v>
      </c>
      <c r="N33" s="6"/>
      <c r="O33" s="6"/>
    </row>
    <row r="34" spans="1:15" x14ac:dyDescent="0.55000000000000004">
      <c r="A34" s="1" t="s">
        <v>318</v>
      </c>
      <c r="C34" s="15">
        <v>7234972678</v>
      </c>
      <c r="D34" s="15"/>
      <c r="E34" s="15">
        <v>0</v>
      </c>
      <c r="F34" s="15"/>
      <c r="G34" s="15">
        <f t="shared" si="0"/>
        <v>7234972678</v>
      </c>
      <c r="H34" s="15"/>
      <c r="I34" s="15">
        <v>108196721311</v>
      </c>
      <c r="J34" s="15"/>
      <c r="K34" s="15">
        <v>2059501</v>
      </c>
      <c r="L34" s="15"/>
      <c r="M34" s="15">
        <f t="shared" si="1"/>
        <v>108194661810</v>
      </c>
      <c r="N34" s="6"/>
      <c r="O34" s="6"/>
    </row>
    <row r="35" spans="1:15" x14ac:dyDescent="0.55000000000000004">
      <c r="A35" s="1" t="s">
        <v>318</v>
      </c>
      <c r="C35" s="15">
        <v>23797814208</v>
      </c>
      <c r="D35" s="15"/>
      <c r="E35" s="15">
        <v>0</v>
      </c>
      <c r="F35" s="15"/>
      <c r="G35" s="15">
        <f t="shared" si="0"/>
        <v>23797814208</v>
      </c>
      <c r="H35" s="15"/>
      <c r="I35" s="15">
        <v>150000000001</v>
      </c>
      <c r="J35" s="15"/>
      <c r="K35" s="15">
        <v>2574376</v>
      </c>
      <c r="L35" s="15"/>
      <c r="M35" s="15">
        <f t="shared" si="1"/>
        <v>149997425625</v>
      </c>
      <c r="N35" s="6"/>
      <c r="O35" s="6"/>
    </row>
    <row r="36" spans="1:15" x14ac:dyDescent="0.55000000000000004">
      <c r="A36" s="1" t="s">
        <v>296</v>
      </c>
      <c r="C36" s="15">
        <v>0</v>
      </c>
      <c r="D36" s="15"/>
      <c r="E36" s="15">
        <v>0</v>
      </c>
      <c r="F36" s="15"/>
      <c r="G36" s="15">
        <f t="shared" si="0"/>
        <v>0</v>
      </c>
      <c r="H36" s="15"/>
      <c r="I36" s="15">
        <v>140087431647</v>
      </c>
      <c r="J36" s="15"/>
      <c r="K36" s="15">
        <v>425988500</v>
      </c>
      <c r="L36" s="15"/>
      <c r="M36" s="15">
        <f t="shared" si="1"/>
        <v>139661443147</v>
      </c>
      <c r="N36" s="6"/>
      <c r="O36" s="6"/>
    </row>
    <row r="37" spans="1:15" x14ac:dyDescent="0.55000000000000004">
      <c r="A37" s="1" t="s">
        <v>318</v>
      </c>
      <c r="C37" s="15">
        <v>59494535520</v>
      </c>
      <c r="D37" s="15"/>
      <c r="E37" s="15">
        <v>0</v>
      </c>
      <c r="F37" s="15"/>
      <c r="G37" s="15">
        <f t="shared" si="0"/>
        <v>59494535520</v>
      </c>
      <c r="H37" s="15"/>
      <c r="I37" s="15">
        <v>375000000001</v>
      </c>
      <c r="J37" s="15"/>
      <c r="K37" s="15">
        <v>6435943</v>
      </c>
      <c r="L37" s="15"/>
      <c r="M37" s="15">
        <f t="shared" si="1"/>
        <v>374993564058</v>
      </c>
      <c r="N37" s="6"/>
      <c r="O37" s="6"/>
    </row>
    <row r="38" spans="1:15" x14ac:dyDescent="0.55000000000000004">
      <c r="A38" s="1" t="s">
        <v>318</v>
      </c>
      <c r="C38" s="15">
        <v>11898907104</v>
      </c>
      <c r="D38" s="15"/>
      <c r="E38" s="15">
        <v>0</v>
      </c>
      <c r="F38" s="15"/>
      <c r="G38" s="15">
        <f t="shared" si="0"/>
        <v>11898907104</v>
      </c>
      <c r="H38" s="15"/>
      <c r="I38" s="15">
        <v>75000000001</v>
      </c>
      <c r="J38" s="15"/>
      <c r="K38" s="15">
        <v>1287188</v>
      </c>
      <c r="L38" s="15"/>
      <c r="M38" s="15">
        <f t="shared" si="1"/>
        <v>74998712813</v>
      </c>
      <c r="N38" s="6"/>
      <c r="O38" s="6"/>
    </row>
    <row r="39" spans="1:15" x14ac:dyDescent="0.55000000000000004">
      <c r="A39" s="1" t="s">
        <v>318</v>
      </c>
      <c r="C39" s="15">
        <v>35696721312</v>
      </c>
      <c r="D39" s="15"/>
      <c r="E39" s="15">
        <v>0</v>
      </c>
      <c r="F39" s="15"/>
      <c r="G39" s="15">
        <f t="shared" si="0"/>
        <v>35696721312</v>
      </c>
      <c r="H39" s="15"/>
      <c r="I39" s="15">
        <v>225000000000</v>
      </c>
      <c r="J39" s="15"/>
      <c r="K39" s="15">
        <v>3861564</v>
      </c>
      <c r="L39" s="15"/>
      <c r="M39" s="15">
        <f t="shared" si="1"/>
        <v>224996138436</v>
      </c>
      <c r="N39" s="6"/>
      <c r="O39" s="6"/>
    </row>
    <row r="40" spans="1:15" x14ac:dyDescent="0.55000000000000004">
      <c r="A40" s="1" t="s">
        <v>301</v>
      </c>
      <c r="C40" s="15">
        <v>27499999999</v>
      </c>
      <c r="D40" s="15"/>
      <c r="E40" s="15">
        <v>0</v>
      </c>
      <c r="F40" s="15"/>
      <c r="G40" s="15">
        <f t="shared" si="0"/>
        <v>27499999999</v>
      </c>
      <c r="H40" s="15"/>
      <c r="I40" s="15">
        <v>164098360626</v>
      </c>
      <c r="J40" s="15"/>
      <c r="K40" s="15">
        <v>0</v>
      </c>
      <c r="L40" s="15"/>
      <c r="M40" s="15">
        <f t="shared" si="1"/>
        <v>164098360626</v>
      </c>
      <c r="N40" s="6"/>
      <c r="O40" s="6"/>
    </row>
    <row r="41" spans="1:15" x14ac:dyDescent="0.55000000000000004">
      <c r="A41" s="1" t="s">
        <v>301</v>
      </c>
      <c r="C41" s="15">
        <v>11249999999</v>
      </c>
      <c r="D41" s="15"/>
      <c r="E41" s="15">
        <v>0</v>
      </c>
      <c r="F41" s="15"/>
      <c r="G41" s="15">
        <f t="shared" si="0"/>
        <v>11249999999</v>
      </c>
      <c r="H41" s="15"/>
      <c r="I41" s="15">
        <v>66756147535</v>
      </c>
      <c r="J41" s="15"/>
      <c r="K41" s="15">
        <v>0</v>
      </c>
      <c r="L41" s="15"/>
      <c r="M41" s="15">
        <f t="shared" si="1"/>
        <v>66756147535</v>
      </c>
      <c r="N41" s="6"/>
      <c r="O41" s="6"/>
    </row>
    <row r="42" spans="1:15" x14ac:dyDescent="0.55000000000000004">
      <c r="A42" s="1" t="s">
        <v>301</v>
      </c>
      <c r="C42" s="15">
        <v>17499999999</v>
      </c>
      <c r="D42" s="15"/>
      <c r="E42" s="15">
        <v>0</v>
      </c>
      <c r="F42" s="15"/>
      <c r="G42" s="15">
        <f t="shared" si="0"/>
        <v>17499999999</v>
      </c>
      <c r="H42" s="15"/>
      <c r="I42" s="15">
        <v>103259562828</v>
      </c>
      <c r="J42" s="15"/>
      <c r="K42" s="15">
        <v>0</v>
      </c>
      <c r="L42" s="15"/>
      <c r="M42" s="15">
        <f t="shared" si="1"/>
        <v>103259562828</v>
      </c>
      <c r="N42" s="6"/>
      <c r="O42" s="6"/>
    </row>
    <row r="43" spans="1:15" x14ac:dyDescent="0.55000000000000004">
      <c r="A43" s="1" t="s">
        <v>291</v>
      </c>
      <c r="C43" s="15">
        <v>10394505592</v>
      </c>
      <c r="D43" s="15"/>
      <c r="E43" s="15">
        <v>2643861</v>
      </c>
      <c r="F43" s="15"/>
      <c r="G43" s="15">
        <f t="shared" si="0"/>
        <v>10391861731</v>
      </c>
      <c r="H43" s="15"/>
      <c r="I43" s="15">
        <v>58244464386</v>
      </c>
      <c r="J43" s="15"/>
      <c r="K43" s="15">
        <v>48760103</v>
      </c>
      <c r="L43" s="15"/>
      <c r="M43" s="15">
        <f t="shared" si="1"/>
        <v>58195704283</v>
      </c>
      <c r="N43" s="6"/>
      <c r="O43" s="6"/>
    </row>
    <row r="44" spans="1:15" x14ac:dyDescent="0.55000000000000004">
      <c r="A44" s="1" t="s">
        <v>291</v>
      </c>
      <c r="C44" s="15">
        <v>15524702446</v>
      </c>
      <c r="D44" s="15"/>
      <c r="E44" s="15">
        <v>5014753</v>
      </c>
      <c r="F44" s="15"/>
      <c r="G44" s="15">
        <f t="shared" si="0"/>
        <v>15519687693</v>
      </c>
      <c r="H44" s="15"/>
      <c r="I44" s="15">
        <v>85915876927</v>
      </c>
      <c r="J44" s="15"/>
      <c r="K44" s="15">
        <v>90265553</v>
      </c>
      <c r="L44" s="15"/>
      <c r="M44" s="15">
        <f t="shared" si="1"/>
        <v>85825611374</v>
      </c>
      <c r="N44" s="6"/>
      <c r="O44" s="6"/>
    </row>
    <row r="45" spans="1:15" x14ac:dyDescent="0.55000000000000004">
      <c r="A45" s="1" t="s">
        <v>335</v>
      </c>
      <c r="C45" s="15">
        <v>57679</v>
      </c>
      <c r="D45" s="15"/>
      <c r="E45" s="15">
        <v>0</v>
      </c>
      <c r="F45" s="15"/>
      <c r="G45" s="15">
        <f t="shared" si="0"/>
        <v>57679</v>
      </c>
      <c r="H45" s="15"/>
      <c r="I45" s="15">
        <v>506405</v>
      </c>
      <c r="J45" s="15"/>
      <c r="K45" s="15">
        <v>0</v>
      </c>
      <c r="L45" s="15"/>
      <c r="M45" s="15">
        <f t="shared" si="1"/>
        <v>506405</v>
      </c>
      <c r="N45" s="6"/>
      <c r="O45" s="6"/>
    </row>
    <row r="46" spans="1:15" x14ac:dyDescent="0.55000000000000004">
      <c r="A46" s="1" t="s">
        <v>335</v>
      </c>
      <c r="C46" s="15">
        <v>0</v>
      </c>
      <c r="D46" s="15"/>
      <c r="E46" s="15">
        <v>0</v>
      </c>
      <c r="F46" s="15"/>
      <c r="G46" s="15">
        <f t="shared" si="0"/>
        <v>0</v>
      </c>
      <c r="H46" s="15"/>
      <c r="I46" s="15">
        <v>103278688524</v>
      </c>
      <c r="J46" s="15"/>
      <c r="K46" s="15">
        <v>0</v>
      </c>
      <c r="L46" s="15"/>
      <c r="M46" s="15">
        <f t="shared" si="1"/>
        <v>103278688524</v>
      </c>
      <c r="N46" s="6"/>
      <c r="O46" s="6"/>
    </row>
    <row r="47" spans="1:15" x14ac:dyDescent="0.55000000000000004">
      <c r="A47" s="1" t="s">
        <v>335</v>
      </c>
      <c r="C47" s="15">
        <v>0</v>
      </c>
      <c r="D47" s="15"/>
      <c r="E47" s="15">
        <v>0</v>
      </c>
      <c r="F47" s="15"/>
      <c r="G47" s="15">
        <f t="shared" si="0"/>
        <v>0</v>
      </c>
      <c r="H47" s="15"/>
      <c r="I47" s="15">
        <v>19475409834</v>
      </c>
      <c r="J47" s="15"/>
      <c r="K47" s="15">
        <v>0</v>
      </c>
      <c r="L47" s="15"/>
      <c r="M47" s="15">
        <f t="shared" si="1"/>
        <v>19475409834</v>
      </c>
      <c r="N47" s="6"/>
      <c r="O47" s="6"/>
    </row>
    <row r="48" spans="1:15" x14ac:dyDescent="0.55000000000000004">
      <c r="A48" s="1" t="s">
        <v>335</v>
      </c>
      <c r="C48" s="15">
        <v>0</v>
      </c>
      <c r="D48" s="15"/>
      <c r="E48" s="15">
        <v>0</v>
      </c>
      <c r="F48" s="15"/>
      <c r="G48" s="15">
        <f t="shared" si="0"/>
        <v>0</v>
      </c>
      <c r="H48" s="15"/>
      <c r="I48" s="15">
        <v>19136065573</v>
      </c>
      <c r="J48" s="15"/>
      <c r="K48" s="15">
        <v>0</v>
      </c>
      <c r="L48" s="15"/>
      <c r="M48" s="15">
        <f t="shared" si="1"/>
        <v>19136065573</v>
      </c>
      <c r="N48" s="6"/>
      <c r="O48" s="6"/>
    </row>
    <row r="49" spans="1:15" x14ac:dyDescent="0.55000000000000004">
      <c r="A49" s="1" t="s">
        <v>335</v>
      </c>
      <c r="C49" s="15">
        <v>0</v>
      </c>
      <c r="D49" s="15"/>
      <c r="E49" s="15">
        <v>0</v>
      </c>
      <c r="F49" s="15"/>
      <c r="G49" s="15">
        <f t="shared" si="0"/>
        <v>0</v>
      </c>
      <c r="H49" s="15"/>
      <c r="I49" s="15">
        <v>24049180857</v>
      </c>
      <c r="J49" s="15"/>
      <c r="K49" s="15">
        <v>0</v>
      </c>
      <c r="L49" s="15"/>
      <c r="M49" s="15">
        <f t="shared" si="1"/>
        <v>24049180857</v>
      </c>
      <c r="N49" s="6"/>
      <c r="O49" s="6"/>
    </row>
    <row r="50" spans="1:15" x14ac:dyDescent="0.55000000000000004">
      <c r="A50" s="1" t="s">
        <v>335</v>
      </c>
      <c r="C50" s="15">
        <v>0</v>
      </c>
      <c r="D50" s="15"/>
      <c r="E50" s="15">
        <v>0</v>
      </c>
      <c r="F50" s="15"/>
      <c r="G50" s="15">
        <f t="shared" si="0"/>
        <v>0</v>
      </c>
      <c r="H50" s="15"/>
      <c r="I50" s="15">
        <v>167901639343</v>
      </c>
      <c r="J50" s="15"/>
      <c r="K50" s="15">
        <v>0</v>
      </c>
      <c r="L50" s="15"/>
      <c r="M50" s="15">
        <f t="shared" si="1"/>
        <v>167901639343</v>
      </c>
      <c r="N50" s="6"/>
      <c r="O50" s="6"/>
    </row>
    <row r="51" spans="1:15" x14ac:dyDescent="0.55000000000000004">
      <c r="A51" s="1" t="s">
        <v>352</v>
      </c>
      <c r="C51" s="15">
        <v>0</v>
      </c>
      <c r="D51" s="15"/>
      <c r="E51" s="15">
        <v>0</v>
      </c>
      <c r="F51" s="15"/>
      <c r="G51" s="15">
        <f t="shared" si="0"/>
        <v>0</v>
      </c>
      <c r="H51" s="15"/>
      <c r="I51" s="15">
        <v>78934426229</v>
      </c>
      <c r="J51" s="15"/>
      <c r="K51" s="15">
        <v>0</v>
      </c>
      <c r="L51" s="15"/>
      <c r="M51" s="15">
        <f t="shared" si="1"/>
        <v>78934426229</v>
      </c>
      <c r="N51" s="6"/>
      <c r="O51" s="6"/>
    </row>
    <row r="52" spans="1:15" x14ac:dyDescent="0.55000000000000004">
      <c r="A52" s="1" t="s">
        <v>356</v>
      </c>
      <c r="C52" s="15">
        <v>0</v>
      </c>
      <c r="D52" s="15"/>
      <c r="E52" s="15">
        <v>0</v>
      </c>
      <c r="F52" s="15"/>
      <c r="G52" s="15">
        <f t="shared" si="0"/>
        <v>0</v>
      </c>
      <c r="H52" s="15"/>
      <c r="I52" s="15">
        <v>50606557376</v>
      </c>
      <c r="J52" s="15"/>
      <c r="K52" s="15">
        <v>0</v>
      </c>
      <c r="L52" s="15"/>
      <c r="M52" s="15">
        <f t="shared" si="1"/>
        <v>50606557376</v>
      </c>
      <c r="N52" s="6"/>
      <c r="O52" s="6"/>
    </row>
    <row r="53" spans="1:15" x14ac:dyDescent="0.55000000000000004">
      <c r="A53" s="1" t="s">
        <v>387</v>
      </c>
      <c r="C53" s="15">
        <v>0</v>
      </c>
      <c r="D53" s="15"/>
      <c r="E53" s="15">
        <v>0</v>
      </c>
      <c r="F53" s="15"/>
      <c r="G53" s="15">
        <f t="shared" si="0"/>
        <v>0</v>
      </c>
      <c r="H53" s="15"/>
      <c r="I53" s="15">
        <v>10622950820</v>
      </c>
      <c r="J53" s="15"/>
      <c r="K53" s="15">
        <v>0</v>
      </c>
      <c r="L53" s="15"/>
      <c r="M53" s="15">
        <f t="shared" si="1"/>
        <v>10622950820</v>
      </c>
      <c r="N53" s="6"/>
      <c r="O53" s="6"/>
    </row>
    <row r="54" spans="1:15" x14ac:dyDescent="0.55000000000000004">
      <c r="A54" s="1" t="s">
        <v>346</v>
      </c>
      <c r="C54" s="15">
        <v>0</v>
      </c>
      <c r="D54" s="15"/>
      <c r="E54" s="15">
        <v>0</v>
      </c>
      <c r="F54" s="15"/>
      <c r="G54" s="15">
        <f t="shared" si="0"/>
        <v>0</v>
      </c>
      <c r="H54" s="15"/>
      <c r="I54" s="15">
        <v>97303280656</v>
      </c>
      <c r="J54" s="15"/>
      <c r="K54" s="15">
        <v>0</v>
      </c>
      <c r="L54" s="15"/>
      <c r="M54" s="15">
        <f t="shared" si="1"/>
        <v>97303280656</v>
      </c>
      <c r="N54" s="6"/>
      <c r="O54" s="6"/>
    </row>
    <row r="55" spans="1:15" x14ac:dyDescent="0.55000000000000004">
      <c r="A55" s="1" t="s">
        <v>343</v>
      </c>
      <c r="C55" s="15">
        <v>0</v>
      </c>
      <c r="D55" s="15"/>
      <c r="E55" s="15">
        <v>0</v>
      </c>
      <c r="F55" s="15"/>
      <c r="G55" s="15">
        <f t="shared" si="0"/>
        <v>0</v>
      </c>
      <c r="H55" s="15"/>
      <c r="I55" s="15">
        <v>57491803265</v>
      </c>
      <c r="J55" s="15"/>
      <c r="K55" s="15">
        <v>0</v>
      </c>
      <c r="L55" s="15"/>
      <c r="M55" s="15">
        <f t="shared" si="1"/>
        <v>57491803265</v>
      </c>
      <c r="N55" s="6"/>
      <c r="O55" s="6"/>
    </row>
    <row r="56" spans="1:15" x14ac:dyDescent="0.55000000000000004">
      <c r="A56" s="1" t="s">
        <v>338</v>
      </c>
      <c r="C56" s="15">
        <v>0</v>
      </c>
      <c r="D56" s="15"/>
      <c r="E56" s="15">
        <v>0</v>
      </c>
      <c r="F56" s="15"/>
      <c r="G56" s="15">
        <f t="shared" si="0"/>
        <v>0</v>
      </c>
      <c r="H56" s="15"/>
      <c r="I56" s="15">
        <v>43579234970</v>
      </c>
      <c r="J56" s="15"/>
      <c r="K56" s="15">
        <v>0</v>
      </c>
      <c r="L56" s="15"/>
      <c r="M56" s="15">
        <f t="shared" si="1"/>
        <v>43579234970</v>
      </c>
      <c r="N56" s="6"/>
      <c r="O56" s="6"/>
    </row>
    <row r="57" spans="1:15" x14ac:dyDescent="0.55000000000000004">
      <c r="A57" s="1" t="s">
        <v>403</v>
      </c>
      <c r="C57" s="15">
        <v>0</v>
      </c>
      <c r="D57" s="15"/>
      <c r="E57" s="15">
        <v>0</v>
      </c>
      <c r="F57" s="15"/>
      <c r="G57" s="15">
        <f t="shared" si="0"/>
        <v>0</v>
      </c>
      <c r="H57" s="15"/>
      <c r="I57" s="15">
        <v>36885245900</v>
      </c>
      <c r="J57" s="15"/>
      <c r="K57" s="15">
        <v>0</v>
      </c>
      <c r="L57" s="15"/>
      <c r="M57" s="15">
        <f t="shared" si="1"/>
        <v>36885245900</v>
      </c>
      <c r="N57" s="6"/>
      <c r="O57" s="6"/>
    </row>
    <row r="58" spans="1:15" x14ac:dyDescent="0.55000000000000004">
      <c r="A58" s="1" t="s">
        <v>404</v>
      </c>
      <c r="C58" s="15">
        <v>0</v>
      </c>
      <c r="D58" s="15"/>
      <c r="E58" s="15">
        <v>0</v>
      </c>
      <c r="F58" s="15"/>
      <c r="G58" s="15">
        <f t="shared" si="0"/>
        <v>0</v>
      </c>
      <c r="H58" s="15"/>
      <c r="I58" s="15">
        <v>55527060805</v>
      </c>
      <c r="J58" s="15"/>
      <c r="K58" s="15">
        <v>0</v>
      </c>
      <c r="L58" s="15"/>
      <c r="M58" s="15">
        <f t="shared" si="1"/>
        <v>55527060805</v>
      </c>
      <c r="N58" s="6"/>
      <c r="O58" s="6"/>
    </row>
    <row r="59" spans="1:15" x14ac:dyDescent="0.55000000000000004">
      <c r="A59" s="1" t="s">
        <v>343</v>
      </c>
      <c r="C59" s="15">
        <v>0</v>
      </c>
      <c r="D59" s="15"/>
      <c r="E59" s="15">
        <v>0</v>
      </c>
      <c r="F59" s="15"/>
      <c r="G59" s="15">
        <f t="shared" si="0"/>
        <v>0</v>
      </c>
      <c r="H59" s="15"/>
      <c r="I59" s="15">
        <v>42860655734</v>
      </c>
      <c r="J59" s="15"/>
      <c r="K59" s="15">
        <v>0</v>
      </c>
      <c r="L59" s="15"/>
      <c r="M59" s="15">
        <f t="shared" si="1"/>
        <v>42860655734</v>
      </c>
      <c r="N59" s="6"/>
      <c r="O59" s="6"/>
    </row>
    <row r="60" spans="1:15" x14ac:dyDescent="0.55000000000000004">
      <c r="A60" s="1" t="s">
        <v>349</v>
      </c>
      <c r="C60" s="15">
        <v>0</v>
      </c>
      <c r="D60" s="15"/>
      <c r="E60" s="15">
        <v>0</v>
      </c>
      <c r="F60" s="15"/>
      <c r="G60" s="15">
        <f t="shared" si="0"/>
        <v>0</v>
      </c>
      <c r="H60" s="15"/>
      <c r="I60" s="15">
        <v>43524590162</v>
      </c>
      <c r="J60" s="15"/>
      <c r="K60" s="15">
        <v>0</v>
      </c>
      <c r="L60" s="15"/>
      <c r="M60" s="15">
        <f t="shared" si="1"/>
        <v>43524590162</v>
      </c>
      <c r="N60" s="6"/>
      <c r="O60" s="6"/>
    </row>
    <row r="61" spans="1:15" x14ac:dyDescent="0.55000000000000004">
      <c r="A61" s="1" t="s">
        <v>335</v>
      </c>
      <c r="C61" s="15">
        <v>0</v>
      </c>
      <c r="D61" s="15"/>
      <c r="E61" s="15">
        <v>0</v>
      </c>
      <c r="F61" s="15"/>
      <c r="G61" s="15">
        <f t="shared" si="0"/>
        <v>0</v>
      </c>
      <c r="H61" s="15"/>
      <c r="I61" s="15">
        <v>149385245901</v>
      </c>
      <c r="J61" s="15"/>
      <c r="K61" s="15">
        <v>0</v>
      </c>
      <c r="L61" s="15"/>
      <c r="M61" s="15">
        <f t="shared" si="1"/>
        <v>149385245901</v>
      </c>
      <c r="N61" s="6"/>
      <c r="O61" s="6"/>
    </row>
    <row r="62" spans="1:15" x14ac:dyDescent="0.55000000000000004">
      <c r="A62" s="1" t="s">
        <v>356</v>
      </c>
      <c r="C62" s="15">
        <v>0</v>
      </c>
      <c r="D62" s="15"/>
      <c r="E62" s="15">
        <v>0</v>
      </c>
      <c r="F62" s="15"/>
      <c r="G62" s="15">
        <f t="shared" si="0"/>
        <v>0</v>
      </c>
      <c r="H62" s="15"/>
      <c r="I62" s="15">
        <v>37868852459</v>
      </c>
      <c r="J62" s="15"/>
      <c r="K62" s="15">
        <v>0</v>
      </c>
      <c r="L62" s="15"/>
      <c r="M62" s="15">
        <f t="shared" si="1"/>
        <v>37868852459</v>
      </c>
      <c r="N62" s="6"/>
      <c r="O62" s="6"/>
    </row>
    <row r="63" spans="1:15" x14ac:dyDescent="0.55000000000000004">
      <c r="A63" s="1" t="s">
        <v>307</v>
      </c>
      <c r="C63" s="15">
        <v>0</v>
      </c>
      <c r="D63" s="15"/>
      <c r="E63" s="15">
        <v>0</v>
      </c>
      <c r="F63" s="15"/>
      <c r="G63" s="15">
        <f t="shared" si="0"/>
        <v>0</v>
      </c>
      <c r="H63" s="15"/>
      <c r="I63" s="15">
        <v>19665573770</v>
      </c>
      <c r="J63" s="15"/>
      <c r="K63" s="15">
        <v>0</v>
      </c>
      <c r="L63" s="15"/>
      <c r="M63" s="15">
        <f t="shared" si="1"/>
        <v>19665573770</v>
      </c>
      <c r="N63" s="6"/>
      <c r="O63" s="6"/>
    </row>
    <row r="64" spans="1:15" x14ac:dyDescent="0.55000000000000004">
      <c r="A64" s="1" t="s">
        <v>291</v>
      </c>
      <c r="C64" s="15">
        <v>0</v>
      </c>
      <c r="D64" s="15"/>
      <c r="E64" s="15">
        <v>0</v>
      </c>
      <c r="F64" s="15"/>
      <c r="G64" s="15">
        <f t="shared" si="0"/>
        <v>0</v>
      </c>
      <c r="H64" s="15"/>
      <c r="I64" s="15">
        <v>12281420754</v>
      </c>
      <c r="J64" s="15"/>
      <c r="K64" s="15">
        <v>38341116</v>
      </c>
      <c r="L64" s="15"/>
      <c r="M64" s="15">
        <f t="shared" si="1"/>
        <v>12243079638</v>
      </c>
      <c r="N64" s="6"/>
      <c r="O64" s="6"/>
    </row>
    <row r="65" spans="1:15" x14ac:dyDescent="0.55000000000000004">
      <c r="A65" s="1" t="s">
        <v>291</v>
      </c>
      <c r="C65" s="15">
        <v>0</v>
      </c>
      <c r="D65" s="15"/>
      <c r="E65" s="15">
        <v>0</v>
      </c>
      <c r="F65" s="15"/>
      <c r="G65" s="15">
        <f t="shared" si="0"/>
        <v>0</v>
      </c>
      <c r="H65" s="15"/>
      <c r="I65" s="15">
        <v>19458904109</v>
      </c>
      <c r="J65" s="15"/>
      <c r="K65" s="15">
        <v>0</v>
      </c>
      <c r="L65" s="15"/>
      <c r="M65" s="15">
        <f t="shared" si="1"/>
        <v>19458904109</v>
      </c>
      <c r="N65" s="6"/>
      <c r="O65" s="6"/>
    </row>
    <row r="66" spans="1:15" x14ac:dyDescent="0.55000000000000004">
      <c r="A66" s="1" t="s">
        <v>307</v>
      </c>
      <c r="C66" s="15">
        <v>0</v>
      </c>
      <c r="D66" s="15"/>
      <c r="E66" s="15">
        <v>0</v>
      </c>
      <c r="F66" s="15"/>
      <c r="G66" s="15">
        <f t="shared" si="0"/>
        <v>0</v>
      </c>
      <c r="H66" s="15"/>
      <c r="I66" s="15">
        <v>35398032787</v>
      </c>
      <c r="J66" s="15"/>
      <c r="K66" s="15">
        <v>0</v>
      </c>
      <c r="L66" s="15"/>
      <c r="M66" s="15">
        <f t="shared" si="1"/>
        <v>35398032787</v>
      </c>
      <c r="N66" s="6"/>
      <c r="O66" s="6"/>
    </row>
    <row r="67" spans="1:15" x14ac:dyDescent="0.55000000000000004">
      <c r="A67" s="1" t="s">
        <v>307</v>
      </c>
      <c r="C67" s="15">
        <v>0</v>
      </c>
      <c r="D67" s="15"/>
      <c r="E67" s="15">
        <v>0</v>
      </c>
      <c r="F67" s="15"/>
      <c r="G67" s="15">
        <f t="shared" si="0"/>
        <v>0</v>
      </c>
      <c r="H67" s="15"/>
      <c r="I67" s="15">
        <v>31137158470</v>
      </c>
      <c r="J67" s="15"/>
      <c r="K67" s="15">
        <v>0</v>
      </c>
      <c r="L67" s="15"/>
      <c r="M67" s="15">
        <f t="shared" si="1"/>
        <v>31137158470</v>
      </c>
      <c r="N67" s="6"/>
      <c r="O67" s="6"/>
    </row>
    <row r="68" spans="1:15" x14ac:dyDescent="0.55000000000000004">
      <c r="A68" s="1" t="s">
        <v>301</v>
      </c>
      <c r="C68" s="15">
        <v>0</v>
      </c>
      <c r="D68" s="15"/>
      <c r="E68" s="15">
        <v>0</v>
      </c>
      <c r="F68" s="15"/>
      <c r="G68" s="15">
        <f t="shared" si="0"/>
        <v>0</v>
      </c>
      <c r="H68" s="15"/>
      <c r="I68" s="15">
        <v>115658155734</v>
      </c>
      <c r="J68" s="15"/>
      <c r="K68" s="15">
        <v>0</v>
      </c>
      <c r="L68" s="15"/>
      <c r="M68" s="15">
        <f t="shared" si="1"/>
        <v>115658155734</v>
      </c>
      <c r="N68" s="6"/>
      <c r="O68" s="6"/>
    </row>
    <row r="69" spans="1:15" x14ac:dyDescent="0.55000000000000004">
      <c r="A69" s="1" t="s">
        <v>291</v>
      </c>
      <c r="C69" s="15">
        <v>3457444445</v>
      </c>
      <c r="D69" s="15"/>
      <c r="E69" s="15">
        <v>-43026821</v>
      </c>
      <c r="F69" s="15"/>
      <c r="G69" s="15">
        <f t="shared" si="0"/>
        <v>3500471266</v>
      </c>
      <c r="H69" s="15"/>
      <c r="I69" s="15">
        <v>23424657533</v>
      </c>
      <c r="J69" s="15"/>
      <c r="K69" s="15">
        <v>0</v>
      </c>
      <c r="L69" s="15"/>
      <c r="M69" s="15">
        <f t="shared" si="1"/>
        <v>23424657533</v>
      </c>
      <c r="N69" s="6"/>
      <c r="O69" s="6"/>
    </row>
    <row r="70" spans="1:15" x14ac:dyDescent="0.55000000000000004">
      <c r="A70" s="1" t="s">
        <v>338</v>
      </c>
      <c r="C70" s="15">
        <v>37622950800</v>
      </c>
      <c r="D70" s="15"/>
      <c r="E70" s="15">
        <v>0</v>
      </c>
      <c r="F70" s="15"/>
      <c r="G70" s="15">
        <f t="shared" si="0"/>
        <v>37622950800</v>
      </c>
      <c r="H70" s="15"/>
      <c r="I70" s="15">
        <v>73991803240</v>
      </c>
      <c r="J70" s="15"/>
      <c r="K70" s="15">
        <v>0</v>
      </c>
      <c r="L70" s="15"/>
      <c r="M70" s="15">
        <f t="shared" si="1"/>
        <v>73991803240</v>
      </c>
      <c r="N70" s="6"/>
      <c r="O70" s="6"/>
    </row>
    <row r="71" spans="1:15" x14ac:dyDescent="0.55000000000000004">
      <c r="A71" s="1" t="s">
        <v>341</v>
      </c>
      <c r="C71" s="15">
        <v>44262295080</v>
      </c>
      <c r="D71" s="15"/>
      <c r="E71" s="15">
        <v>0</v>
      </c>
      <c r="F71" s="15"/>
      <c r="G71" s="15">
        <f t="shared" si="0"/>
        <v>44262295080</v>
      </c>
      <c r="H71" s="15"/>
      <c r="I71" s="15">
        <v>85573770488</v>
      </c>
      <c r="J71" s="15"/>
      <c r="K71" s="15">
        <v>0</v>
      </c>
      <c r="L71" s="15"/>
      <c r="M71" s="15">
        <f t="shared" si="1"/>
        <v>85573770488</v>
      </c>
      <c r="N71" s="6"/>
      <c r="O71" s="6"/>
    </row>
    <row r="72" spans="1:15" x14ac:dyDescent="0.55000000000000004">
      <c r="A72" s="1" t="s">
        <v>343</v>
      </c>
      <c r="C72" s="15">
        <v>44262295080</v>
      </c>
      <c r="D72" s="15"/>
      <c r="E72" s="15">
        <v>0</v>
      </c>
      <c r="F72" s="15"/>
      <c r="G72" s="15">
        <f t="shared" si="0"/>
        <v>44262295080</v>
      </c>
      <c r="H72" s="15"/>
      <c r="I72" s="15">
        <v>84098360652</v>
      </c>
      <c r="J72" s="15"/>
      <c r="K72" s="15">
        <v>0</v>
      </c>
      <c r="L72" s="15"/>
      <c r="M72" s="15">
        <f t="shared" si="1"/>
        <v>84098360652</v>
      </c>
      <c r="N72" s="6"/>
      <c r="O72" s="6"/>
    </row>
    <row r="73" spans="1:15" x14ac:dyDescent="0.55000000000000004">
      <c r="A73" s="1" t="s">
        <v>307</v>
      </c>
      <c r="C73" s="15">
        <v>8015847008</v>
      </c>
      <c r="D73" s="15"/>
      <c r="E73" s="15">
        <v>-135180267</v>
      </c>
      <c r="F73" s="15"/>
      <c r="G73" s="15">
        <f t="shared" ref="G73:G97" si="2">C73-E73</f>
        <v>8151027275</v>
      </c>
      <c r="H73" s="15"/>
      <c r="I73" s="15">
        <v>50802732239</v>
      </c>
      <c r="J73" s="15"/>
      <c r="K73" s="15">
        <v>0</v>
      </c>
      <c r="L73" s="15"/>
      <c r="M73" s="15">
        <f t="shared" ref="M73:M98" si="3">I73-K73</f>
        <v>50802732239</v>
      </c>
      <c r="N73" s="6"/>
      <c r="O73" s="6"/>
    </row>
    <row r="74" spans="1:15" x14ac:dyDescent="0.55000000000000004">
      <c r="A74" s="1" t="s">
        <v>346</v>
      </c>
      <c r="C74" s="15">
        <v>89207650293</v>
      </c>
      <c r="D74" s="15"/>
      <c r="E74" s="15">
        <v>-28051773</v>
      </c>
      <c r="F74" s="15"/>
      <c r="G74" s="15">
        <f t="shared" si="2"/>
        <v>89235702066</v>
      </c>
      <c r="H74" s="15"/>
      <c r="I74" s="15">
        <v>180327868852</v>
      </c>
      <c r="J74" s="15"/>
      <c r="K74" s="15">
        <v>0</v>
      </c>
      <c r="L74" s="15"/>
      <c r="M74" s="15">
        <f t="shared" si="3"/>
        <v>180327868852</v>
      </c>
      <c r="N74" s="6"/>
      <c r="O74" s="6"/>
    </row>
    <row r="75" spans="1:15" x14ac:dyDescent="0.55000000000000004">
      <c r="A75" s="1" t="s">
        <v>307</v>
      </c>
      <c r="C75" s="15">
        <v>32381420776</v>
      </c>
      <c r="D75" s="15"/>
      <c r="E75" s="15">
        <v>-229581784</v>
      </c>
      <c r="F75" s="15"/>
      <c r="G75" s="15">
        <f t="shared" si="2"/>
        <v>32611002560</v>
      </c>
      <c r="H75" s="15"/>
      <c r="I75" s="15">
        <v>68829508195</v>
      </c>
      <c r="J75" s="15"/>
      <c r="K75" s="15">
        <v>0</v>
      </c>
      <c r="L75" s="15"/>
      <c r="M75" s="15">
        <f t="shared" si="3"/>
        <v>68829508195</v>
      </c>
      <c r="N75" s="6"/>
      <c r="O75" s="6"/>
    </row>
    <row r="76" spans="1:15" x14ac:dyDescent="0.55000000000000004">
      <c r="A76" s="1" t="s">
        <v>349</v>
      </c>
      <c r="C76" s="15">
        <v>32090163930</v>
      </c>
      <c r="D76" s="15"/>
      <c r="E76" s="15">
        <v>0</v>
      </c>
      <c r="F76" s="15"/>
      <c r="G76" s="15">
        <f t="shared" si="2"/>
        <v>32090163930</v>
      </c>
      <c r="H76" s="15"/>
      <c r="I76" s="15">
        <v>48135245895</v>
      </c>
      <c r="J76" s="15"/>
      <c r="K76" s="15">
        <v>0</v>
      </c>
      <c r="L76" s="15"/>
      <c r="M76" s="15">
        <f t="shared" si="3"/>
        <v>48135245895</v>
      </c>
      <c r="N76" s="6"/>
      <c r="O76" s="6"/>
    </row>
    <row r="77" spans="1:15" x14ac:dyDescent="0.55000000000000004">
      <c r="A77" s="1" t="s">
        <v>352</v>
      </c>
      <c r="C77" s="15">
        <v>27920765027</v>
      </c>
      <c r="D77" s="15"/>
      <c r="E77" s="15">
        <v>0</v>
      </c>
      <c r="F77" s="15"/>
      <c r="G77" s="15">
        <f t="shared" si="2"/>
        <v>27920765027</v>
      </c>
      <c r="H77" s="15"/>
      <c r="I77" s="15">
        <v>40122950813</v>
      </c>
      <c r="J77" s="15"/>
      <c r="K77" s="15">
        <v>0</v>
      </c>
      <c r="L77" s="15"/>
      <c r="M77" s="15">
        <f t="shared" si="3"/>
        <v>40122950813</v>
      </c>
      <c r="N77" s="6"/>
      <c r="O77" s="6"/>
    </row>
    <row r="78" spans="1:15" x14ac:dyDescent="0.55000000000000004">
      <c r="A78" s="1" t="s">
        <v>354</v>
      </c>
      <c r="C78" s="15">
        <v>8882923493</v>
      </c>
      <c r="D78" s="15"/>
      <c r="E78" s="15">
        <v>-37128323</v>
      </c>
      <c r="F78" s="15"/>
      <c r="G78" s="15">
        <f t="shared" si="2"/>
        <v>8920051816</v>
      </c>
      <c r="H78" s="15"/>
      <c r="I78" s="15">
        <v>13874726771</v>
      </c>
      <c r="J78" s="15"/>
      <c r="K78" s="15">
        <v>29217322</v>
      </c>
      <c r="L78" s="15"/>
      <c r="M78" s="15">
        <f t="shared" si="3"/>
        <v>13845509449</v>
      </c>
      <c r="N78" s="6"/>
      <c r="O78" s="6"/>
    </row>
    <row r="79" spans="1:15" x14ac:dyDescent="0.55000000000000004">
      <c r="A79" s="1" t="s">
        <v>356</v>
      </c>
      <c r="C79" s="15">
        <v>22609289619</v>
      </c>
      <c r="D79" s="15"/>
      <c r="E79" s="15">
        <v>0</v>
      </c>
      <c r="F79" s="15"/>
      <c r="G79" s="15">
        <f t="shared" si="2"/>
        <v>22609289619</v>
      </c>
      <c r="H79" s="15"/>
      <c r="I79" s="15">
        <v>29740437153</v>
      </c>
      <c r="J79" s="15"/>
      <c r="K79" s="15">
        <v>0</v>
      </c>
      <c r="L79" s="15"/>
      <c r="M79" s="15">
        <f t="shared" si="3"/>
        <v>29740437153</v>
      </c>
      <c r="N79" s="6"/>
      <c r="O79" s="6"/>
    </row>
    <row r="80" spans="1:15" x14ac:dyDescent="0.55000000000000004">
      <c r="A80" s="1" t="s">
        <v>358</v>
      </c>
      <c r="C80" s="15">
        <v>38032786860</v>
      </c>
      <c r="D80" s="15"/>
      <c r="E80" s="15">
        <v>-24229382</v>
      </c>
      <c r="F80" s="15"/>
      <c r="G80" s="15">
        <f t="shared" si="2"/>
        <v>38057016242</v>
      </c>
      <c r="H80" s="15"/>
      <c r="I80" s="15">
        <v>46907103794</v>
      </c>
      <c r="J80" s="15"/>
      <c r="K80" s="15">
        <v>141378849</v>
      </c>
      <c r="L80" s="15"/>
      <c r="M80" s="15">
        <f t="shared" si="3"/>
        <v>46765724945</v>
      </c>
      <c r="N80" s="6"/>
      <c r="O80" s="6"/>
    </row>
    <row r="81" spans="1:15" x14ac:dyDescent="0.55000000000000004">
      <c r="A81" s="1" t="s">
        <v>352</v>
      </c>
      <c r="C81" s="15">
        <v>61967213116</v>
      </c>
      <c r="D81" s="15"/>
      <c r="E81" s="15">
        <v>0</v>
      </c>
      <c r="F81" s="15"/>
      <c r="G81" s="15">
        <f t="shared" si="2"/>
        <v>61967213116</v>
      </c>
      <c r="H81" s="15"/>
      <c r="I81" s="15">
        <v>76229508196</v>
      </c>
      <c r="J81" s="15"/>
      <c r="K81" s="15">
        <v>0</v>
      </c>
      <c r="L81" s="15"/>
      <c r="M81" s="15">
        <f t="shared" si="3"/>
        <v>76229508196</v>
      </c>
      <c r="N81" s="6"/>
      <c r="O81" s="6"/>
    </row>
    <row r="82" spans="1:15" x14ac:dyDescent="0.55000000000000004">
      <c r="A82" s="1" t="s">
        <v>301</v>
      </c>
      <c r="C82" s="15">
        <v>68934426220</v>
      </c>
      <c r="D82" s="15"/>
      <c r="E82" s="15">
        <v>0</v>
      </c>
      <c r="F82" s="15"/>
      <c r="G82" s="15">
        <f t="shared" si="2"/>
        <v>68934426220</v>
      </c>
      <c r="H82" s="15"/>
      <c r="I82" s="15">
        <v>68934426220</v>
      </c>
      <c r="J82" s="15"/>
      <c r="K82" s="15">
        <v>0</v>
      </c>
      <c r="L82" s="15"/>
      <c r="M82" s="15">
        <f t="shared" si="3"/>
        <v>68934426220</v>
      </c>
      <c r="N82" s="6"/>
      <c r="O82" s="6"/>
    </row>
    <row r="83" spans="1:15" x14ac:dyDescent="0.55000000000000004">
      <c r="A83" s="1" t="s">
        <v>307</v>
      </c>
      <c r="C83" s="15">
        <v>43658469920</v>
      </c>
      <c r="D83" s="15"/>
      <c r="E83" s="15">
        <v>69076089</v>
      </c>
      <c r="F83" s="15"/>
      <c r="G83" s="15">
        <f t="shared" si="2"/>
        <v>43589393831</v>
      </c>
      <c r="H83" s="15"/>
      <c r="I83" s="15">
        <v>43658469920</v>
      </c>
      <c r="J83" s="15"/>
      <c r="K83" s="15">
        <v>69076089</v>
      </c>
      <c r="L83" s="15"/>
      <c r="M83" s="15">
        <f t="shared" si="3"/>
        <v>43589393831</v>
      </c>
      <c r="N83" s="6"/>
      <c r="O83" s="6"/>
    </row>
    <row r="84" spans="1:15" x14ac:dyDescent="0.55000000000000004">
      <c r="A84" s="1" t="s">
        <v>358</v>
      </c>
      <c r="C84" s="15">
        <v>18065573760</v>
      </c>
      <c r="D84" s="15"/>
      <c r="E84" s="15">
        <v>99647080</v>
      </c>
      <c r="F84" s="15"/>
      <c r="G84" s="15">
        <f t="shared" si="2"/>
        <v>17965926680</v>
      </c>
      <c r="H84" s="15"/>
      <c r="I84" s="15">
        <v>18065573760</v>
      </c>
      <c r="J84" s="15"/>
      <c r="K84" s="15">
        <v>99647080</v>
      </c>
      <c r="L84" s="15"/>
      <c r="M84" s="15">
        <f t="shared" si="3"/>
        <v>17965926680</v>
      </c>
      <c r="N84" s="6"/>
      <c r="O84" s="6"/>
    </row>
    <row r="85" spans="1:15" x14ac:dyDescent="0.55000000000000004">
      <c r="A85" s="1" t="s">
        <v>296</v>
      </c>
      <c r="C85" s="15">
        <v>22905737697</v>
      </c>
      <c r="D85" s="15"/>
      <c r="E85" s="15">
        <v>0</v>
      </c>
      <c r="F85" s="15"/>
      <c r="G85" s="15">
        <f t="shared" si="2"/>
        <v>22905737697</v>
      </c>
      <c r="H85" s="15"/>
      <c r="I85" s="15">
        <v>22905737697</v>
      </c>
      <c r="J85" s="15"/>
      <c r="K85" s="15">
        <v>0</v>
      </c>
      <c r="L85" s="15"/>
      <c r="M85" s="15">
        <f t="shared" si="3"/>
        <v>22905737697</v>
      </c>
      <c r="N85" s="6"/>
      <c r="O85" s="6"/>
    </row>
    <row r="86" spans="1:15" x14ac:dyDescent="0.55000000000000004">
      <c r="A86" s="1" t="s">
        <v>358</v>
      </c>
      <c r="C86" s="15">
        <v>57524590156</v>
      </c>
      <c r="D86" s="15"/>
      <c r="E86" s="15">
        <v>407311740</v>
      </c>
      <c r="F86" s="15"/>
      <c r="G86" s="15">
        <f t="shared" si="2"/>
        <v>57117278416</v>
      </c>
      <c r="H86" s="15"/>
      <c r="I86" s="15">
        <v>57524590156</v>
      </c>
      <c r="J86" s="15"/>
      <c r="K86" s="15">
        <v>407311740</v>
      </c>
      <c r="L86" s="15"/>
      <c r="M86" s="15">
        <f t="shared" si="3"/>
        <v>57117278416</v>
      </c>
      <c r="N86" s="6"/>
      <c r="O86" s="6"/>
    </row>
    <row r="87" spans="1:15" x14ac:dyDescent="0.55000000000000004">
      <c r="A87" s="1" t="s">
        <v>291</v>
      </c>
      <c r="C87" s="15">
        <v>6774590163</v>
      </c>
      <c r="D87" s="15"/>
      <c r="E87" s="15">
        <v>63807442</v>
      </c>
      <c r="F87" s="15"/>
      <c r="G87" s="15">
        <f t="shared" si="2"/>
        <v>6710782721</v>
      </c>
      <c r="H87" s="15"/>
      <c r="I87" s="15">
        <v>6774590163</v>
      </c>
      <c r="J87" s="15"/>
      <c r="K87" s="15">
        <v>63807442</v>
      </c>
      <c r="L87" s="15"/>
      <c r="M87" s="15">
        <f t="shared" si="3"/>
        <v>6710782721</v>
      </c>
      <c r="N87" s="6"/>
      <c r="O87" s="6"/>
    </row>
    <row r="88" spans="1:15" x14ac:dyDescent="0.55000000000000004">
      <c r="A88" s="1" t="s">
        <v>338</v>
      </c>
      <c r="C88" s="15">
        <v>14422131135</v>
      </c>
      <c r="D88" s="15"/>
      <c r="E88" s="15">
        <v>0</v>
      </c>
      <c r="F88" s="15"/>
      <c r="G88" s="15">
        <f t="shared" si="2"/>
        <v>14422131135</v>
      </c>
      <c r="H88" s="15"/>
      <c r="I88" s="15">
        <v>14422131135</v>
      </c>
      <c r="J88" s="15"/>
      <c r="K88" s="15">
        <v>0</v>
      </c>
      <c r="L88" s="15"/>
      <c r="M88" s="15">
        <f t="shared" si="3"/>
        <v>14422131135</v>
      </c>
      <c r="N88" s="6"/>
      <c r="O88" s="6"/>
    </row>
    <row r="89" spans="1:15" x14ac:dyDescent="0.55000000000000004">
      <c r="A89" s="1" t="s">
        <v>291</v>
      </c>
      <c r="C89" s="15">
        <v>15490437145</v>
      </c>
      <c r="D89" s="15"/>
      <c r="E89" s="15">
        <v>169948589</v>
      </c>
      <c r="F89" s="15"/>
      <c r="G89" s="15">
        <f t="shared" si="2"/>
        <v>15320488556</v>
      </c>
      <c r="H89" s="15"/>
      <c r="I89" s="15">
        <v>15490437145</v>
      </c>
      <c r="J89" s="15"/>
      <c r="K89" s="15">
        <v>169948589</v>
      </c>
      <c r="L89" s="15"/>
      <c r="M89" s="15">
        <f t="shared" si="3"/>
        <v>15320488556</v>
      </c>
      <c r="N89" s="6"/>
      <c r="O89" s="6"/>
    </row>
    <row r="90" spans="1:15" x14ac:dyDescent="0.55000000000000004">
      <c r="A90" s="1" t="s">
        <v>301</v>
      </c>
      <c r="C90" s="15">
        <v>24721311472</v>
      </c>
      <c r="D90" s="15"/>
      <c r="E90" s="15">
        <v>0</v>
      </c>
      <c r="F90" s="15"/>
      <c r="G90" s="15">
        <f t="shared" si="2"/>
        <v>24721311472</v>
      </c>
      <c r="H90" s="15"/>
      <c r="I90" s="15">
        <v>24721311472</v>
      </c>
      <c r="J90" s="15"/>
      <c r="K90" s="15">
        <v>0</v>
      </c>
      <c r="L90" s="15"/>
      <c r="M90" s="15">
        <f t="shared" si="3"/>
        <v>24721311472</v>
      </c>
      <c r="N90" s="6"/>
      <c r="O90" s="6"/>
    </row>
    <row r="91" spans="1:15" x14ac:dyDescent="0.55000000000000004">
      <c r="A91" s="1" t="s">
        <v>376</v>
      </c>
      <c r="C91" s="15">
        <v>23606557376</v>
      </c>
      <c r="D91" s="15"/>
      <c r="E91" s="15">
        <v>0</v>
      </c>
      <c r="F91" s="15"/>
      <c r="G91" s="15">
        <f t="shared" si="2"/>
        <v>23606557376</v>
      </c>
      <c r="H91" s="15"/>
      <c r="I91" s="15">
        <v>23606557376</v>
      </c>
      <c r="J91" s="15"/>
      <c r="K91" s="15">
        <v>0</v>
      </c>
      <c r="L91" s="15"/>
      <c r="M91" s="15">
        <f t="shared" si="3"/>
        <v>23606557376</v>
      </c>
      <c r="N91" s="6"/>
      <c r="O91" s="6"/>
    </row>
    <row r="92" spans="1:15" x14ac:dyDescent="0.55000000000000004">
      <c r="A92" s="1" t="s">
        <v>358</v>
      </c>
      <c r="C92" s="15">
        <v>17827868850</v>
      </c>
      <c r="D92" s="15"/>
      <c r="E92" s="15">
        <v>223185062</v>
      </c>
      <c r="F92" s="15"/>
      <c r="G92" s="15">
        <f t="shared" si="2"/>
        <v>17604683788</v>
      </c>
      <c r="H92" s="15"/>
      <c r="I92" s="15">
        <v>17827868850</v>
      </c>
      <c r="J92" s="15"/>
      <c r="K92" s="15">
        <v>223185062</v>
      </c>
      <c r="L92" s="15"/>
      <c r="M92" s="15">
        <f t="shared" si="3"/>
        <v>17604683788</v>
      </c>
      <c r="N92" s="6"/>
      <c r="O92" s="6"/>
    </row>
    <row r="93" spans="1:15" x14ac:dyDescent="0.55000000000000004">
      <c r="A93" s="1" t="s">
        <v>335</v>
      </c>
      <c r="C93" s="15">
        <v>17827868850</v>
      </c>
      <c r="D93" s="15"/>
      <c r="E93" s="15">
        <v>236948733</v>
      </c>
      <c r="F93" s="15"/>
      <c r="G93" s="15">
        <f t="shared" si="2"/>
        <v>17590920117</v>
      </c>
      <c r="H93" s="15"/>
      <c r="I93" s="15">
        <v>17827868850</v>
      </c>
      <c r="J93" s="15"/>
      <c r="K93" s="15">
        <v>236948733</v>
      </c>
      <c r="L93" s="15"/>
      <c r="M93" s="15">
        <f t="shared" si="3"/>
        <v>17590920117</v>
      </c>
      <c r="N93" s="6"/>
      <c r="O93" s="6"/>
    </row>
    <row r="94" spans="1:15" x14ac:dyDescent="0.55000000000000004">
      <c r="A94" s="1" t="s">
        <v>381</v>
      </c>
      <c r="C94" s="15">
        <v>15450819670</v>
      </c>
      <c r="D94" s="15"/>
      <c r="E94" s="15">
        <v>252883689</v>
      </c>
      <c r="F94" s="15"/>
      <c r="G94" s="15">
        <f t="shared" si="2"/>
        <v>15197935981</v>
      </c>
      <c r="H94" s="15"/>
      <c r="I94" s="15">
        <v>15450819670</v>
      </c>
      <c r="J94" s="15"/>
      <c r="K94" s="15">
        <v>252883689</v>
      </c>
      <c r="L94" s="15"/>
      <c r="M94" s="15">
        <f t="shared" si="3"/>
        <v>15197935981</v>
      </c>
      <c r="N94" s="6"/>
      <c r="O94" s="6"/>
    </row>
    <row r="95" spans="1:15" x14ac:dyDescent="0.55000000000000004">
      <c r="A95" s="1" t="s">
        <v>383</v>
      </c>
      <c r="C95" s="15">
        <v>24087431688</v>
      </c>
      <c r="D95" s="15"/>
      <c r="E95" s="15">
        <v>431113772</v>
      </c>
      <c r="F95" s="15"/>
      <c r="G95" s="15">
        <f t="shared" si="2"/>
        <v>23656317916</v>
      </c>
      <c r="H95" s="15"/>
      <c r="I95" s="15">
        <v>24087431688</v>
      </c>
      <c r="J95" s="15"/>
      <c r="K95" s="15">
        <v>431113772</v>
      </c>
      <c r="L95" s="15"/>
      <c r="M95" s="15">
        <f t="shared" si="3"/>
        <v>23656317916</v>
      </c>
      <c r="N95" s="6"/>
      <c r="O95" s="6"/>
    </row>
    <row r="96" spans="1:15" x14ac:dyDescent="0.55000000000000004">
      <c r="A96" s="1" t="s">
        <v>352</v>
      </c>
      <c r="C96" s="15">
        <v>3010928960</v>
      </c>
      <c r="D96" s="15"/>
      <c r="E96" s="15">
        <v>63064959</v>
      </c>
      <c r="F96" s="15"/>
      <c r="G96" s="15">
        <f t="shared" si="2"/>
        <v>2947864001</v>
      </c>
      <c r="H96" s="15"/>
      <c r="I96" s="15">
        <v>3010928960</v>
      </c>
      <c r="J96" s="15"/>
      <c r="K96" s="15">
        <v>63064959</v>
      </c>
      <c r="L96" s="15"/>
      <c r="M96" s="15">
        <f t="shared" si="3"/>
        <v>2947864001</v>
      </c>
      <c r="N96" s="6"/>
      <c r="O96" s="6"/>
    </row>
    <row r="97" spans="1:15" x14ac:dyDescent="0.55000000000000004">
      <c r="A97" s="1" t="s">
        <v>291</v>
      </c>
      <c r="C97" s="15">
        <v>1426229508</v>
      </c>
      <c r="D97" s="15"/>
      <c r="E97" s="15">
        <v>30955265</v>
      </c>
      <c r="F97" s="15"/>
      <c r="G97" s="15">
        <f t="shared" si="2"/>
        <v>1395274243</v>
      </c>
      <c r="H97" s="15"/>
      <c r="I97" s="15">
        <v>1426229508</v>
      </c>
      <c r="J97" s="15"/>
      <c r="K97" s="15">
        <v>30955265</v>
      </c>
      <c r="L97" s="15"/>
      <c r="M97" s="15">
        <f t="shared" si="3"/>
        <v>1395274243</v>
      </c>
      <c r="N97" s="6"/>
      <c r="O97" s="6"/>
    </row>
    <row r="98" spans="1:15" ht="24.75" thickBot="1" x14ac:dyDescent="0.6">
      <c r="A98" s="1" t="s">
        <v>387</v>
      </c>
      <c r="C98" s="15">
        <v>2139344262</v>
      </c>
      <c r="D98" s="15"/>
      <c r="E98" s="15">
        <v>0</v>
      </c>
      <c r="F98" s="15"/>
      <c r="G98" s="15">
        <f>C98-E98</f>
        <v>2139344262</v>
      </c>
      <c r="H98" s="15"/>
      <c r="I98" s="15">
        <v>2139344262</v>
      </c>
      <c r="J98" s="15"/>
      <c r="K98" s="15">
        <v>0</v>
      </c>
      <c r="L98" s="15"/>
      <c r="M98" s="15">
        <f t="shared" si="3"/>
        <v>2139344262</v>
      </c>
      <c r="N98" s="6"/>
      <c r="O98" s="6"/>
    </row>
    <row r="99" spans="1:15" ht="24.75" thickBot="1" x14ac:dyDescent="0.6">
      <c r="A99" s="1" t="s">
        <v>29</v>
      </c>
      <c r="C99" s="7">
        <f>SUM(C8:C98)</f>
        <v>1293723995940</v>
      </c>
      <c r="D99" s="6"/>
      <c r="E99" s="7">
        <f>SUM(E8:E98)</f>
        <v>1595411273</v>
      </c>
      <c r="F99" s="6"/>
      <c r="G99" s="7">
        <f>SUM(G8:G98)</f>
        <v>1292128584667</v>
      </c>
      <c r="H99" s="6"/>
      <c r="I99" s="7">
        <f>SUM(I8:I98)</f>
        <v>5835499707822</v>
      </c>
      <c r="J99" s="6"/>
      <c r="K99" s="7">
        <f>SUM(K8:K98)</f>
        <v>3519786434</v>
      </c>
      <c r="L99" s="6"/>
      <c r="M99" s="7">
        <f>SUM(M8:M98)</f>
        <v>5831979921388</v>
      </c>
      <c r="N99" s="6"/>
      <c r="O99" s="6"/>
    </row>
    <row r="100" spans="1:15" ht="24.75" thickTop="1" x14ac:dyDescent="0.55000000000000004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41"/>
  <sheetViews>
    <sheetView rightToLeft="1" workbookViewId="0">
      <selection activeCell="I25" sqref="I25"/>
    </sheetView>
  </sheetViews>
  <sheetFormatPr defaultRowHeight="24" x14ac:dyDescent="0.55000000000000004"/>
  <cols>
    <col min="1" max="1" width="44.425781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  <c r="N3" s="27" t="s">
        <v>391</v>
      </c>
      <c r="O3" s="27" t="s">
        <v>391</v>
      </c>
      <c r="P3" s="27" t="s">
        <v>391</v>
      </c>
      <c r="Q3" s="27" t="s">
        <v>391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H6" s="26" t="s">
        <v>393</v>
      </c>
      <c r="I6" s="26" t="s">
        <v>393</v>
      </c>
      <c r="K6" s="26" t="s">
        <v>394</v>
      </c>
      <c r="L6" s="26" t="s">
        <v>394</v>
      </c>
      <c r="M6" s="26" t="s">
        <v>394</v>
      </c>
      <c r="N6" s="26" t="s">
        <v>394</v>
      </c>
      <c r="O6" s="26" t="s">
        <v>394</v>
      </c>
      <c r="P6" s="26" t="s">
        <v>394</v>
      </c>
      <c r="Q6" s="26" t="s">
        <v>394</v>
      </c>
    </row>
    <row r="7" spans="1:17" ht="24.75" x14ac:dyDescent="0.55000000000000004">
      <c r="A7" s="26" t="s">
        <v>3</v>
      </c>
      <c r="C7" s="26" t="s">
        <v>7</v>
      </c>
      <c r="E7" s="26" t="s">
        <v>414</v>
      </c>
      <c r="G7" s="26" t="s">
        <v>415</v>
      </c>
      <c r="I7" s="26" t="s">
        <v>417</v>
      </c>
      <c r="K7" s="26" t="s">
        <v>7</v>
      </c>
      <c r="M7" s="26" t="s">
        <v>414</v>
      </c>
      <c r="O7" s="26" t="s">
        <v>415</v>
      </c>
      <c r="Q7" s="26" t="s">
        <v>417</v>
      </c>
    </row>
    <row r="8" spans="1:17" x14ac:dyDescent="0.55000000000000004">
      <c r="A8" s="1" t="s">
        <v>23</v>
      </c>
      <c r="C8" s="5">
        <v>63771</v>
      </c>
      <c r="D8" s="6"/>
      <c r="E8" s="5">
        <v>68764138941</v>
      </c>
      <c r="F8" s="6"/>
      <c r="G8" s="5">
        <v>68764138569</v>
      </c>
      <c r="H8" s="6"/>
      <c r="I8" s="5">
        <f>E8-G8</f>
        <v>372</v>
      </c>
      <c r="J8" s="6"/>
      <c r="K8" s="5">
        <v>185123</v>
      </c>
      <c r="L8" s="6"/>
      <c r="M8" s="5">
        <v>203359927091</v>
      </c>
      <c r="N8" s="6"/>
      <c r="O8" s="5">
        <v>203358662619</v>
      </c>
      <c r="P8" s="6"/>
      <c r="Q8" s="5">
        <f>M8-O8</f>
        <v>1264472</v>
      </c>
    </row>
    <row r="9" spans="1:17" x14ac:dyDescent="0.55000000000000004">
      <c r="A9" s="1" t="s">
        <v>412</v>
      </c>
      <c r="C9" s="5">
        <v>0</v>
      </c>
      <c r="D9" s="6"/>
      <c r="E9" s="5">
        <v>0</v>
      </c>
      <c r="F9" s="6"/>
      <c r="G9" s="5">
        <v>0</v>
      </c>
      <c r="H9" s="6"/>
      <c r="I9" s="5">
        <f t="shared" ref="I9:I21" si="0">E9-G9</f>
        <v>0</v>
      </c>
      <c r="J9" s="6"/>
      <c r="K9" s="5">
        <v>356555</v>
      </c>
      <c r="L9" s="6"/>
      <c r="M9" s="5">
        <v>815061006</v>
      </c>
      <c r="N9" s="6"/>
      <c r="O9" s="5">
        <v>786908847</v>
      </c>
      <c r="P9" s="6"/>
      <c r="Q9" s="5">
        <f t="shared" ref="Q9:Q21" si="1">M9-O9</f>
        <v>28152159</v>
      </c>
    </row>
    <row r="10" spans="1:17" x14ac:dyDescent="0.55000000000000004">
      <c r="A10" s="1" t="s">
        <v>481</v>
      </c>
      <c r="C10" s="5">
        <v>0</v>
      </c>
      <c r="D10" s="6"/>
      <c r="E10" s="5">
        <v>0</v>
      </c>
      <c r="F10" s="6"/>
      <c r="G10" s="5">
        <v>0</v>
      </c>
      <c r="H10" s="6"/>
      <c r="I10" s="5">
        <v>0</v>
      </c>
      <c r="J10" s="6"/>
      <c r="K10" s="5">
        <v>186999999</v>
      </c>
      <c r="L10" s="6"/>
      <c r="M10" s="5">
        <v>609986516738</v>
      </c>
      <c r="N10" s="6"/>
      <c r="O10" s="5">
        <v>539343870209</v>
      </c>
      <c r="P10" s="6"/>
      <c r="Q10" s="5">
        <f t="shared" si="1"/>
        <v>70642646529</v>
      </c>
    </row>
    <row r="11" spans="1:17" x14ac:dyDescent="0.55000000000000004">
      <c r="A11" s="1" t="s">
        <v>114</v>
      </c>
      <c r="C11" s="5">
        <v>1165187</v>
      </c>
      <c r="D11" s="6"/>
      <c r="E11" s="5">
        <v>1165187000000</v>
      </c>
      <c r="F11" s="6"/>
      <c r="G11" s="5">
        <v>1010606139205</v>
      </c>
      <c r="H11" s="6"/>
      <c r="I11" s="5">
        <f t="shared" si="0"/>
        <v>154580860795</v>
      </c>
      <c r="J11" s="6"/>
      <c r="K11" s="5">
        <v>1165187</v>
      </c>
      <c r="L11" s="6"/>
      <c r="M11" s="5">
        <v>1165187000000</v>
      </c>
      <c r="N11" s="6"/>
      <c r="O11" s="5">
        <v>1010606139205</v>
      </c>
      <c r="P11" s="6"/>
      <c r="Q11" s="5">
        <f t="shared" si="1"/>
        <v>154580860795</v>
      </c>
    </row>
    <row r="12" spans="1:17" x14ac:dyDescent="0.55000000000000004">
      <c r="A12" s="1" t="s">
        <v>221</v>
      </c>
      <c r="C12" s="5">
        <v>207017</v>
      </c>
      <c r="D12" s="6"/>
      <c r="E12" s="5">
        <v>207017000000</v>
      </c>
      <c r="F12" s="6"/>
      <c r="G12" s="5">
        <v>204897668607</v>
      </c>
      <c r="H12" s="6"/>
      <c r="I12" s="5">
        <f t="shared" si="0"/>
        <v>2119331393</v>
      </c>
      <c r="J12" s="6"/>
      <c r="K12" s="5">
        <v>207017</v>
      </c>
      <c r="L12" s="6"/>
      <c r="M12" s="5">
        <v>207017000000</v>
      </c>
      <c r="N12" s="6"/>
      <c r="O12" s="5">
        <v>204897668607</v>
      </c>
      <c r="P12" s="6"/>
      <c r="Q12" s="5">
        <f t="shared" si="1"/>
        <v>2119331393</v>
      </c>
    </row>
    <row r="13" spans="1:17" x14ac:dyDescent="0.55000000000000004">
      <c r="A13" s="1" t="s">
        <v>95</v>
      </c>
      <c r="C13" s="5">
        <v>895043</v>
      </c>
      <c r="D13" s="6"/>
      <c r="E13" s="5">
        <v>895043000000</v>
      </c>
      <c r="F13" s="6"/>
      <c r="G13" s="5">
        <v>774591698949</v>
      </c>
      <c r="H13" s="6"/>
      <c r="I13" s="5">
        <f t="shared" si="0"/>
        <v>120451301051</v>
      </c>
      <c r="J13" s="6"/>
      <c r="K13" s="5">
        <v>895043</v>
      </c>
      <c r="L13" s="6"/>
      <c r="M13" s="5">
        <v>895043000000</v>
      </c>
      <c r="N13" s="6"/>
      <c r="O13" s="5">
        <v>774591698949</v>
      </c>
      <c r="P13" s="6"/>
      <c r="Q13" s="5">
        <f t="shared" si="1"/>
        <v>120451301051</v>
      </c>
    </row>
    <row r="14" spans="1:17" x14ac:dyDescent="0.55000000000000004">
      <c r="A14" s="1" t="s">
        <v>401</v>
      </c>
      <c r="C14" s="5">
        <v>0</v>
      </c>
      <c r="D14" s="6"/>
      <c r="E14" s="5">
        <v>0</v>
      </c>
      <c r="F14" s="6"/>
      <c r="G14" s="5">
        <v>0</v>
      </c>
      <c r="H14" s="6"/>
      <c r="I14" s="5">
        <f t="shared" si="0"/>
        <v>0</v>
      </c>
      <c r="J14" s="6"/>
      <c r="K14" s="5">
        <v>950000</v>
      </c>
      <c r="L14" s="6"/>
      <c r="M14" s="5">
        <v>949934312500</v>
      </c>
      <c r="N14" s="6"/>
      <c r="O14" s="5">
        <v>944722909385</v>
      </c>
      <c r="P14" s="6"/>
      <c r="Q14" s="5">
        <f t="shared" si="1"/>
        <v>5211403115</v>
      </c>
    </row>
    <row r="15" spans="1:17" x14ac:dyDescent="0.55000000000000004">
      <c r="A15" s="1" t="s">
        <v>402</v>
      </c>
      <c r="C15" s="5">
        <v>0</v>
      </c>
      <c r="D15" s="6"/>
      <c r="E15" s="5">
        <v>0</v>
      </c>
      <c r="F15" s="6"/>
      <c r="G15" s="5">
        <v>0</v>
      </c>
      <c r="H15" s="6"/>
      <c r="I15" s="5">
        <f t="shared" si="0"/>
        <v>0</v>
      </c>
      <c r="J15" s="6"/>
      <c r="K15" s="5">
        <v>312924</v>
      </c>
      <c r="L15" s="6"/>
      <c r="M15" s="5">
        <v>312924000000</v>
      </c>
      <c r="N15" s="6"/>
      <c r="O15" s="5">
        <v>300011060025</v>
      </c>
      <c r="P15" s="6"/>
      <c r="Q15" s="5">
        <f t="shared" si="1"/>
        <v>12912939975</v>
      </c>
    </row>
    <row r="16" spans="1:17" x14ac:dyDescent="0.55000000000000004">
      <c r="A16" s="1" t="s">
        <v>418</v>
      </c>
      <c r="C16" s="5">
        <v>0</v>
      </c>
      <c r="D16" s="6"/>
      <c r="E16" s="5">
        <v>0</v>
      </c>
      <c r="F16" s="6"/>
      <c r="G16" s="5">
        <v>0</v>
      </c>
      <c r="H16" s="6"/>
      <c r="I16" s="5">
        <f t="shared" si="0"/>
        <v>0</v>
      </c>
      <c r="J16" s="6"/>
      <c r="K16" s="5">
        <v>536</v>
      </c>
      <c r="L16" s="6"/>
      <c r="M16" s="5">
        <v>536000000</v>
      </c>
      <c r="N16" s="6"/>
      <c r="O16" s="5">
        <v>513448846</v>
      </c>
      <c r="P16" s="6"/>
      <c r="Q16" s="5">
        <f t="shared" si="1"/>
        <v>22551154</v>
      </c>
    </row>
    <row r="17" spans="1:19" x14ac:dyDescent="0.55000000000000004">
      <c r="A17" s="1" t="s">
        <v>419</v>
      </c>
      <c r="C17" s="5">
        <v>0</v>
      </c>
      <c r="D17" s="6"/>
      <c r="E17" s="5">
        <v>0</v>
      </c>
      <c r="F17" s="6"/>
      <c r="G17" s="5">
        <v>0</v>
      </c>
      <c r="H17" s="6"/>
      <c r="I17" s="5">
        <f t="shared" si="0"/>
        <v>0</v>
      </c>
      <c r="J17" s="6"/>
      <c r="K17" s="5">
        <v>109793</v>
      </c>
      <c r="L17" s="6"/>
      <c r="M17" s="5">
        <v>109793000000</v>
      </c>
      <c r="N17" s="6"/>
      <c r="O17" s="5">
        <v>99355088596</v>
      </c>
      <c r="P17" s="6"/>
      <c r="Q17" s="5">
        <f t="shared" si="1"/>
        <v>10437911404</v>
      </c>
    </row>
    <row r="18" spans="1:19" x14ac:dyDescent="0.55000000000000004">
      <c r="A18" s="1" t="s">
        <v>420</v>
      </c>
      <c r="C18" s="5">
        <v>0</v>
      </c>
      <c r="D18" s="6"/>
      <c r="E18" s="5">
        <v>0</v>
      </c>
      <c r="F18" s="6"/>
      <c r="G18" s="5">
        <v>0</v>
      </c>
      <c r="H18" s="6"/>
      <c r="I18" s="5">
        <f t="shared" si="0"/>
        <v>0</v>
      </c>
      <c r="J18" s="6"/>
      <c r="K18" s="5">
        <v>347453</v>
      </c>
      <c r="L18" s="6"/>
      <c r="M18" s="5">
        <v>347453000000</v>
      </c>
      <c r="N18" s="6"/>
      <c r="O18" s="5">
        <v>305770068554</v>
      </c>
      <c r="P18" s="6"/>
      <c r="Q18" s="5">
        <f t="shared" si="1"/>
        <v>41682931446</v>
      </c>
    </row>
    <row r="19" spans="1:19" x14ac:dyDescent="0.55000000000000004">
      <c r="A19" s="1" t="s">
        <v>421</v>
      </c>
      <c r="C19" s="5">
        <v>0</v>
      </c>
      <c r="D19" s="6"/>
      <c r="E19" s="5">
        <v>0</v>
      </c>
      <c r="F19" s="6"/>
      <c r="G19" s="5">
        <v>0</v>
      </c>
      <c r="H19" s="6"/>
      <c r="I19" s="5">
        <f t="shared" si="0"/>
        <v>0</v>
      </c>
      <c r="J19" s="6"/>
      <c r="K19" s="5">
        <v>16164</v>
      </c>
      <c r="L19" s="6"/>
      <c r="M19" s="5">
        <v>16164000000</v>
      </c>
      <c r="N19" s="6"/>
      <c r="O19" s="5">
        <v>15080023700</v>
      </c>
      <c r="P19" s="6"/>
      <c r="Q19" s="5">
        <f t="shared" si="1"/>
        <v>1083976300</v>
      </c>
    </row>
    <row r="20" spans="1:19" x14ac:dyDescent="0.55000000000000004">
      <c r="A20" s="1" t="s">
        <v>399</v>
      </c>
      <c r="C20" s="5">
        <v>0</v>
      </c>
      <c r="D20" s="6"/>
      <c r="E20" s="5">
        <v>0</v>
      </c>
      <c r="F20" s="6"/>
      <c r="G20" s="5">
        <v>0</v>
      </c>
      <c r="H20" s="6"/>
      <c r="I20" s="5">
        <f t="shared" si="0"/>
        <v>0</v>
      </c>
      <c r="J20" s="6"/>
      <c r="K20" s="5">
        <v>342500</v>
      </c>
      <c r="L20" s="6"/>
      <c r="M20" s="5">
        <v>342500000000</v>
      </c>
      <c r="N20" s="6"/>
      <c r="O20" s="5">
        <v>341950241805</v>
      </c>
      <c r="P20" s="6"/>
      <c r="Q20" s="5">
        <f t="shared" si="1"/>
        <v>549758195</v>
      </c>
    </row>
    <row r="21" spans="1:19" x14ac:dyDescent="0.55000000000000004">
      <c r="A21" s="1" t="s">
        <v>400</v>
      </c>
      <c r="C21" s="5">
        <v>0</v>
      </c>
      <c r="D21" s="6"/>
      <c r="E21" s="5">
        <v>0</v>
      </c>
      <c r="F21" s="6"/>
      <c r="G21" s="5">
        <v>0</v>
      </c>
      <c r="H21" s="6"/>
      <c r="I21" s="5">
        <f t="shared" si="0"/>
        <v>0</v>
      </c>
      <c r="J21" s="6"/>
      <c r="K21" s="5">
        <v>599798</v>
      </c>
      <c r="L21" s="6"/>
      <c r="M21" s="5">
        <v>599798000000</v>
      </c>
      <c r="N21" s="6"/>
      <c r="O21" s="5">
        <v>585711268549</v>
      </c>
      <c r="P21" s="6"/>
      <c r="Q21" s="5">
        <f t="shared" si="1"/>
        <v>14086731451</v>
      </c>
    </row>
    <row r="22" spans="1:19" x14ac:dyDescent="0.55000000000000004">
      <c r="A22" s="1" t="s">
        <v>29</v>
      </c>
      <c r="C22" s="6" t="s">
        <v>29</v>
      </c>
      <c r="D22" s="6"/>
      <c r="E22" s="7">
        <f>SUM(E8:E21)</f>
        <v>2336011138941</v>
      </c>
      <c r="F22" s="6"/>
      <c r="G22" s="7">
        <f>SUM(G8:G21)</f>
        <v>2058859645330</v>
      </c>
      <c r="H22" s="6"/>
      <c r="I22" s="7">
        <f>SUM(I8:I21)</f>
        <v>277151493611</v>
      </c>
      <c r="J22" s="6"/>
      <c r="K22" s="6" t="s">
        <v>29</v>
      </c>
      <c r="L22" s="6"/>
      <c r="M22" s="7">
        <f>SUM(M8:M21)</f>
        <v>5760510817335</v>
      </c>
      <c r="N22" s="6"/>
      <c r="O22" s="7">
        <f>SUM(O8:O21)</f>
        <v>5326699057896</v>
      </c>
      <c r="P22" s="6"/>
      <c r="Q22" s="7">
        <f>SUM(Q8:Q21)</f>
        <v>433811759439</v>
      </c>
      <c r="S22" s="2"/>
    </row>
    <row r="23" spans="1:19" x14ac:dyDescent="0.55000000000000004">
      <c r="I23" s="5"/>
      <c r="J23" s="5"/>
      <c r="K23" s="5"/>
      <c r="L23" s="5"/>
      <c r="M23" s="5"/>
      <c r="N23" s="5"/>
      <c r="O23" s="5"/>
      <c r="P23" s="5"/>
      <c r="Q23" s="5"/>
      <c r="R23" s="6"/>
      <c r="S23" s="5"/>
    </row>
    <row r="24" spans="1:19" x14ac:dyDescent="0.55000000000000004">
      <c r="G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5"/>
    </row>
    <row r="25" spans="1:19" x14ac:dyDescent="0.55000000000000004">
      <c r="G25" s="2"/>
      <c r="I25" s="6"/>
      <c r="J25" s="6"/>
      <c r="K25" s="6"/>
      <c r="L25" s="6"/>
      <c r="M25" s="6"/>
      <c r="N25" s="6"/>
      <c r="O25" s="6"/>
      <c r="P25" s="6"/>
      <c r="Q25" s="6"/>
      <c r="R25" s="6"/>
      <c r="S25" s="5"/>
    </row>
    <row r="26" spans="1:19" x14ac:dyDescent="0.55000000000000004">
      <c r="G26" s="2"/>
      <c r="I26" s="5"/>
      <c r="J26" s="5"/>
      <c r="K26" s="5"/>
      <c r="L26" s="5"/>
      <c r="M26" s="5"/>
      <c r="N26" s="5"/>
      <c r="O26" s="5"/>
      <c r="P26" s="5"/>
      <c r="Q26" s="5"/>
      <c r="R26" s="6"/>
      <c r="S26" s="5"/>
    </row>
    <row r="27" spans="1:19" x14ac:dyDescent="0.55000000000000004">
      <c r="G27" s="2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55000000000000004"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55000000000000004"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55000000000000004"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55000000000000004"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55000000000000004"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9:19" x14ac:dyDescent="0.55000000000000004"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9:19" x14ac:dyDescent="0.55000000000000004"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9:19" x14ac:dyDescent="0.55000000000000004"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9:19" x14ac:dyDescent="0.55000000000000004"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9:19" x14ac:dyDescent="0.55000000000000004"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9:19" x14ac:dyDescent="0.55000000000000004"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9:19" x14ac:dyDescent="0.55000000000000004"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9:19" x14ac:dyDescent="0.55000000000000004"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9:19" x14ac:dyDescent="0.55000000000000004"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9"/>
  <sheetViews>
    <sheetView rightToLeft="1" tabSelected="1" workbookViewId="0">
      <selection activeCell="T5" sqref="T5"/>
    </sheetView>
  </sheetViews>
  <sheetFormatPr defaultRowHeight="24" x14ac:dyDescent="0.55000000000000004"/>
  <cols>
    <col min="1" max="1" width="42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.5703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  <c r="N3" s="27" t="s">
        <v>391</v>
      </c>
      <c r="O3" s="27" t="s">
        <v>391</v>
      </c>
      <c r="P3" s="27" t="s">
        <v>391</v>
      </c>
      <c r="Q3" s="27" t="s">
        <v>391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H6" s="26" t="s">
        <v>393</v>
      </c>
      <c r="I6" s="26" t="s">
        <v>393</v>
      </c>
      <c r="K6" s="26" t="s">
        <v>394</v>
      </c>
      <c r="L6" s="26" t="s">
        <v>394</v>
      </c>
      <c r="M6" s="26" t="s">
        <v>394</v>
      </c>
      <c r="N6" s="26" t="s">
        <v>394</v>
      </c>
      <c r="O6" s="26" t="s">
        <v>394</v>
      </c>
      <c r="P6" s="26" t="s">
        <v>394</v>
      </c>
      <c r="Q6" s="26" t="s">
        <v>394</v>
      </c>
    </row>
    <row r="7" spans="1:17" ht="24.75" x14ac:dyDescent="0.55000000000000004">
      <c r="A7" s="26" t="s">
        <v>3</v>
      </c>
      <c r="C7" s="26" t="s">
        <v>7</v>
      </c>
      <c r="E7" s="26" t="s">
        <v>414</v>
      </c>
      <c r="G7" s="26" t="s">
        <v>415</v>
      </c>
      <c r="I7" s="26" t="s">
        <v>416</v>
      </c>
      <c r="K7" s="26" t="s">
        <v>7</v>
      </c>
      <c r="M7" s="26" t="s">
        <v>414</v>
      </c>
      <c r="O7" s="26" t="s">
        <v>415</v>
      </c>
      <c r="Q7" s="26" t="s">
        <v>416</v>
      </c>
    </row>
    <row r="8" spans="1:17" x14ac:dyDescent="0.55000000000000004">
      <c r="A8" s="1" t="s">
        <v>19</v>
      </c>
      <c r="C8" s="15">
        <v>569500000</v>
      </c>
      <c r="D8" s="15"/>
      <c r="E8" s="15">
        <v>3413213469674</v>
      </c>
      <c r="F8" s="15"/>
      <c r="G8" s="15">
        <v>3359404097019</v>
      </c>
      <c r="H8" s="15"/>
      <c r="I8" s="15">
        <f>E8-G8</f>
        <v>53809372655</v>
      </c>
      <c r="J8" s="15"/>
      <c r="K8" s="15">
        <v>569500000</v>
      </c>
      <c r="L8" s="15"/>
      <c r="M8" s="15">
        <v>3413213469674</v>
      </c>
      <c r="N8" s="15"/>
      <c r="O8" s="15">
        <v>3314443946815</v>
      </c>
      <c r="P8" s="15"/>
      <c r="Q8" s="15">
        <f>M8-O8</f>
        <v>98769522859</v>
      </c>
    </row>
    <row r="9" spans="1:17" x14ac:dyDescent="0.55000000000000004">
      <c r="A9" s="1" t="s">
        <v>25</v>
      </c>
      <c r="C9" s="15">
        <v>1666431</v>
      </c>
      <c r="D9" s="15"/>
      <c r="E9" s="15">
        <v>213269124064</v>
      </c>
      <c r="F9" s="15"/>
      <c r="G9" s="15">
        <v>200065086578</v>
      </c>
      <c r="H9" s="15"/>
      <c r="I9" s="15">
        <f t="shared" ref="I9:I67" si="0">E9-G9</f>
        <v>13204037486</v>
      </c>
      <c r="J9" s="15"/>
      <c r="K9" s="15">
        <v>1666431</v>
      </c>
      <c r="L9" s="15"/>
      <c r="M9" s="15">
        <v>213269124064</v>
      </c>
      <c r="N9" s="15"/>
      <c r="O9" s="15">
        <v>200065086578</v>
      </c>
      <c r="P9" s="15"/>
      <c r="Q9" s="15">
        <f t="shared" ref="Q9:Q67" si="1">M9-O9</f>
        <v>13204037486</v>
      </c>
    </row>
    <row r="10" spans="1:17" s="14" customFormat="1" x14ac:dyDescent="0.55000000000000004">
      <c r="A10" s="14" t="s">
        <v>27</v>
      </c>
      <c r="C10" s="16">
        <v>48086207</v>
      </c>
      <c r="D10" s="16"/>
      <c r="E10" s="16">
        <v>645461156561</v>
      </c>
      <c r="F10" s="16"/>
      <c r="G10" s="16">
        <v>629999998424</v>
      </c>
      <c r="H10" s="16"/>
      <c r="I10" s="16">
        <f t="shared" si="0"/>
        <v>15461158137</v>
      </c>
      <c r="J10" s="16"/>
      <c r="K10" s="16">
        <v>48086207</v>
      </c>
      <c r="L10" s="16"/>
      <c r="M10" s="16">
        <v>645461156561</v>
      </c>
      <c r="N10" s="16"/>
      <c r="O10" s="16">
        <v>629999998424</v>
      </c>
      <c r="P10" s="16"/>
      <c r="Q10" s="16">
        <f>M10-O10</f>
        <v>15461158137</v>
      </c>
    </row>
    <row r="11" spans="1:17" s="14" customFormat="1" x14ac:dyDescent="0.55000000000000004">
      <c r="A11" s="14" t="s">
        <v>17</v>
      </c>
      <c r="C11" s="16">
        <v>264359199</v>
      </c>
      <c r="D11" s="16"/>
      <c r="E11" s="16">
        <v>596581138050</v>
      </c>
      <c r="F11" s="16"/>
      <c r="G11" s="16">
        <v>585801135119</v>
      </c>
      <c r="H11" s="16"/>
      <c r="I11" s="16">
        <f t="shared" si="0"/>
        <v>10780002931</v>
      </c>
      <c r="J11" s="16"/>
      <c r="K11" s="16">
        <v>264359199</v>
      </c>
      <c r="L11" s="16"/>
      <c r="M11" s="16">
        <v>596581138050</v>
      </c>
      <c r="N11" s="16"/>
      <c r="O11" s="16">
        <v>534530389452</v>
      </c>
      <c r="P11" s="16"/>
      <c r="Q11" s="16">
        <f t="shared" si="1"/>
        <v>62050748598</v>
      </c>
    </row>
    <row r="12" spans="1:17" s="14" customFormat="1" x14ac:dyDescent="0.55000000000000004">
      <c r="A12" s="14" t="s">
        <v>15</v>
      </c>
      <c r="C12" s="16">
        <v>147049416</v>
      </c>
      <c r="D12" s="16"/>
      <c r="E12" s="16">
        <v>2145156880608</v>
      </c>
      <c r="F12" s="16"/>
      <c r="G12" s="16">
        <v>2095454178000</v>
      </c>
      <c r="H12" s="16"/>
      <c r="I12" s="16">
        <f t="shared" si="0"/>
        <v>49702702608</v>
      </c>
      <c r="J12" s="16"/>
      <c r="K12" s="16">
        <v>147049416</v>
      </c>
      <c r="L12" s="16"/>
      <c r="M12" s="16">
        <v>2145156880608</v>
      </c>
      <c r="N12" s="16"/>
      <c r="O12" s="16">
        <v>1999999990591</v>
      </c>
      <c r="P12" s="16"/>
      <c r="Q12" s="16">
        <f t="shared" si="1"/>
        <v>145156890017</v>
      </c>
    </row>
    <row r="13" spans="1:17" s="14" customFormat="1" x14ac:dyDescent="0.55000000000000004">
      <c r="A13" s="14" t="s">
        <v>21</v>
      </c>
      <c r="C13" s="16">
        <v>462962962</v>
      </c>
      <c r="D13" s="16"/>
      <c r="E13" s="16">
        <v>2063297191078</v>
      </c>
      <c r="F13" s="16"/>
      <c r="G13" s="16">
        <v>2019554001354</v>
      </c>
      <c r="H13" s="16"/>
      <c r="I13" s="16">
        <f t="shared" si="0"/>
        <v>43743189724</v>
      </c>
      <c r="J13" s="16"/>
      <c r="K13" s="16">
        <v>462962962</v>
      </c>
      <c r="L13" s="16"/>
      <c r="M13" s="16">
        <v>2063297191078</v>
      </c>
      <c r="N13" s="16"/>
      <c r="O13" s="16">
        <v>2000602911886</v>
      </c>
      <c r="P13" s="16"/>
      <c r="Q13" s="16">
        <f t="shared" si="1"/>
        <v>62694279192</v>
      </c>
    </row>
    <row r="14" spans="1:17" x14ac:dyDescent="0.55000000000000004">
      <c r="A14" s="1" t="s">
        <v>238</v>
      </c>
      <c r="C14" s="15">
        <v>84110</v>
      </c>
      <c r="D14" s="15"/>
      <c r="E14" s="15">
        <v>222835805428</v>
      </c>
      <c r="F14" s="15"/>
      <c r="G14" s="15">
        <v>222997478600</v>
      </c>
      <c r="H14" s="15"/>
      <c r="I14" s="15">
        <f t="shared" si="0"/>
        <v>-161673172</v>
      </c>
      <c r="J14" s="15"/>
      <c r="K14" s="15">
        <v>84110</v>
      </c>
      <c r="L14" s="15"/>
      <c r="M14" s="15">
        <v>222835805428</v>
      </c>
      <c r="N14" s="15"/>
      <c r="O14" s="15">
        <v>222997478600</v>
      </c>
      <c r="P14" s="15"/>
      <c r="Q14" s="15">
        <f t="shared" si="1"/>
        <v>-161673172</v>
      </c>
    </row>
    <row r="15" spans="1:17" x14ac:dyDescent="0.55000000000000004">
      <c r="A15" s="1" t="s">
        <v>144</v>
      </c>
      <c r="C15" s="15">
        <v>1000000</v>
      </c>
      <c r="D15" s="15"/>
      <c r="E15" s="15">
        <v>924693226764</v>
      </c>
      <c r="F15" s="15"/>
      <c r="G15" s="15">
        <v>917262433406</v>
      </c>
      <c r="H15" s="15"/>
      <c r="I15" s="15">
        <f t="shared" si="0"/>
        <v>7430793358</v>
      </c>
      <c r="J15" s="15"/>
      <c r="K15" s="15">
        <v>1000000</v>
      </c>
      <c r="L15" s="15"/>
      <c r="M15" s="15">
        <v>924693226764</v>
      </c>
      <c r="N15" s="15"/>
      <c r="O15" s="15">
        <v>1000011326250</v>
      </c>
      <c r="P15" s="15"/>
      <c r="Q15" s="15">
        <f t="shared" si="1"/>
        <v>-75318099486</v>
      </c>
    </row>
    <row r="16" spans="1:17" x14ac:dyDescent="0.55000000000000004">
      <c r="A16" s="1" t="s">
        <v>204</v>
      </c>
      <c r="C16" s="15">
        <v>3000000</v>
      </c>
      <c r="D16" s="15"/>
      <c r="E16" s="15">
        <v>2724665228433</v>
      </c>
      <c r="F16" s="15"/>
      <c r="G16" s="15">
        <v>2791977095512</v>
      </c>
      <c r="H16" s="15"/>
      <c r="I16" s="15">
        <f t="shared" si="0"/>
        <v>-67311867079</v>
      </c>
      <c r="J16" s="15"/>
      <c r="K16" s="15">
        <v>3000000</v>
      </c>
      <c r="L16" s="15"/>
      <c r="M16" s="15">
        <v>2724665228433</v>
      </c>
      <c r="N16" s="15"/>
      <c r="O16" s="15">
        <v>2792190000000</v>
      </c>
      <c r="P16" s="15"/>
      <c r="Q16" s="15">
        <f t="shared" si="1"/>
        <v>-67524771567</v>
      </c>
    </row>
    <row r="17" spans="1:17" x14ac:dyDescent="0.55000000000000004">
      <c r="A17" s="1" t="s">
        <v>200</v>
      </c>
      <c r="C17" s="15">
        <v>4100000</v>
      </c>
      <c r="D17" s="15"/>
      <c r="E17" s="15">
        <v>3806526930188</v>
      </c>
      <c r="F17" s="15"/>
      <c r="G17" s="15">
        <v>3843415917188</v>
      </c>
      <c r="H17" s="15"/>
      <c r="I17" s="15">
        <f t="shared" si="0"/>
        <v>-36888987000</v>
      </c>
      <c r="J17" s="15"/>
      <c r="K17" s="15">
        <v>4100000</v>
      </c>
      <c r="L17" s="15"/>
      <c r="M17" s="15">
        <v>3806526930188</v>
      </c>
      <c r="N17" s="15"/>
      <c r="O17" s="15">
        <v>3843770288967</v>
      </c>
      <c r="P17" s="15"/>
      <c r="Q17" s="15">
        <f t="shared" si="1"/>
        <v>-37243358779</v>
      </c>
    </row>
    <row r="18" spans="1:17" x14ac:dyDescent="0.55000000000000004">
      <c r="A18" s="1" t="s">
        <v>228</v>
      </c>
      <c r="C18" s="15">
        <v>450000</v>
      </c>
      <c r="D18" s="15"/>
      <c r="E18" s="15">
        <v>417509105538</v>
      </c>
      <c r="F18" s="15"/>
      <c r="G18" s="15">
        <v>414012100050</v>
      </c>
      <c r="H18" s="15"/>
      <c r="I18" s="15">
        <f t="shared" si="0"/>
        <v>3497005488</v>
      </c>
      <c r="J18" s="15"/>
      <c r="K18" s="15">
        <v>450000</v>
      </c>
      <c r="L18" s="15"/>
      <c r="M18" s="15">
        <v>417509105538</v>
      </c>
      <c r="N18" s="15"/>
      <c r="O18" s="15">
        <v>450000000000</v>
      </c>
      <c r="P18" s="15"/>
      <c r="Q18" s="15">
        <f t="shared" si="1"/>
        <v>-32490894462</v>
      </c>
    </row>
    <row r="19" spans="1:17" x14ac:dyDescent="0.55000000000000004">
      <c r="A19" s="1" t="s">
        <v>52</v>
      </c>
      <c r="C19" s="15">
        <v>1440000</v>
      </c>
      <c r="D19" s="15"/>
      <c r="E19" s="15">
        <v>1349109781654</v>
      </c>
      <c r="F19" s="15"/>
      <c r="G19" s="15">
        <v>1439890200000</v>
      </c>
      <c r="H19" s="15"/>
      <c r="I19" s="15">
        <f t="shared" si="0"/>
        <v>-90780418346</v>
      </c>
      <c r="J19" s="15"/>
      <c r="K19" s="15">
        <v>1440000</v>
      </c>
      <c r="L19" s="15"/>
      <c r="M19" s="15">
        <v>1349109781654</v>
      </c>
      <c r="N19" s="15"/>
      <c r="O19" s="15">
        <v>1440000000000</v>
      </c>
      <c r="P19" s="15"/>
      <c r="Q19" s="15">
        <f t="shared" si="1"/>
        <v>-90890218346</v>
      </c>
    </row>
    <row r="20" spans="1:17" x14ac:dyDescent="0.55000000000000004">
      <c r="A20" s="1" t="s">
        <v>196</v>
      </c>
      <c r="C20" s="15">
        <v>1000000</v>
      </c>
      <c r="D20" s="15"/>
      <c r="E20" s="15">
        <v>929613111595</v>
      </c>
      <c r="F20" s="15"/>
      <c r="G20" s="15">
        <v>904042061536</v>
      </c>
      <c r="H20" s="15"/>
      <c r="I20" s="15">
        <f t="shared" si="0"/>
        <v>25571050059</v>
      </c>
      <c r="J20" s="15"/>
      <c r="K20" s="15">
        <v>1000000</v>
      </c>
      <c r="L20" s="15"/>
      <c r="M20" s="15">
        <v>929613111595</v>
      </c>
      <c r="N20" s="15"/>
      <c r="O20" s="15">
        <v>904111250000</v>
      </c>
      <c r="P20" s="15"/>
      <c r="Q20" s="15">
        <f t="shared" si="1"/>
        <v>25501861595</v>
      </c>
    </row>
    <row r="21" spans="1:17" x14ac:dyDescent="0.55000000000000004">
      <c r="A21" s="1" t="s">
        <v>156</v>
      </c>
      <c r="C21" s="15">
        <v>3500000</v>
      </c>
      <c r="D21" s="15"/>
      <c r="E21" s="15">
        <v>3324822965566</v>
      </c>
      <c r="F21" s="15"/>
      <c r="G21" s="15">
        <v>3499733125000</v>
      </c>
      <c r="H21" s="15"/>
      <c r="I21" s="15">
        <f t="shared" si="0"/>
        <v>-174910159434</v>
      </c>
      <c r="J21" s="15"/>
      <c r="K21" s="15">
        <v>3500000</v>
      </c>
      <c r="L21" s="15"/>
      <c r="M21" s="15">
        <v>3324822965566</v>
      </c>
      <c r="N21" s="15"/>
      <c r="O21" s="15">
        <v>3500000000000</v>
      </c>
      <c r="P21" s="15"/>
      <c r="Q21" s="15">
        <f t="shared" si="1"/>
        <v>-175177034434</v>
      </c>
    </row>
    <row r="22" spans="1:17" x14ac:dyDescent="0.55000000000000004">
      <c r="A22" s="1" t="s">
        <v>140</v>
      </c>
      <c r="C22" s="15">
        <v>4000000</v>
      </c>
      <c r="D22" s="15"/>
      <c r="E22" s="15">
        <v>3788080974799</v>
      </c>
      <c r="F22" s="15"/>
      <c r="G22" s="15">
        <v>3999695000000</v>
      </c>
      <c r="H22" s="15"/>
      <c r="I22" s="15">
        <f t="shared" si="0"/>
        <v>-211614025201</v>
      </c>
      <c r="J22" s="15"/>
      <c r="K22" s="15">
        <v>4000000</v>
      </c>
      <c r="L22" s="15"/>
      <c r="M22" s="15">
        <v>3788080974799</v>
      </c>
      <c r="N22" s="15"/>
      <c r="O22" s="15">
        <v>4000000000000</v>
      </c>
      <c r="P22" s="15"/>
      <c r="Q22" s="15">
        <f t="shared" si="1"/>
        <v>-211919025201</v>
      </c>
    </row>
    <row r="23" spans="1:17" x14ac:dyDescent="0.55000000000000004">
      <c r="A23" s="1" t="s">
        <v>71</v>
      </c>
      <c r="C23" s="15">
        <v>339795</v>
      </c>
      <c r="D23" s="15"/>
      <c r="E23" s="15">
        <v>193668381659</v>
      </c>
      <c r="F23" s="15"/>
      <c r="G23" s="15">
        <v>180723179306</v>
      </c>
      <c r="H23" s="15"/>
      <c r="I23" s="15">
        <f t="shared" si="0"/>
        <v>12945202353</v>
      </c>
      <c r="J23" s="15"/>
      <c r="K23" s="15">
        <v>339795</v>
      </c>
      <c r="L23" s="15"/>
      <c r="M23" s="15">
        <v>193668381659</v>
      </c>
      <c r="N23" s="15"/>
      <c r="O23" s="15">
        <v>180862074280</v>
      </c>
      <c r="P23" s="15"/>
      <c r="Q23" s="15">
        <f t="shared" si="1"/>
        <v>12806307379</v>
      </c>
    </row>
    <row r="24" spans="1:17" x14ac:dyDescent="0.55000000000000004">
      <c r="A24" s="1" t="s">
        <v>68</v>
      </c>
      <c r="C24" s="15">
        <v>73594</v>
      </c>
      <c r="D24" s="15"/>
      <c r="E24" s="15">
        <v>42982977698</v>
      </c>
      <c r="F24" s="15"/>
      <c r="G24" s="15">
        <v>40176316562</v>
      </c>
      <c r="H24" s="15"/>
      <c r="I24" s="15">
        <f t="shared" si="0"/>
        <v>2806661136</v>
      </c>
      <c r="J24" s="15"/>
      <c r="K24" s="15">
        <v>73594</v>
      </c>
      <c r="L24" s="15"/>
      <c r="M24" s="15">
        <v>42982977698</v>
      </c>
      <c r="N24" s="15"/>
      <c r="O24" s="15">
        <v>40178911377</v>
      </c>
      <c r="P24" s="15"/>
      <c r="Q24" s="15">
        <f t="shared" si="1"/>
        <v>2804066321</v>
      </c>
    </row>
    <row r="25" spans="1:17" x14ac:dyDescent="0.55000000000000004">
      <c r="A25" s="1" t="s">
        <v>64</v>
      </c>
      <c r="C25" s="15">
        <v>46184</v>
      </c>
      <c r="D25" s="15"/>
      <c r="E25" s="15">
        <v>28086967005</v>
      </c>
      <c r="F25" s="15"/>
      <c r="G25" s="15">
        <v>26361202525</v>
      </c>
      <c r="H25" s="15"/>
      <c r="I25" s="15">
        <f t="shared" si="0"/>
        <v>1725764480</v>
      </c>
      <c r="J25" s="15"/>
      <c r="K25" s="15">
        <v>46184</v>
      </c>
      <c r="L25" s="15"/>
      <c r="M25" s="15">
        <v>28086967005</v>
      </c>
      <c r="N25" s="15"/>
      <c r="O25" s="15">
        <v>26340592963</v>
      </c>
      <c r="P25" s="15"/>
      <c r="Q25" s="15">
        <f t="shared" si="1"/>
        <v>1746374042</v>
      </c>
    </row>
    <row r="26" spans="1:17" x14ac:dyDescent="0.55000000000000004">
      <c r="A26" s="1" t="s">
        <v>85</v>
      </c>
      <c r="C26" s="15">
        <v>201535</v>
      </c>
      <c r="D26" s="15"/>
      <c r="E26" s="15">
        <v>144489576829</v>
      </c>
      <c r="F26" s="15"/>
      <c r="G26" s="15">
        <v>137738669125</v>
      </c>
      <c r="H26" s="15"/>
      <c r="I26" s="15">
        <f t="shared" si="0"/>
        <v>6750907704</v>
      </c>
      <c r="J26" s="15"/>
      <c r="K26" s="15">
        <v>201535</v>
      </c>
      <c r="L26" s="15"/>
      <c r="M26" s="15">
        <v>144489576829</v>
      </c>
      <c r="N26" s="15"/>
      <c r="O26" s="15">
        <v>117862644132</v>
      </c>
      <c r="P26" s="15"/>
      <c r="Q26" s="15">
        <f t="shared" si="1"/>
        <v>26626932697</v>
      </c>
    </row>
    <row r="27" spans="1:17" x14ac:dyDescent="0.55000000000000004">
      <c r="A27" s="1" t="s">
        <v>81</v>
      </c>
      <c r="C27" s="15">
        <v>305135</v>
      </c>
      <c r="D27" s="15"/>
      <c r="E27" s="15">
        <v>235833063257</v>
      </c>
      <c r="F27" s="15"/>
      <c r="G27" s="15">
        <v>223494344756</v>
      </c>
      <c r="H27" s="15"/>
      <c r="I27" s="15">
        <f t="shared" si="0"/>
        <v>12338718501</v>
      </c>
      <c r="J27" s="15"/>
      <c r="K27" s="15">
        <v>305135</v>
      </c>
      <c r="L27" s="15"/>
      <c r="M27" s="15">
        <v>235833063257</v>
      </c>
      <c r="N27" s="15"/>
      <c r="O27" s="15">
        <v>201537934978</v>
      </c>
      <c r="P27" s="15"/>
      <c r="Q27" s="15">
        <f t="shared" si="1"/>
        <v>34295128279</v>
      </c>
    </row>
    <row r="28" spans="1:17" x14ac:dyDescent="0.55000000000000004">
      <c r="A28" s="1" t="s">
        <v>92</v>
      </c>
      <c r="C28" s="15">
        <v>52417</v>
      </c>
      <c r="D28" s="15"/>
      <c r="E28" s="15">
        <v>29434094339</v>
      </c>
      <c r="F28" s="15"/>
      <c r="G28" s="15">
        <v>27370070272</v>
      </c>
      <c r="H28" s="15"/>
      <c r="I28" s="15">
        <f t="shared" si="0"/>
        <v>2064024067</v>
      </c>
      <c r="J28" s="15"/>
      <c r="K28" s="15">
        <v>52417</v>
      </c>
      <c r="L28" s="15"/>
      <c r="M28" s="15">
        <v>29434094339</v>
      </c>
      <c r="N28" s="15"/>
      <c r="O28" s="15">
        <v>27446922399</v>
      </c>
      <c r="P28" s="15"/>
      <c r="Q28" s="15">
        <f t="shared" si="1"/>
        <v>1987171940</v>
      </c>
    </row>
    <row r="29" spans="1:17" x14ac:dyDescent="0.55000000000000004">
      <c r="A29" s="1" t="s">
        <v>224</v>
      </c>
      <c r="C29" s="15">
        <v>1000000</v>
      </c>
      <c r="D29" s="15"/>
      <c r="E29" s="15">
        <v>975665599825</v>
      </c>
      <c r="F29" s="15"/>
      <c r="G29" s="15">
        <v>969906039025</v>
      </c>
      <c r="H29" s="15"/>
      <c r="I29" s="15">
        <f t="shared" si="0"/>
        <v>5759560800</v>
      </c>
      <c r="J29" s="15"/>
      <c r="K29" s="15">
        <v>1000000</v>
      </c>
      <c r="L29" s="15"/>
      <c r="M29" s="15">
        <v>975665599825</v>
      </c>
      <c r="N29" s="15"/>
      <c r="O29" s="15">
        <v>950011250000</v>
      </c>
      <c r="P29" s="15"/>
      <c r="Q29" s="15">
        <f t="shared" si="1"/>
        <v>25654349825</v>
      </c>
    </row>
    <row r="30" spans="1:17" x14ac:dyDescent="0.55000000000000004">
      <c r="A30" s="1" t="s">
        <v>47</v>
      </c>
      <c r="C30" s="15">
        <v>362205</v>
      </c>
      <c r="D30" s="15"/>
      <c r="E30" s="15">
        <v>1534193247089</v>
      </c>
      <c r="F30" s="15"/>
      <c r="G30" s="15">
        <v>1508211216946</v>
      </c>
      <c r="H30" s="15"/>
      <c r="I30" s="15">
        <f t="shared" si="0"/>
        <v>25982030143</v>
      </c>
      <c r="J30" s="15"/>
      <c r="K30" s="15">
        <v>362205</v>
      </c>
      <c r="L30" s="15"/>
      <c r="M30" s="15">
        <v>1534193247089</v>
      </c>
      <c r="N30" s="15"/>
      <c r="O30" s="15">
        <v>1389195989066</v>
      </c>
      <c r="P30" s="15"/>
      <c r="Q30" s="15">
        <f t="shared" si="1"/>
        <v>144997258023</v>
      </c>
    </row>
    <row r="31" spans="1:17" x14ac:dyDescent="0.55000000000000004">
      <c r="A31" s="1" t="s">
        <v>167</v>
      </c>
      <c r="C31" s="15">
        <v>1000000</v>
      </c>
      <c r="D31" s="15"/>
      <c r="E31" s="15">
        <v>992734292637</v>
      </c>
      <c r="F31" s="15"/>
      <c r="G31" s="15">
        <v>989625338113</v>
      </c>
      <c r="H31" s="15"/>
      <c r="I31" s="15">
        <f t="shared" si="0"/>
        <v>3108954524</v>
      </c>
      <c r="J31" s="15"/>
      <c r="K31" s="15">
        <v>1000000</v>
      </c>
      <c r="L31" s="15"/>
      <c r="M31" s="15">
        <v>992734292637</v>
      </c>
      <c r="N31" s="15"/>
      <c r="O31" s="15">
        <v>973876627444</v>
      </c>
      <c r="P31" s="15"/>
      <c r="Q31" s="15">
        <f t="shared" si="1"/>
        <v>18857665193</v>
      </c>
    </row>
    <row r="32" spans="1:17" x14ac:dyDescent="0.55000000000000004">
      <c r="A32" s="1" t="s">
        <v>235</v>
      </c>
      <c r="C32" s="15">
        <v>4360</v>
      </c>
      <c r="D32" s="15"/>
      <c r="E32" s="15">
        <v>19925476084</v>
      </c>
      <c r="F32" s="15"/>
      <c r="G32" s="15">
        <v>15008401205</v>
      </c>
      <c r="H32" s="15"/>
      <c r="I32" s="15">
        <f t="shared" si="0"/>
        <v>4917074879</v>
      </c>
      <c r="J32" s="15"/>
      <c r="K32" s="15">
        <v>4360</v>
      </c>
      <c r="L32" s="15"/>
      <c r="M32" s="15">
        <v>19925476084</v>
      </c>
      <c r="N32" s="15"/>
      <c r="O32" s="15">
        <v>15008401205</v>
      </c>
      <c r="P32" s="15"/>
      <c r="Q32" s="15">
        <f t="shared" si="1"/>
        <v>4917074879</v>
      </c>
    </row>
    <row r="33" spans="1:17" x14ac:dyDescent="0.55000000000000004">
      <c r="A33" s="1" t="s">
        <v>105</v>
      </c>
      <c r="C33" s="15">
        <v>1010965</v>
      </c>
      <c r="D33" s="15"/>
      <c r="E33" s="15">
        <v>587285442470</v>
      </c>
      <c r="F33" s="15"/>
      <c r="G33" s="15">
        <v>548346040026</v>
      </c>
      <c r="H33" s="15"/>
      <c r="I33" s="15">
        <f t="shared" si="0"/>
        <v>38939402444</v>
      </c>
      <c r="J33" s="15"/>
      <c r="K33" s="15">
        <v>1010965</v>
      </c>
      <c r="L33" s="15"/>
      <c r="M33" s="15">
        <v>587285442470</v>
      </c>
      <c r="N33" s="15"/>
      <c r="O33" s="15">
        <v>456897537543</v>
      </c>
      <c r="P33" s="15"/>
      <c r="Q33" s="15">
        <f t="shared" si="1"/>
        <v>130387904927</v>
      </c>
    </row>
    <row r="34" spans="1:17" x14ac:dyDescent="0.55000000000000004">
      <c r="A34" s="1" t="s">
        <v>98</v>
      </c>
      <c r="C34" s="15">
        <v>741800</v>
      </c>
      <c r="D34" s="15"/>
      <c r="E34" s="15">
        <v>491686890015</v>
      </c>
      <c r="F34" s="15"/>
      <c r="G34" s="15">
        <v>463611900896</v>
      </c>
      <c r="H34" s="15"/>
      <c r="I34" s="15">
        <f t="shared" si="0"/>
        <v>28074989119</v>
      </c>
      <c r="J34" s="15"/>
      <c r="K34" s="15">
        <v>741800</v>
      </c>
      <c r="L34" s="15"/>
      <c r="M34" s="15">
        <v>491686890015</v>
      </c>
      <c r="N34" s="15"/>
      <c r="O34" s="15">
        <v>389007345927</v>
      </c>
      <c r="P34" s="15"/>
      <c r="Q34" s="15">
        <f t="shared" si="1"/>
        <v>102679544088</v>
      </c>
    </row>
    <row r="35" spans="1:17" x14ac:dyDescent="0.55000000000000004">
      <c r="A35" s="1" t="s">
        <v>152</v>
      </c>
      <c r="C35" s="15">
        <v>2000000</v>
      </c>
      <c r="D35" s="15"/>
      <c r="E35" s="15">
        <v>1998445810686</v>
      </c>
      <c r="F35" s="15"/>
      <c r="G35" s="15">
        <v>1987232296782</v>
      </c>
      <c r="H35" s="15"/>
      <c r="I35" s="15">
        <f t="shared" si="0"/>
        <v>11213513904</v>
      </c>
      <c r="J35" s="15"/>
      <c r="K35" s="15">
        <v>2000000</v>
      </c>
      <c r="L35" s="15"/>
      <c r="M35" s="15">
        <v>1998445810686</v>
      </c>
      <c r="N35" s="15"/>
      <c r="O35" s="15">
        <v>1933460599187</v>
      </c>
      <c r="P35" s="15"/>
      <c r="Q35" s="15">
        <f t="shared" si="1"/>
        <v>64985211499</v>
      </c>
    </row>
    <row r="36" spans="1:17" x14ac:dyDescent="0.55000000000000004">
      <c r="A36" s="1" t="s">
        <v>193</v>
      </c>
      <c r="C36" s="15">
        <v>155000</v>
      </c>
      <c r="D36" s="15"/>
      <c r="E36" s="15">
        <v>138859336168</v>
      </c>
      <c r="F36" s="15"/>
      <c r="G36" s="15">
        <v>142289689583</v>
      </c>
      <c r="H36" s="15"/>
      <c r="I36" s="15">
        <f t="shared" si="0"/>
        <v>-3430353415</v>
      </c>
      <c r="J36" s="15"/>
      <c r="K36" s="15">
        <v>155000</v>
      </c>
      <c r="L36" s="15"/>
      <c r="M36" s="15">
        <v>138859336168</v>
      </c>
      <c r="N36" s="15"/>
      <c r="O36" s="15">
        <v>142300468612</v>
      </c>
      <c r="P36" s="15"/>
      <c r="Q36" s="15">
        <f t="shared" si="1"/>
        <v>-3441132444</v>
      </c>
    </row>
    <row r="37" spans="1:17" x14ac:dyDescent="0.55000000000000004">
      <c r="A37" s="1" t="s">
        <v>190</v>
      </c>
      <c r="C37" s="15">
        <v>150000</v>
      </c>
      <c r="D37" s="15"/>
      <c r="E37" s="15">
        <v>145579948682</v>
      </c>
      <c r="F37" s="15"/>
      <c r="G37" s="15">
        <v>147641241496</v>
      </c>
      <c r="H37" s="15"/>
      <c r="I37" s="15">
        <f t="shared" si="0"/>
        <v>-2061292814</v>
      </c>
      <c r="J37" s="15"/>
      <c r="K37" s="15">
        <v>150000</v>
      </c>
      <c r="L37" s="15"/>
      <c r="M37" s="15">
        <v>145579948682</v>
      </c>
      <c r="N37" s="15"/>
      <c r="O37" s="15">
        <v>147660864139</v>
      </c>
      <c r="P37" s="15"/>
      <c r="Q37" s="15">
        <f t="shared" si="1"/>
        <v>-2080915457</v>
      </c>
    </row>
    <row r="38" spans="1:17" x14ac:dyDescent="0.55000000000000004">
      <c r="A38" s="1" t="s">
        <v>186</v>
      </c>
      <c r="C38" s="15">
        <v>480000</v>
      </c>
      <c r="D38" s="15"/>
      <c r="E38" s="15">
        <v>461287064179</v>
      </c>
      <c r="F38" s="15"/>
      <c r="G38" s="15">
        <v>467714254068</v>
      </c>
      <c r="H38" s="15"/>
      <c r="I38" s="15">
        <f t="shared" si="0"/>
        <v>-6427189889</v>
      </c>
      <c r="J38" s="15"/>
      <c r="K38" s="15">
        <v>480000</v>
      </c>
      <c r="L38" s="15"/>
      <c r="M38" s="15">
        <v>461287064179</v>
      </c>
      <c r="N38" s="15"/>
      <c r="O38" s="15">
        <v>479963400000</v>
      </c>
      <c r="P38" s="15"/>
      <c r="Q38" s="15">
        <f t="shared" si="1"/>
        <v>-18676335821</v>
      </c>
    </row>
    <row r="39" spans="1:17" x14ac:dyDescent="0.55000000000000004">
      <c r="A39" s="1" t="s">
        <v>183</v>
      </c>
      <c r="C39" s="15">
        <v>130571</v>
      </c>
      <c r="D39" s="15"/>
      <c r="E39" s="15">
        <v>118566531413</v>
      </c>
      <c r="F39" s="15"/>
      <c r="G39" s="15">
        <v>128153759432</v>
      </c>
      <c r="H39" s="15"/>
      <c r="I39" s="15">
        <f t="shared" si="0"/>
        <v>-9587228019</v>
      </c>
      <c r="J39" s="15"/>
      <c r="K39" s="15">
        <v>130571</v>
      </c>
      <c r="L39" s="15"/>
      <c r="M39" s="15">
        <v>118566531413</v>
      </c>
      <c r="N39" s="15"/>
      <c r="O39" s="15">
        <v>129284933253</v>
      </c>
      <c r="P39" s="15"/>
      <c r="Q39" s="15">
        <f t="shared" si="1"/>
        <v>-10718401840</v>
      </c>
    </row>
    <row r="40" spans="1:17" x14ac:dyDescent="0.55000000000000004">
      <c r="A40" s="1" t="s">
        <v>179</v>
      </c>
      <c r="C40" s="15">
        <v>2891714</v>
      </c>
      <c r="D40" s="15"/>
      <c r="E40" s="15">
        <v>2766419063677</v>
      </c>
      <c r="F40" s="15"/>
      <c r="G40" s="15">
        <v>2736662703998</v>
      </c>
      <c r="H40" s="15"/>
      <c r="I40" s="15">
        <f t="shared" si="0"/>
        <v>29756359679</v>
      </c>
      <c r="J40" s="15"/>
      <c r="K40" s="15">
        <v>2891714</v>
      </c>
      <c r="L40" s="15"/>
      <c r="M40" s="15">
        <v>2766419063677</v>
      </c>
      <c r="N40" s="15"/>
      <c r="O40" s="15">
        <v>2875410609510</v>
      </c>
      <c r="P40" s="15"/>
      <c r="Q40" s="15">
        <f t="shared" si="1"/>
        <v>-108991545833</v>
      </c>
    </row>
    <row r="41" spans="1:17" x14ac:dyDescent="0.55000000000000004">
      <c r="A41" s="1" t="s">
        <v>127</v>
      </c>
      <c r="C41" s="15">
        <v>5900</v>
      </c>
      <c r="D41" s="15"/>
      <c r="E41" s="15">
        <v>4641176083</v>
      </c>
      <c r="F41" s="15"/>
      <c r="G41" s="15">
        <v>4465959444</v>
      </c>
      <c r="H41" s="15"/>
      <c r="I41" s="15">
        <f t="shared" si="0"/>
        <v>175216639</v>
      </c>
      <c r="J41" s="15"/>
      <c r="K41" s="15">
        <v>5900</v>
      </c>
      <c r="L41" s="15"/>
      <c r="M41" s="15">
        <v>4641176083</v>
      </c>
      <c r="N41" s="15"/>
      <c r="O41" s="15">
        <v>3854235092</v>
      </c>
      <c r="P41" s="15"/>
      <c r="Q41" s="15">
        <f t="shared" si="1"/>
        <v>786940991</v>
      </c>
    </row>
    <row r="42" spans="1:17" x14ac:dyDescent="0.55000000000000004">
      <c r="A42" s="1" t="s">
        <v>130</v>
      </c>
      <c r="C42" s="15">
        <v>75000</v>
      </c>
      <c r="D42" s="15"/>
      <c r="E42" s="15">
        <v>57812341472</v>
      </c>
      <c r="F42" s="15"/>
      <c r="G42" s="15">
        <v>56620682343</v>
      </c>
      <c r="H42" s="15"/>
      <c r="I42" s="15">
        <f t="shared" si="0"/>
        <v>1191659129</v>
      </c>
      <c r="J42" s="15"/>
      <c r="K42" s="15">
        <v>75000</v>
      </c>
      <c r="L42" s="15"/>
      <c r="M42" s="15">
        <v>57812341472</v>
      </c>
      <c r="N42" s="15"/>
      <c r="O42" s="15">
        <v>47133155822</v>
      </c>
      <c r="P42" s="15"/>
      <c r="Q42" s="15">
        <f t="shared" si="1"/>
        <v>10679185650</v>
      </c>
    </row>
    <row r="43" spans="1:17" x14ac:dyDescent="0.55000000000000004">
      <c r="A43" s="1" t="s">
        <v>121</v>
      </c>
      <c r="C43" s="15">
        <v>1388948</v>
      </c>
      <c r="D43" s="15"/>
      <c r="E43" s="15">
        <v>1103462819503</v>
      </c>
      <c r="F43" s="15"/>
      <c r="G43" s="15">
        <v>1063436390391</v>
      </c>
      <c r="H43" s="15"/>
      <c r="I43" s="15">
        <f t="shared" si="0"/>
        <v>40026429112</v>
      </c>
      <c r="J43" s="15"/>
      <c r="K43" s="15">
        <v>1388948</v>
      </c>
      <c r="L43" s="15"/>
      <c r="M43" s="15">
        <v>1103462819503</v>
      </c>
      <c r="N43" s="15"/>
      <c r="O43" s="15">
        <v>983279715545</v>
      </c>
      <c r="P43" s="15"/>
      <c r="Q43" s="15">
        <f t="shared" si="1"/>
        <v>120183103958</v>
      </c>
    </row>
    <row r="44" spans="1:17" x14ac:dyDescent="0.55000000000000004">
      <c r="A44" s="1" t="s">
        <v>112</v>
      </c>
      <c r="C44" s="15">
        <v>190500</v>
      </c>
      <c r="D44" s="15"/>
      <c r="E44" s="15">
        <v>143808913734</v>
      </c>
      <c r="F44" s="15"/>
      <c r="G44" s="15">
        <v>136787619148</v>
      </c>
      <c r="H44" s="15"/>
      <c r="I44" s="15">
        <f t="shared" si="0"/>
        <v>7021294586</v>
      </c>
      <c r="J44" s="15"/>
      <c r="K44" s="15">
        <v>190500</v>
      </c>
      <c r="L44" s="15"/>
      <c r="M44" s="15">
        <v>143808913734</v>
      </c>
      <c r="N44" s="15"/>
      <c r="O44" s="15">
        <v>114738925489</v>
      </c>
      <c r="P44" s="15"/>
      <c r="Q44" s="15">
        <f t="shared" si="1"/>
        <v>29069988245</v>
      </c>
    </row>
    <row r="45" spans="1:17" x14ac:dyDescent="0.55000000000000004">
      <c r="A45" s="1" t="s">
        <v>108</v>
      </c>
      <c r="C45" s="15">
        <v>1980436</v>
      </c>
      <c r="D45" s="15"/>
      <c r="E45" s="15">
        <v>1508779135218</v>
      </c>
      <c r="F45" s="15"/>
      <c r="G45" s="15">
        <v>1445806072480</v>
      </c>
      <c r="H45" s="15"/>
      <c r="I45" s="15">
        <f t="shared" si="0"/>
        <v>62973062738</v>
      </c>
      <c r="J45" s="15"/>
      <c r="K45" s="15">
        <v>1980436</v>
      </c>
      <c r="L45" s="15"/>
      <c r="M45" s="15">
        <v>1508779135218</v>
      </c>
      <c r="N45" s="15"/>
      <c r="O45" s="15">
        <v>1355967841888</v>
      </c>
      <c r="P45" s="15"/>
      <c r="Q45" s="15">
        <f t="shared" si="1"/>
        <v>152811293330</v>
      </c>
    </row>
    <row r="46" spans="1:17" x14ac:dyDescent="0.55000000000000004">
      <c r="A46" s="1" t="s">
        <v>242</v>
      </c>
      <c r="C46" s="15">
        <v>5430000</v>
      </c>
      <c r="D46" s="15"/>
      <c r="E46" s="15">
        <v>4934054799632</v>
      </c>
      <c r="F46" s="15"/>
      <c r="G46" s="15">
        <v>4999322884051</v>
      </c>
      <c r="H46" s="15"/>
      <c r="I46" s="15">
        <f t="shared" si="0"/>
        <v>-65268084419</v>
      </c>
      <c r="J46" s="15"/>
      <c r="K46" s="15">
        <v>5430000</v>
      </c>
      <c r="L46" s="15"/>
      <c r="M46" s="15">
        <v>4934054799632</v>
      </c>
      <c r="N46" s="15"/>
      <c r="O46" s="15">
        <v>4999322884051</v>
      </c>
      <c r="P46" s="15"/>
      <c r="Q46" s="15">
        <f t="shared" si="1"/>
        <v>-65268084419</v>
      </c>
    </row>
    <row r="47" spans="1:17" x14ac:dyDescent="0.55000000000000004">
      <c r="A47" s="1" t="s">
        <v>175</v>
      </c>
      <c r="C47" s="15">
        <v>3738966</v>
      </c>
      <c r="D47" s="15"/>
      <c r="E47" s="15">
        <v>3505245145568</v>
      </c>
      <c r="F47" s="15"/>
      <c r="G47" s="15">
        <v>3486888222330</v>
      </c>
      <c r="H47" s="15"/>
      <c r="I47" s="15">
        <f t="shared" si="0"/>
        <v>18356923238</v>
      </c>
      <c r="J47" s="15"/>
      <c r="K47" s="15">
        <v>3738966</v>
      </c>
      <c r="L47" s="15"/>
      <c r="M47" s="15">
        <v>3505245145568</v>
      </c>
      <c r="N47" s="15"/>
      <c r="O47" s="15">
        <v>3567318794851</v>
      </c>
      <c r="P47" s="15"/>
      <c r="Q47" s="15">
        <f t="shared" si="1"/>
        <v>-62073649283</v>
      </c>
    </row>
    <row r="48" spans="1:17" x14ac:dyDescent="0.55000000000000004">
      <c r="A48" s="1" t="s">
        <v>160</v>
      </c>
      <c r="C48" s="15">
        <v>1000000</v>
      </c>
      <c r="D48" s="15"/>
      <c r="E48" s="15">
        <v>912190597263</v>
      </c>
      <c r="F48" s="15"/>
      <c r="G48" s="15">
        <v>906100660356</v>
      </c>
      <c r="H48" s="15"/>
      <c r="I48" s="15">
        <f t="shared" si="0"/>
        <v>6089936907</v>
      </c>
      <c r="J48" s="15"/>
      <c r="K48" s="15">
        <v>1000000</v>
      </c>
      <c r="L48" s="15"/>
      <c r="M48" s="15">
        <v>912190597263</v>
      </c>
      <c r="N48" s="15"/>
      <c r="O48" s="15">
        <v>877554081398</v>
      </c>
      <c r="P48" s="15"/>
      <c r="Q48" s="15">
        <f t="shared" si="1"/>
        <v>34636515865</v>
      </c>
    </row>
    <row r="49" spans="1:17" x14ac:dyDescent="0.55000000000000004">
      <c r="A49" s="1" t="s">
        <v>77</v>
      </c>
      <c r="C49" s="15">
        <v>121200</v>
      </c>
      <c r="D49" s="15"/>
      <c r="E49" s="15">
        <v>100285352658</v>
      </c>
      <c r="F49" s="15"/>
      <c r="G49" s="15">
        <v>96764761124</v>
      </c>
      <c r="H49" s="15"/>
      <c r="I49" s="15">
        <f t="shared" si="0"/>
        <v>3520591534</v>
      </c>
      <c r="J49" s="15"/>
      <c r="K49" s="15">
        <v>121200</v>
      </c>
      <c r="L49" s="15"/>
      <c r="M49" s="15">
        <v>100285352658</v>
      </c>
      <c r="N49" s="15"/>
      <c r="O49" s="15">
        <v>82688454524</v>
      </c>
      <c r="P49" s="15"/>
      <c r="Q49" s="15">
        <f t="shared" si="1"/>
        <v>17596898134</v>
      </c>
    </row>
    <row r="50" spans="1:17" x14ac:dyDescent="0.55000000000000004">
      <c r="A50" s="1" t="s">
        <v>171</v>
      </c>
      <c r="C50" s="15">
        <v>73400</v>
      </c>
      <c r="D50" s="15"/>
      <c r="E50" s="15">
        <v>70740241445</v>
      </c>
      <c r="F50" s="15"/>
      <c r="G50" s="15">
        <v>71620387129</v>
      </c>
      <c r="H50" s="15"/>
      <c r="I50" s="15">
        <f t="shared" si="0"/>
        <v>-880145684</v>
      </c>
      <c r="J50" s="15"/>
      <c r="K50" s="15">
        <v>73400</v>
      </c>
      <c r="L50" s="15"/>
      <c r="M50" s="15">
        <v>70740241445</v>
      </c>
      <c r="N50" s="15"/>
      <c r="O50" s="15">
        <v>73394403250</v>
      </c>
      <c r="P50" s="15"/>
      <c r="Q50" s="15">
        <f t="shared" si="1"/>
        <v>-2654161805</v>
      </c>
    </row>
    <row r="51" spans="1:17" x14ac:dyDescent="0.55000000000000004">
      <c r="A51" s="1" t="s">
        <v>74</v>
      </c>
      <c r="C51" s="15">
        <v>74000</v>
      </c>
      <c r="D51" s="15"/>
      <c r="E51" s="15">
        <v>63860090296</v>
      </c>
      <c r="F51" s="15"/>
      <c r="G51" s="15">
        <v>61609181941</v>
      </c>
      <c r="H51" s="15"/>
      <c r="I51" s="15">
        <f t="shared" si="0"/>
        <v>2250908355</v>
      </c>
      <c r="J51" s="15"/>
      <c r="K51" s="15">
        <v>74000</v>
      </c>
      <c r="L51" s="15"/>
      <c r="M51" s="15">
        <v>63860090296</v>
      </c>
      <c r="N51" s="15"/>
      <c r="O51" s="15">
        <v>53099830829</v>
      </c>
      <c r="P51" s="15"/>
      <c r="Q51" s="15">
        <f t="shared" si="1"/>
        <v>10760259467</v>
      </c>
    </row>
    <row r="52" spans="1:17" x14ac:dyDescent="0.55000000000000004">
      <c r="A52" s="1" t="s">
        <v>148</v>
      </c>
      <c r="C52" s="15">
        <v>1000000</v>
      </c>
      <c r="D52" s="15"/>
      <c r="E52" s="15">
        <v>903124617996</v>
      </c>
      <c r="F52" s="15"/>
      <c r="G52" s="15">
        <v>906971838123</v>
      </c>
      <c r="H52" s="15"/>
      <c r="I52" s="15">
        <f t="shared" si="0"/>
        <v>-3847220127</v>
      </c>
      <c r="J52" s="15"/>
      <c r="K52" s="15">
        <v>1000000</v>
      </c>
      <c r="L52" s="15"/>
      <c r="M52" s="15">
        <v>903124617996</v>
      </c>
      <c r="N52" s="15"/>
      <c r="O52" s="15">
        <v>906971838123</v>
      </c>
      <c r="P52" s="15"/>
      <c r="Q52" s="15">
        <f t="shared" si="1"/>
        <v>-3847220127</v>
      </c>
    </row>
    <row r="53" spans="1:17" x14ac:dyDescent="0.55000000000000004">
      <c r="A53" s="1" t="s">
        <v>136</v>
      </c>
      <c r="C53" s="15">
        <v>2373000</v>
      </c>
      <c r="D53" s="15"/>
      <c r="E53" s="15">
        <v>2112622843970</v>
      </c>
      <c r="F53" s="15"/>
      <c r="G53" s="15">
        <v>2095130661286</v>
      </c>
      <c r="H53" s="15"/>
      <c r="I53" s="15">
        <f t="shared" si="0"/>
        <v>17492182684</v>
      </c>
      <c r="J53" s="15"/>
      <c r="K53" s="15">
        <v>2373000</v>
      </c>
      <c r="L53" s="15"/>
      <c r="M53" s="15">
        <v>2112622843970</v>
      </c>
      <c r="N53" s="15"/>
      <c r="O53" s="15">
        <v>2035319116033</v>
      </c>
      <c r="P53" s="15"/>
      <c r="Q53" s="15">
        <f t="shared" si="1"/>
        <v>77303727937</v>
      </c>
    </row>
    <row r="54" spans="1:17" x14ac:dyDescent="0.55000000000000004">
      <c r="A54" s="1" t="s">
        <v>56</v>
      </c>
      <c r="C54" s="15">
        <v>100000</v>
      </c>
      <c r="D54" s="15"/>
      <c r="E54" s="15">
        <v>89993137500</v>
      </c>
      <c r="F54" s="15"/>
      <c r="G54" s="15">
        <v>89993137500</v>
      </c>
      <c r="H54" s="15"/>
      <c r="I54" s="15">
        <f t="shared" si="0"/>
        <v>0</v>
      </c>
      <c r="J54" s="15"/>
      <c r="K54" s="15">
        <v>100000</v>
      </c>
      <c r="L54" s="15"/>
      <c r="M54" s="15">
        <v>89993137500</v>
      </c>
      <c r="N54" s="15"/>
      <c r="O54" s="15">
        <v>87311757010</v>
      </c>
      <c r="P54" s="15"/>
      <c r="Q54" s="15">
        <f t="shared" si="1"/>
        <v>2681380490</v>
      </c>
    </row>
    <row r="55" spans="1:17" x14ac:dyDescent="0.55000000000000004">
      <c r="A55" s="1" t="s">
        <v>232</v>
      </c>
      <c r="C55" s="15">
        <v>600000</v>
      </c>
      <c r="D55" s="15"/>
      <c r="E55" s="15">
        <v>598114567626</v>
      </c>
      <c r="F55" s="15"/>
      <c r="G55" s="15">
        <v>593208747903</v>
      </c>
      <c r="H55" s="15"/>
      <c r="I55" s="15">
        <f t="shared" si="0"/>
        <v>4905819723</v>
      </c>
      <c r="J55" s="15"/>
      <c r="K55" s="15">
        <v>600000</v>
      </c>
      <c r="L55" s="15"/>
      <c r="M55" s="15">
        <v>598114567626</v>
      </c>
      <c r="N55" s="15"/>
      <c r="O55" s="15">
        <v>570212717964</v>
      </c>
      <c r="P55" s="15"/>
      <c r="Q55" s="15">
        <f t="shared" si="1"/>
        <v>27901849662</v>
      </c>
    </row>
    <row r="56" spans="1:17" x14ac:dyDescent="0.55000000000000004">
      <c r="A56" s="1" t="s">
        <v>60</v>
      </c>
      <c r="C56" s="15">
        <v>66878</v>
      </c>
      <c r="D56" s="15"/>
      <c r="E56" s="15">
        <v>63529924253</v>
      </c>
      <c r="F56" s="15"/>
      <c r="G56" s="15">
        <v>61656814309</v>
      </c>
      <c r="H56" s="15"/>
      <c r="I56" s="15">
        <f t="shared" si="0"/>
        <v>1873109944</v>
      </c>
      <c r="J56" s="15"/>
      <c r="K56" s="15">
        <v>66878</v>
      </c>
      <c r="L56" s="15"/>
      <c r="M56" s="15">
        <v>63529924253</v>
      </c>
      <c r="N56" s="15"/>
      <c r="O56" s="15">
        <v>54142632570</v>
      </c>
      <c r="P56" s="15"/>
      <c r="Q56" s="15">
        <f t="shared" si="1"/>
        <v>9387291683</v>
      </c>
    </row>
    <row r="57" spans="1:17" x14ac:dyDescent="0.55000000000000004">
      <c r="A57" s="1" t="s">
        <v>88</v>
      </c>
      <c r="C57" s="15">
        <v>799934</v>
      </c>
      <c r="D57" s="15"/>
      <c r="E57" s="15">
        <v>766046375649</v>
      </c>
      <c r="F57" s="15"/>
      <c r="G57" s="15">
        <v>748681132710</v>
      </c>
      <c r="H57" s="15"/>
      <c r="I57" s="15">
        <f t="shared" si="0"/>
        <v>17365242939</v>
      </c>
      <c r="J57" s="15"/>
      <c r="K57" s="15">
        <v>799934</v>
      </c>
      <c r="L57" s="15"/>
      <c r="M57" s="15">
        <v>766046375649</v>
      </c>
      <c r="N57" s="15"/>
      <c r="O57" s="15">
        <v>655095991121</v>
      </c>
      <c r="P57" s="15"/>
      <c r="Q57" s="15">
        <f t="shared" si="1"/>
        <v>110950384528</v>
      </c>
    </row>
    <row r="58" spans="1:17" x14ac:dyDescent="0.55000000000000004">
      <c r="A58" s="1" t="s">
        <v>124</v>
      </c>
      <c r="C58" s="15">
        <v>338000</v>
      </c>
      <c r="D58" s="15"/>
      <c r="E58" s="15">
        <v>333441993109</v>
      </c>
      <c r="F58" s="15"/>
      <c r="G58" s="15">
        <v>325840952732</v>
      </c>
      <c r="H58" s="15"/>
      <c r="I58" s="15">
        <f t="shared" si="0"/>
        <v>7601040377</v>
      </c>
      <c r="J58" s="15"/>
      <c r="K58" s="15">
        <v>338000</v>
      </c>
      <c r="L58" s="15"/>
      <c r="M58" s="15">
        <v>333441993109</v>
      </c>
      <c r="N58" s="15"/>
      <c r="O58" s="15">
        <v>288535357501</v>
      </c>
      <c r="P58" s="15"/>
      <c r="Q58" s="15">
        <f t="shared" si="1"/>
        <v>44906635608</v>
      </c>
    </row>
    <row r="59" spans="1:17" x14ac:dyDescent="0.55000000000000004">
      <c r="A59" s="1" t="s">
        <v>117</v>
      </c>
      <c r="C59" s="15">
        <v>342248</v>
      </c>
      <c r="D59" s="15"/>
      <c r="E59" s="15">
        <v>339278795219</v>
      </c>
      <c r="F59" s="15"/>
      <c r="G59" s="15">
        <v>331305024865</v>
      </c>
      <c r="H59" s="15"/>
      <c r="I59" s="15">
        <f t="shared" si="0"/>
        <v>7973770354</v>
      </c>
      <c r="J59" s="15"/>
      <c r="K59" s="15">
        <v>342248</v>
      </c>
      <c r="L59" s="15"/>
      <c r="M59" s="15">
        <v>339278795219</v>
      </c>
      <c r="N59" s="15"/>
      <c r="O59" s="15">
        <v>293993392082</v>
      </c>
      <c r="P59" s="15"/>
      <c r="Q59" s="15">
        <f t="shared" si="1"/>
        <v>45285403137</v>
      </c>
    </row>
    <row r="60" spans="1:17" x14ac:dyDescent="0.55000000000000004">
      <c r="A60" s="1" t="s">
        <v>132</v>
      </c>
      <c r="C60" s="15">
        <v>335030</v>
      </c>
      <c r="D60" s="15"/>
      <c r="E60" s="15">
        <v>317725334172</v>
      </c>
      <c r="F60" s="15"/>
      <c r="G60" s="15">
        <v>315635493575</v>
      </c>
      <c r="H60" s="15"/>
      <c r="I60" s="15">
        <f t="shared" si="0"/>
        <v>2089840597</v>
      </c>
      <c r="J60" s="15"/>
      <c r="K60" s="15">
        <v>335030</v>
      </c>
      <c r="L60" s="15"/>
      <c r="M60" s="15">
        <v>317725334172</v>
      </c>
      <c r="N60" s="15"/>
      <c r="O60" s="15">
        <v>306058965869</v>
      </c>
      <c r="P60" s="15"/>
      <c r="Q60" s="15">
        <f t="shared" si="1"/>
        <v>11666368303</v>
      </c>
    </row>
    <row r="61" spans="1:17" x14ac:dyDescent="0.55000000000000004">
      <c r="A61" s="1" t="s">
        <v>102</v>
      </c>
      <c r="C61" s="15">
        <v>1270873</v>
      </c>
      <c r="D61" s="15"/>
      <c r="E61" s="15">
        <v>1192466679722</v>
      </c>
      <c r="F61" s="15"/>
      <c r="G61" s="15">
        <v>1145814489039</v>
      </c>
      <c r="H61" s="15"/>
      <c r="I61" s="15">
        <f t="shared" si="0"/>
        <v>46652190683</v>
      </c>
      <c r="J61" s="15"/>
      <c r="K61" s="15">
        <v>1270873</v>
      </c>
      <c r="L61" s="15"/>
      <c r="M61" s="15">
        <v>1192466679722</v>
      </c>
      <c r="N61" s="15"/>
      <c r="O61" s="15">
        <v>1040765622569</v>
      </c>
      <c r="P61" s="15"/>
      <c r="Q61" s="15">
        <f t="shared" si="1"/>
        <v>151701057153</v>
      </c>
    </row>
    <row r="62" spans="1:17" x14ac:dyDescent="0.55000000000000004">
      <c r="A62" s="1" t="s">
        <v>166</v>
      </c>
      <c r="C62" s="15">
        <v>5000</v>
      </c>
      <c r="D62" s="15"/>
      <c r="E62" s="15">
        <v>4750637736</v>
      </c>
      <c r="F62" s="15"/>
      <c r="G62" s="15">
        <v>4750637736</v>
      </c>
      <c r="H62" s="15"/>
      <c r="I62" s="15">
        <f t="shared" si="0"/>
        <v>0</v>
      </c>
      <c r="J62" s="15"/>
      <c r="K62" s="15">
        <v>5000</v>
      </c>
      <c r="L62" s="15"/>
      <c r="M62" s="15">
        <v>4750637736</v>
      </c>
      <c r="N62" s="15"/>
      <c r="O62" s="15">
        <v>4750637736</v>
      </c>
      <c r="P62" s="15"/>
      <c r="Q62" s="15">
        <f t="shared" si="1"/>
        <v>0</v>
      </c>
    </row>
    <row r="63" spans="1:17" x14ac:dyDescent="0.55000000000000004">
      <c r="A63" s="1" t="s">
        <v>162</v>
      </c>
      <c r="C63" s="15">
        <v>4014000</v>
      </c>
      <c r="D63" s="15"/>
      <c r="E63" s="15">
        <v>3873143714863</v>
      </c>
      <c r="F63" s="15"/>
      <c r="G63" s="15">
        <v>3829897494082</v>
      </c>
      <c r="H63" s="15"/>
      <c r="I63" s="15">
        <f t="shared" si="0"/>
        <v>43246220781</v>
      </c>
      <c r="J63" s="15"/>
      <c r="K63" s="15">
        <v>4014000</v>
      </c>
      <c r="L63" s="15"/>
      <c r="M63" s="15">
        <v>3873143714863</v>
      </c>
      <c r="N63" s="15"/>
      <c r="O63" s="15">
        <v>3681459876161</v>
      </c>
      <c r="P63" s="15"/>
      <c r="Q63" s="15">
        <f t="shared" si="1"/>
        <v>191683838702</v>
      </c>
    </row>
    <row r="64" spans="1:17" x14ac:dyDescent="0.55000000000000004">
      <c r="A64" s="1" t="s">
        <v>218</v>
      </c>
      <c r="C64" s="15">
        <v>135000</v>
      </c>
      <c r="D64" s="15"/>
      <c r="E64" s="15">
        <v>127188651125</v>
      </c>
      <c r="F64" s="15"/>
      <c r="G64" s="15">
        <v>126494669045</v>
      </c>
      <c r="H64" s="15"/>
      <c r="I64" s="15">
        <f t="shared" si="0"/>
        <v>693982080</v>
      </c>
      <c r="J64" s="15"/>
      <c r="K64" s="15">
        <v>135000</v>
      </c>
      <c r="L64" s="15"/>
      <c r="M64" s="15">
        <v>127188651125</v>
      </c>
      <c r="N64" s="15"/>
      <c r="O64" s="15">
        <v>124689539112</v>
      </c>
      <c r="P64" s="15"/>
      <c r="Q64" s="15">
        <f t="shared" si="1"/>
        <v>2499112013</v>
      </c>
    </row>
    <row r="65" spans="1:19" x14ac:dyDescent="0.55000000000000004">
      <c r="A65" s="1" t="s">
        <v>215</v>
      </c>
      <c r="C65" s="15">
        <v>20000</v>
      </c>
      <c r="D65" s="15"/>
      <c r="E65" s="15">
        <v>19250292053</v>
      </c>
      <c r="F65" s="15"/>
      <c r="G65" s="15">
        <v>18572303753</v>
      </c>
      <c r="H65" s="15"/>
      <c r="I65" s="15">
        <f t="shared" si="0"/>
        <v>677988300</v>
      </c>
      <c r="J65" s="15"/>
      <c r="K65" s="15">
        <v>20000</v>
      </c>
      <c r="L65" s="15"/>
      <c r="M65" s="15">
        <v>19250292053</v>
      </c>
      <c r="N65" s="15"/>
      <c r="O65" s="15">
        <v>19998475000</v>
      </c>
      <c r="P65" s="15"/>
      <c r="Q65" s="15">
        <f t="shared" si="1"/>
        <v>-748182947</v>
      </c>
    </row>
    <row r="66" spans="1:19" x14ac:dyDescent="0.55000000000000004">
      <c r="A66" s="1" t="s">
        <v>211</v>
      </c>
      <c r="C66" s="15">
        <v>10000</v>
      </c>
      <c r="D66" s="15"/>
      <c r="E66" s="15">
        <v>9548841845</v>
      </c>
      <c r="F66" s="15"/>
      <c r="G66" s="15">
        <v>9743187025</v>
      </c>
      <c r="H66" s="15"/>
      <c r="I66" s="15">
        <f t="shared" si="0"/>
        <v>-194345180</v>
      </c>
      <c r="J66" s="15"/>
      <c r="K66" s="15">
        <v>10000</v>
      </c>
      <c r="L66" s="15"/>
      <c r="M66" s="15">
        <v>9548841845</v>
      </c>
      <c r="N66" s="15"/>
      <c r="O66" s="15">
        <v>9613036950</v>
      </c>
      <c r="P66" s="15"/>
      <c r="Q66" s="15">
        <f t="shared" si="1"/>
        <v>-64195105</v>
      </c>
    </row>
    <row r="67" spans="1:19" x14ac:dyDescent="0.55000000000000004">
      <c r="A67" s="1" t="s">
        <v>207</v>
      </c>
      <c r="C67" s="15">
        <v>696638</v>
      </c>
      <c r="D67" s="15"/>
      <c r="E67" s="15">
        <v>674535183518</v>
      </c>
      <c r="F67" s="15"/>
      <c r="G67" s="15">
        <v>660883513013</v>
      </c>
      <c r="H67" s="15"/>
      <c r="I67" s="15">
        <f t="shared" si="0"/>
        <v>13651670505</v>
      </c>
      <c r="J67" s="15"/>
      <c r="K67" s="15">
        <v>696638</v>
      </c>
      <c r="L67" s="15"/>
      <c r="M67" s="15">
        <v>674535183518</v>
      </c>
      <c r="N67" s="15"/>
      <c r="O67" s="15">
        <v>685637156504</v>
      </c>
      <c r="P67" s="15"/>
      <c r="Q67" s="15">
        <f t="shared" si="1"/>
        <v>-11101972986</v>
      </c>
    </row>
    <row r="68" spans="1:19" x14ac:dyDescent="0.55000000000000004">
      <c r="A68" s="1" t="s">
        <v>29</v>
      </c>
      <c r="C68" s="1" t="s">
        <v>29</v>
      </c>
      <c r="E68" s="7">
        <f>SUM(E8:E67)</f>
        <v>61299622056940</v>
      </c>
      <c r="F68" s="6"/>
      <c r="G68" s="7">
        <f>SUM(G8:G67)</f>
        <v>61257573489335</v>
      </c>
      <c r="H68" s="6"/>
      <c r="I68" s="7">
        <f>SUM(I8:I67)</f>
        <v>42048567605</v>
      </c>
      <c r="J68" s="6"/>
      <c r="K68" s="6" t="s">
        <v>29</v>
      </c>
      <c r="L68" s="6"/>
      <c r="M68" s="7">
        <f>SUM(M8:M67)</f>
        <v>61299622056940</v>
      </c>
      <c r="N68" s="6"/>
      <c r="O68" s="7">
        <f>SUM(O8:O67)</f>
        <v>60231938208622</v>
      </c>
      <c r="P68" s="6"/>
      <c r="Q68" s="7">
        <f>SUM(Q8:Q67)</f>
        <v>1067683848318</v>
      </c>
    </row>
    <row r="69" spans="1:19" x14ac:dyDescent="0.55000000000000004">
      <c r="I69" s="18"/>
      <c r="J69" s="18"/>
      <c r="K69" s="18"/>
      <c r="L69" s="18"/>
      <c r="M69" s="18"/>
      <c r="N69" s="18"/>
      <c r="O69" s="18"/>
      <c r="P69" s="18"/>
      <c r="Q69" s="18"/>
      <c r="R69" s="6"/>
      <c r="S69" s="6"/>
    </row>
    <row r="70" spans="1:19" x14ac:dyDescent="0.55000000000000004"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x14ac:dyDescent="0.55000000000000004"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x14ac:dyDescent="0.55000000000000004"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x14ac:dyDescent="0.55000000000000004">
      <c r="I73" s="18"/>
      <c r="J73" s="18"/>
      <c r="K73" s="18"/>
      <c r="L73" s="18"/>
      <c r="M73" s="18"/>
      <c r="N73" s="18"/>
      <c r="O73" s="18"/>
      <c r="P73" s="18"/>
      <c r="Q73" s="18"/>
      <c r="R73" s="6"/>
      <c r="S73" s="6"/>
    </row>
    <row r="74" spans="1:19" x14ac:dyDescent="0.55000000000000004"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x14ac:dyDescent="0.55000000000000004"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x14ac:dyDescent="0.55000000000000004"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x14ac:dyDescent="0.55000000000000004"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x14ac:dyDescent="0.55000000000000004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x14ac:dyDescent="0.55000000000000004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71F19-D640-4B52-9943-904EB9A8B377}">
  <dimension ref="A2:Z16"/>
  <sheetViews>
    <sheetView rightToLeft="1" workbookViewId="0">
      <selection activeCell="C6" sqref="C6:G6"/>
    </sheetView>
  </sheetViews>
  <sheetFormatPr defaultRowHeight="24" x14ac:dyDescent="0.55000000000000004"/>
  <cols>
    <col min="1" max="1" width="42.71093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8.5703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16384" width="9.140625" style="1"/>
  </cols>
  <sheetData>
    <row r="2" spans="1:26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</row>
    <row r="3" spans="1:26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</row>
    <row r="4" spans="1:26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</row>
    <row r="6" spans="1:26" ht="25.5" thickBot="1" x14ac:dyDescent="0.6">
      <c r="A6" s="26" t="s">
        <v>3</v>
      </c>
      <c r="C6" s="26" t="s">
        <v>471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6" ht="25.5" thickBot="1" x14ac:dyDescent="0.6">
      <c r="A7" s="26" t="s">
        <v>3</v>
      </c>
      <c r="C7" s="26" t="s">
        <v>7</v>
      </c>
      <c r="E7" s="26" t="s">
        <v>8</v>
      </c>
      <c r="G7" s="26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6" ht="25.5" thickBot="1" x14ac:dyDescent="0.6">
      <c r="A8" s="26" t="s">
        <v>3</v>
      </c>
      <c r="C8" s="26" t="s">
        <v>7</v>
      </c>
      <c r="E8" s="26" t="s">
        <v>8</v>
      </c>
      <c r="G8" s="26" t="s">
        <v>9</v>
      </c>
      <c r="I8" s="9" t="s">
        <v>7</v>
      </c>
      <c r="K8" s="9" t="s">
        <v>8</v>
      </c>
      <c r="M8" s="9" t="s">
        <v>7</v>
      </c>
      <c r="O8" s="9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</row>
    <row r="9" spans="1:26" x14ac:dyDescent="0.55000000000000004">
      <c r="A9" s="1" t="s">
        <v>15</v>
      </c>
      <c r="C9" s="5">
        <v>147049416</v>
      </c>
      <c r="D9" s="6"/>
      <c r="E9" s="5">
        <v>1999999990591</v>
      </c>
      <c r="F9" s="6"/>
      <c r="G9" s="5">
        <v>2095454178000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0</v>
      </c>
      <c r="P9" s="6"/>
      <c r="Q9" s="5">
        <v>147049416</v>
      </c>
      <c r="R9" s="6"/>
      <c r="S9" s="5">
        <v>14588</v>
      </c>
      <c r="T9" s="6"/>
      <c r="U9" s="5">
        <v>1999999990591</v>
      </c>
      <c r="V9" s="6"/>
      <c r="W9" s="5">
        <v>2145156880608</v>
      </c>
      <c r="X9" s="6"/>
      <c r="Y9" s="6" t="s">
        <v>16</v>
      </c>
      <c r="Z9" s="6"/>
    </row>
    <row r="10" spans="1:26" x14ac:dyDescent="0.55000000000000004">
      <c r="A10" s="1" t="s">
        <v>25</v>
      </c>
      <c r="C10" s="5">
        <v>0</v>
      </c>
      <c r="D10" s="6"/>
      <c r="E10" s="5">
        <v>0</v>
      </c>
      <c r="F10" s="6"/>
      <c r="G10" s="5">
        <v>0</v>
      </c>
      <c r="H10" s="6"/>
      <c r="I10" s="5">
        <v>1666431</v>
      </c>
      <c r="J10" s="6"/>
      <c r="K10" s="5">
        <v>200065086578</v>
      </c>
      <c r="L10" s="6"/>
      <c r="M10" s="5">
        <v>0</v>
      </c>
      <c r="N10" s="6"/>
      <c r="O10" s="5">
        <v>0</v>
      </c>
      <c r="P10" s="6"/>
      <c r="Q10" s="5">
        <v>1666431</v>
      </c>
      <c r="R10" s="6"/>
      <c r="S10" s="5">
        <v>128710</v>
      </c>
      <c r="T10" s="6"/>
      <c r="U10" s="5">
        <v>200065086578</v>
      </c>
      <c r="V10" s="6"/>
      <c r="W10" s="5">
        <v>213269124064.49301</v>
      </c>
      <c r="X10" s="6"/>
      <c r="Y10" s="6" t="s">
        <v>26</v>
      </c>
      <c r="Z10" s="6"/>
    </row>
    <row r="11" spans="1:26" ht="24.75" thickBot="1" x14ac:dyDescent="0.6">
      <c r="A11" s="1" t="s">
        <v>27</v>
      </c>
      <c r="C11" s="5">
        <v>0</v>
      </c>
      <c r="D11" s="6"/>
      <c r="E11" s="5">
        <v>0</v>
      </c>
      <c r="F11" s="6"/>
      <c r="G11" s="5">
        <v>0</v>
      </c>
      <c r="H11" s="6"/>
      <c r="I11" s="5">
        <v>48086207</v>
      </c>
      <c r="J11" s="6"/>
      <c r="K11" s="5">
        <v>629999998424.29004</v>
      </c>
      <c r="L11" s="6"/>
      <c r="M11" s="5">
        <v>0</v>
      </c>
      <c r="N11" s="6"/>
      <c r="O11" s="5">
        <v>0</v>
      </c>
      <c r="P11" s="6"/>
      <c r="Q11" s="5">
        <v>48086207</v>
      </c>
      <c r="R11" s="6"/>
      <c r="S11" s="5">
        <v>13423</v>
      </c>
      <c r="T11" s="6"/>
      <c r="U11" s="5">
        <v>629999998424</v>
      </c>
      <c r="V11" s="6"/>
      <c r="W11" s="5">
        <v>645461156561</v>
      </c>
      <c r="X11" s="6"/>
      <c r="Y11" s="6" t="s">
        <v>28</v>
      </c>
      <c r="Z11" s="6"/>
    </row>
    <row r="12" spans="1:26" ht="24.75" thickBot="1" x14ac:dyDescent="0.6">
      <c r="A12" s="1" t="s">
        <v>29</v>
      </c>
      <c r="C12" s="6" t="s">
        <v>29</v>
      </c>
      <c r="D12" s="6"/>
      <c r="E12" s="7">
        <f>SUM(E9:E11)</f>
        <v>1999999990591</v>
      </c>
      <c r="F12" s="6"/>
      <c r="G12" s="7">
        <f>SUM(G9:G11)</f>
        <v>2095454178000</v>
      </c>
      <c r="H12" s="6"/>
      <c r="I12" s="6" t="s">
        <v>29</v>
      </c>
      <c r="J12" s="6"/>
      <c r="K12" s="7">
        <f>SUM(K9:K11)</f>
        <v>830065085002.29004</v>
      </c>
      <c r="L12" s="6"/>
      <c r="M12" s="6" t="s">
        <v>29</v>
      </c>
      <c r="N12" s="6"/>
      <c r="O12" s="7">
        <f>SUM(O9:O11)</f>
        <v>0</v>
      </c>
      <c r="P12" s="6"/>
      <c r="Q12" s="6" t="s">
        <v>29</v>
      </c>
      <c r="R12" s="6"/>
      <c r="S12" s="6" t="s">
        <v>29</v>
      </c>
      <c r="T12" s="6"/>
      <c r="U12" s="7">
        <f>SUM(U9:U11)</f>
        <v>2830065075593</v>
      </c>
      <c r="V12" s="6"/>
      <c r="W12" s="7">
        <f>SUM(W9:W11)</f>
        <v>3003887161233.4932</v>
      </c>
      <c r="X12" s="6"/>
      <c r="Y12" s="8" t="s">
        <v>30</v>
      </c>
      <c r="Z12" s="6"/>
    </row>
    <row r="13" spans="1:26" ht="24.75" thickTop="1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55000000000000004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5"/>
  <sheetViews>
    <sheetView rightToLeft="1" workbookViewId="0">
      <selection activeCell="I9" sqref="I9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23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</row>
    <row r="4" spans="1:2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23" ht="24.75" x14ac:dyDescent="0.55000000000000004">
      <c r="A6" s="26" t="s">
        <v>3</v>
      </c>
      <c r="C6" s="26" t="s">
        <v>471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23" ht="24.75" x14ac:dyDescent="0.55000000000000004">
      <c r="A7" s="26" t="s">
        <v>3</v>
      </c>
      <c r="C7" s="26" t="s">
        <v>31</v>
      </c>
      <c r="E7" s="26" t="s">
        <v>32</v>
      </c>
      <c r="G7" s="26" t="s">
        <v>33</v>
      </c>
      <c r="I7" s="26" t="s">
        <v>34</v>
      </c>
      <c r="K7" s="26" t="s">
        <v>31</v>
      </c>
      <c r="M7" s="26" t="s">
        <v>32</v>
      </c>
      <c r="O7" s="26" t="s">
        <v>33</v>
      </c>
      <c r="Q7" s="26" t="s">
        <v>34</v>
      </c>
    </row>
    <row r="8" spans="1:23" x14ac:dyDescent="0.55000000000000004">
      <c r="A8" s="1" t="s">
        <v>35</v>
      </c>
      <c r="C8" s="5">
        <v>569500000</v>
      </c>
      <c r="D8" s="6"/>
      <c r="E8" s="5">
        <v>6355</v>
      </c>
      <c r="F8" s="6"/>
      <c r="G8" s="6" t="s">
        <v>36</v>
      </c>
      <c r="H8" s="6"/>
      <c r="I8" s="5">
        <v>1</v>
      </c>
      <c r="J8" s="6"/>
      <c r="K8" s="5">
        <v>569500000</v>
      </c>
      <c r="L8" s="6"/>
      <c r="M8" s="5">
        <v>6355</v>
      </c>
      <c r="N8" s="6"/>
      <c r="O8" s="6" t="s">
        <v>36</v>
      </c>
      <c r="P8" s="6"/>
      <c r="Q8" s="5">
        <v>1</v>
      </c>
      <c r="R8" s="6"/>
      <c r="S8" s="6"/>
      <c r="T8" s="6"/>
      <c r="U8" s="6"/>
      <c r="V8" s="6"/>
      <c r="W8" s="6"/>
    </row>
    <row r="9" spans="1:23" x14ac:dyDescent="0.55000000000000004">
      <c r="A9" s="1" t="s">
        <v>37</v>
      </c>
      <c r="C9" s="5">
        <v>462962962</v>
      </c>
      <c r="D9" s="6"/>
      <c r="E9" s="5">
        <v>5612</v>
      </c>
      <c r="F9" s="6"/>
      <c r="G9" s="6" t="s">
        <v>38</v>
      </c>
      <c r="H9" s="6"/>
      <c r="I9" s="5">
        <v>1</v>
      </c>
      <c r="J9" s="6"/>
      <c r="K9" s="5">
        <v>462962962</v>
      </c>
      <c r="L9" s="6"/>
      <c r="M9" s="5">
        <v>5612</v>
      </c>
      <c r="N9" s="6"/>
      <c r="O9" s="6" t="s">
        <v>38</v>
      </c>
      <c r="P9" s="6"/>
      <c r="Q9" s="5">
        <v>1</v>
      </c>
      <c r="R9" s="6"/>
      <c r="S9" s="6"/>
      <c r="T9" s="6"/>
      <c r="U9" s="6"/>
      <c r="V9" s="6"/>
      <c r="W9" s="6"/>
    </row>
    <row r="10" spans="1:23" x14ac:dyDescent="0.55000000000000004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55000000000000004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55000000000000004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x14ac:dyDescent="0.55000000000000004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2"/>
  <sheetViews>
    <sheetView rightToLeft="1" workbookViewId="0">
      <selection activeCell="M8" sqref="M8:M38"/>
    </sheetView>
  </sheetViews>
  <sheetFormatPr defaultRowHeight="24" x14ac:dyDescent="0.55000000000000004"/>
  <cols>
    <col min="1" max="1" width="44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</row>
    <row r="3" spans="1:13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</row>
    <row r="4" spans="1:13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</row>
    <row r="6" spans="1:13" ht="24.75" x14ac:dyDescent="0.55000000000000004">
      <c r="A6" s="26" t="s">
        <v>3</v>
      </c>
      <c r="C6" s="26" t="s">
        <v>6</v>
      </c>
      <c r="D6" s="26" t="s">
        <v>6</v>
      </c>
      <c r="E6" s="26" t="s">
        <v>6</v>
      </c>
      <c r="F6" s="26" t="s">
        <v>6</v>
      </c>
      <c r="G6" s="26" t="s">
        <v>6</v>
      </c>
      <c r="H6" s="26" t="s">
        <v>6</v>
      </c>
      <c r="I6" s="26" t="s">
        <v>6</v>
      </c>
      <c r="J6" s="26" t="s">
        <v>6</v>
      </c>
      <c r="K6" s="26" t="s">
        <v>6</v>
      </c>
      <c r="L6" s="26" t="s">
        <v>6</v>
      </c>
      <c r="M6" s="26" t="s">
        <v>6</v>
      </c>
    </row>
    <row r="7" spans="1:13" ht="24.75" x14ac:dyDescent="0.55000000000000004">
      <c r="A7" s="26" t="s">
        <v>3</v>
      </c>
      <c r="C7" s="26" t="s">
        <v>7</v>
      </c>
      <c r="E7" s="26" t="s">
        <v>250</v>
      </c>
      <c r="G7" s="26" t="s">
        <v>251</v>
      </c>
      <c r="I7" s="26" t="s">
        <v>252</v>
      </c>
      <c r="K7" s="26" t="s">
        <v>253</v>
      </c>
      <c r="M7" s="26" t="s">
        <v>254</v>
      </c>
    </row>
    <row r="8" spans="1:13" x14ac:dyDescent="0.55000000000000004">
      <c r="A8" s="1" t="s">
        <v>207</v>
      </c>
      <c r="C8" s="5">
        <v>696638</v>
      </c>
      <c r="D8" s="6"/>
      <c r="E8" s="5">
        <v>986580</v>
      </c>
      <c r="F8" s="6"/>
      <c r="G8" s="5">
        <v>968346</v>
      </c>
      <c r="H8" s="6"/>
      <c r="I8" s="6" t="s">
        <v>255</v>
      </c>
      <c r="J8" s="6"/>
      <c r="K8" s="5">
        <v>674586620748</v>
      </c>
      <c r="M8" s="1" t="s">
        <v>472</v>
      </c>
    </row>
    <row r="9" spans="1:13" x14ac:dyDescent="0.55000000000000004">
      <c r="A9" s="1" t="s">
        <v>211</v>
      </c>
      <c r="C9" s="5">
        <v>10000</v>
      </c>
      <c r="D9" s="6"/>
      <c r="E9" s="5">
        <v>983500</v>
      </c>
      <c r="F9" s="6"/>
      <c r="G9" s="5">
        <v>954957</v>
      </c>
      <c r="H9" s="6"/>
      <c r="I9" s="6" t="s">
        <v>256</v>
      </c>
      <c r="J9" s="6"/>
      <c r="K9" s="5">
        <v>9549570000</v>
      </c>
      <c r="M9" s="1" t="s">
        <v>472</v>
      </c>
    </row>
    <row r="10" spans="1:13" x14ac:dyDescent="0.55000000000000004">
      <c r="A10" s="1" t="s">
        <v>215</v>
      </c>
      <c r="C10" s="5">
        <v>20000</v>
      </c>
      <c r="D10" s="6"/>
      <c r="E10" s="5">
        <v>983000</v>
      </c>
      <c r="F10" s="6"/>
      <c r="G10" s="5">
        <v>962588</v>
      </c>
      <c r="H10" s="6"/>
      <c r="I10" s="6" t="s">
        <v>257</v>
      </c>
      <c r="J10" s="6"/>
      <c r="K10" s="5">
        <v>19251760000</v>
      </c>
      <c r="M10" s="1" t="s">
        <v>472</v>
      </c>
    </row>
    <row r="11" spans="1:13" x14ac:dyDescent="0.55000000000000004">
      <c r="A11" s="1" t="s">
        <v>218</v>
      </c>
      <c r="C11" s="5">
        <v>135000</v>
      </c>
      <c r="D11" s="6"/>
      <c r="E11" s="5">
        <v>962000</v>
      </c>
      <c r="F11" s="6"/>
      <c r="G11" s="5">
        <v>942210</v>
      </c>
      <c r="H11" s="6"/>
      <c r="I11" s="6" t="s">
        <v>258</v>
      </c>
      <c r="J11" s="6"/>
      <c r="K11" s="5">
        <v>127198350000</v>
      </c>
      <c r="M11" s="1" t="s">
        <v>472</v>
      </c>
    </row>
    <row r="12" spans="1:13" x14ac:dyDescent="0.55000000000000004">
      <c r="A12" s="1" t="s">
        <v>162</v>
      </c>
      <c r="C12" s="5">
        <v>4014000</v>
      </c>
      <c r="D12" s="6"/>
      <c r="E12" s="5">
        <v>930000</v>
      </c>
      <c r="F12" s="6"/>
      <c r="G12" s="5">
        <v>964982.32799999998</v>
      </c>
      <c r="H12" s="6"/>
      <c r="I12" s="6" t="s">
        <v>259</v>
      </c>
      <c r="J12" s="6"/>
      <c r="K12" s="5">
        <v>3873439064592</v>
      </c>
      <c r="M12" s="1" t="s">
        <v>472</v>
      </c>
    </row>
    <row r="13" spans="1:13" x14ac:dyDescent="0.55000000000000004">
      <c r="A13" s="1" t="s">
        <v>102</v>
      </c>
      <c r="C13" s="5">
        <v>1270873</v>
      </c>
      <c r="D13" s="6"/>
      <c r="E13" s="5">
        <v>962570</v>
      </c>
      <c r="F13" s="6"/>
      <c r="G13" s="5">
        <v>938376.70030000003</v>
      </c>
      <c r="H13" s="6"/>
      <c r="I13" s="6" t="s">
        <v>260</v>
      </c>
      <c r="J13" s="6"/>
      <c r="K13" s="5">
        <v>1192557612240.3601</v>
      </c>
      <c r="M13" s="1" t="s">
        <v>472</v>
      </c>
    </row>
    <row r="14" spans="1:13" x14ac:dyDescent="0.55000000000000004">
      <c r="A14" s="1" t="s">
        <v>132</v>
      </c>
      <c r="C14" s="5">
        <v>335030</v>
      </c>
      <c r="D14" s="6"/>
      <c r="E14" s="5">
        <v>944769</v>
      </c>
      <c r="F14" s="6"/>
      <c r="G14" s="5">
        <v>948421.22369999997</v>
      </c>
      <c r="H14" s="6"/>
      <c r="I14" s="6" t="s">
        <v>261</v>
      </c>
      <c r="J14" s="6"/>
      <c r="K14" s="5">
        <v>317749562576.211</v>
      </c>
      <c r="M14" s="1" t="s">
        <v>472</v>
      </c>
    </row>
    <row r="15" spans="1:13" x14ac:dyDescent="0.55000000000000004">
      <c r="A15" s="1" t="s">
        <v>232</v>
      </c>
      <c r="C15" s="5">
        <v>600000</v>
      </c>
      <c r="D15" s="6"/>
      <c r="E15" s="5">
        <v>943210</v>
      </c>
      <c r="F15" s="6"/>
      <c r="G15" s="5">
        <v>996933.62890000001</v>
      </c>
      <c r="H15" s="6"/>
      <c r="I15" s="6" t="s">
        <v>262</v>
      </c>
      <c r="J15" s="6"/>
      <c r="K15" s="5">
        <v>598160177340</v>
      </c>
      <c r="M15" s="1" t="s">
        <v>472</v>
      </c>
    </row>
    <row r="16" spans="1:13" x14ac:dyDescent="0.55000000000000004">
      <c r="A16" s="1" t="s">
        <v>56</v>
      </c>
      <c r="C16" s="5">
        <v>100000</v>
      </c>
      <c r="D16" s="6"/>
      <c r="E16" s="5">
        <v>1000000</v>
      </c>
      <c r="F16" s="6"/>
      <c r="G16" s="5">
        <v>900000</v>
      </c>
      <c r="H16" s="6"/>
      <c r="I16" s="6" t="s">
        <v>263</v>
      </c>
      <c r="J16" s="6"/>
      <c r="K16" s="5">
        <v>90000000000</v>
      </c>
      <c r="M16" s="1" t="s">
        <v>472</v>
      </c>
    </row>
    <row r="17" spans="1:13" x14ac:dyDescent="0.55000000000000004">
      <c r="A17" s="1" t="s">
        <v>136</v>
      </c>
      <c r="C17" s="5">
        <v>2373000</v>
      </c>
      <c r="D17" s="6"/>
      <c r="E17" s="5">
        <v>905000</v>
      </c>
      <c r="F17" s="6"/>
      <c r="G17" s="5">
        <v>890343.00199999998</v>
      </c>
      <c r="H17" s="6"/>
      <c r="I17" s="6" t="s">
        <v>264</v>
      </c>
      <c r="J17" s="6"/>
      <c r="K17" s="5">
        <v>2112783943746</v>
      </c>
      <c r="M17" s="1" t="s">
        <v>472</v>
      </c>
    </row>
    <row r="18" spans="1:13" x14ac:dyDescent="0.55000000000000004">
      <c r="A18" s="1" t="s">
        <v>148</v>
      </c>
      <c r="C18" s="5">
        <v>1000000</v>
      </c>
      <c r="D18" s="6"/>
      <c r="E18" s="5">
        <v>1000000</v>
      </c>
      <c r="F18" s="6"/>
      <c r="G18" s="5">
        <v>903193.4865</v>
      </c>
      <c r="H18" s="6"/>
      <c r="I18" s="6" t="s">
        <v>265</v>
      </c>
      <c r="J18" s="6"/>
      <c r="K18" s="5">
        <v>903193486500</v>
      </c>
      <c r="M18" s="1" t="s">
        <v>472</v>
      </c>
    </row>
    <row r="19" spans="1:13" x14ac:dyDescent="0.55000000000000004">
      <c r="A19" s="1" t="s">
        <v>171</v>
      </c>
      <c r="C19" s="5">
        <v>73400</v>
      </c>
      <c r="D19" s="6"/>
      <c r="E19" s="5">
        <v>990000</v>
      </c>
      <c r="F19" s="6"/>
      <c r="G19" s="5">
        <v>963837</v>
      </c>
      <c r="H19" s="6"/>
      <c r="I19" s="6" t="s">
        <v>266</v>
      </c>
      <c r="J19" s="6"/>
      <c r="K19" s="5">
        <v>70745635800</v>
      </c>
      <c r="M19" s="1" t="s">
        <v>472</v>
      </c>
    </row>
    <row r="20" spans="1:13" x14ac:dyDescent="0.55000000000000004">
      <c r="A20" s="1" t="s">
        <v>160</v>
      </c>
      <c r="C20" s="5">
        <v>1000000</v>
      </c>
      <c r="D20" s="6"/>
      <c r="E20" s="5">
        <v>947625</v>
      </c>
      <c r="F20" s="6"/>
      <c r="G20" s="5">
        <v>912260.15709999995</v>
      </c>
      <c r="H20" s="6"/>
      <c r="I20" s="6" t="s">
        <v>267</v>
      </c>
      <c r="J20" s="6"/>
      <c r="K20" s="5">
        <v>912260157100</v>
      </c>
      <c r="M20" s="1" t="s">
        <v>472</v>
      </c>
    </row>
    <row r="21" spans="1:13" x14ac:dyDescent="0.55000000000000004">
      <c r="A21" s="1" t="s">
        <v>175</v>
      </c>
      <c r="C21" s="5">
        <v>3738966</v>
      </c>
      <c r="D21" s="6"/>
      <c r="E21" s="5">
        <v>960960</v>
      </c>
      <c r="F21" s="6"/>
      <c r="G21" s="5">
        <v>937562</v>
      </c>
      <c r="H21" s="6"/>
      <c r="I21" s="6" t="s">
        <v>268</v>
      </c>
      <c r="J21" s="6"/>
      <c r="K21" s="5">
        <v>3505512440892</v>
      </c>
      <c r="M21" s="1" t="s">
        <v>472</v>
      </c>
    </row>
    <row r="22" spans="1:13" x14ac:dyDescent="0.55000000000000004">
      <c r="A22" s="1" t="s">
        <v>242</v>
      </c>
      <c r="C22" s="5">
        <v>5430000</v>
      </c>
      <c r="D22" s="6"/>
      <c r="E22" s="5">
        <v>950950</v>
      </c>
      <c r="F22" s="6"/>
      <c r="G22" s="5">
        <v>908735</v>
      </c>
      <c r="H22" s="6"/>
      <c r="I22" s="6" t="s">
        <v>269</v>
      </c>
      <c r="J22" s="6"/>
      <c r="K22" s="5">
        <v>4934431050000</v>
      </c>
      <c r="M22" s="1" t="s">
        <v>472</v>
      </c>
    </row>
    <row r="23" spans="1:13" x14ac:dyDescent="0.55000000000000004">
      <c r="A23" s="1" t="s">
        <v>179</v>
      </c>
      <c r="C23" s="5">
        <v>2891714</v>
      </c>
      <c r="D23" s="6"/>
      <c r="E23" s="5">
        <v>978800</v>
      </c>
      <c r="F23" s="6"/>
      <c r="G23" s="5">
        <v>956744</v>
      </c>
      <c r="H23" s="6"/>
      <c r="I23" s="6" t="s">
        <v>270</v>
      </c>
      <c r="J23" s="6"/>
      <c r="K23" s="5">
        <v>2766630019216</v>
      </c>
      <c r="M23" s="1" t="s">
        <v>472</v>
      </c>
    </row>
    <row r="24" spans="1:13" x14ac:dyDescent="0.55000000000000004">
      <c r="A24" s="1" t="s">
        <v>183</v>
      </c>
      <c r="C24" s="5">
        <v>130571</v>
      </c>
      <c r="D24" s="6"/>
      <c r="E24" s="5">
        <v>928500</v>
      </c>
      <c r="F24" s="6"/>
      <c r="G24" s="5">
        <v>908131</v>
      </c>
      <c r="H24" s="6"/>
      <c r="I24" s="6" t="s">
        <v>271</v>
      </c>
      <c r="J24" s="6"/>
      <c r="K24" s="5">
        <v>118575572801</v>
      </c>
      <c r="M24" s="1" t="s">
        <v>472</v>
      </c>
    </row>
    <row r="25" spans="1:13" x14ac:dyDescent="0.55000000000000004">
      <c r="A25" s="1" t="s">
        <v>186</v>
      </c>
      <c r="C25" s="5">
        <v>480000</v>
      </c>
      <c r="D25" s="6"/>
      <c r="E25" s="5">
        <v>984150</v>
      </c>
      <c r="F25" s="6"/>
      <c r="G25" s="5">
        <v>961088</v>
      </c>
      <c r="H25" s="6"/>
      <c r="I25" s="6" t="s">
        <v>272</v>
      </c>
      <c r="J25" s="6"/>
      <c r="K25" s="5">
        <v>461322240000</v>
      </c>
      <c r="M25" s="1" t="s">
        <v>472</v>
      </c>
    </row>
    <row r="26" spans="1:13" x14ac:dyDescent="0.55000000000000004">
      <c r="A26" s="1" t="s">
        <v>190</v>
      </c>
      <c r="C26" s="5">
        <v>150000</v>
      </c>
      <c r="D26" s="6"/>
      <c r="E26" s="5">
        <v>992200</v>
      </c>
      <c r="F26" s="6"/>
      <c r="G26" s="5">
        <v>970607</v>
      </c>
      <c r="H26" s="6"/>
      <c r="I26" s="6" t="s">
        <v>273</v>
      </c>
      <c r="J26" s="6"/>
      <c r="K26" s="5">
        <v>145591050000</v>
      </c>
      <c r="M26" s="1" t="s">
        <v>472</v>
      </c>
    </row>
    <row r="27" spans="1:13" x14ac:dyDescent="0.55000000000000004">
      <c r="A27" s="1" t="s">
        <v>193</v>
      </c>
      <c r="C27" s="5">
        <v>155000</v>
      </c>
      <c r="D27" s="6"/>
      <c r="E27" s="5">
        <v>918000</v>
      </c>
      <c r="F27" s="6"/>
      <c r="G27" s="5">
        <v>895935</v>
      </c>
      <c r="H27" s="6"/>
      <c r="I27" s="6" t="s">
        <v>274</v>
      </c>
      <c r="J27" s="6"/>
      <c r="K27" s="5">
        <v>138869925000</v>
      </c>
      <c r="M27" s="1" t="s">
        <v>472</v>
      </c>
    </row>
    <row r="28" spans="1:13" x14ac:dyDescent="0.55000000000000004">
      <c r="A28" s="1" t="s">
        <v>152</v>
      </c>
      <c r="C28" s="5">
        <v>2000000</v>
      </c>
      <c r="D28" s="6"/>
      <c r="E28" s="5">
        <v>989920</v>
      </c>
      <c r="F28" s="6"/>
      <c r="G28" s="5">
        <v>999299.10190000001</v>
      </c>
      <c r="H28" s="6"/>
      <c r="I28" s="6" t="s">
        <v>275</v>
      </c>
      <c r="J28" s="6"/>
      <c r="K28" s="5">
        <v>1998598203800</v>
      </c>
      <c r="M28" s="1" t="s">
        <v>472</v>
      </c>
    </row>
    <row r="29" spans="1:13" x14ac:dyDescent="0.55000000000000004">
      <c r="A29" s="1" t="s">
        <v>167</v>
      </c>
      <c r="C29" s="5">
        <v>1000000</v>
      </c>
      <c r="D29" s="6"/>
      <c r="E29" s="5">
        <v>1000000</v>
      </c>
      <c r="F29" s="6"/>
      <c r="G29" s="5">
        <v>992809.99439999997</v>
      </c>
      <c r="H29" s="6"/>
      <c r="I29" s="6" t="s">
        <v>276</v>
      </c>
      <c r="J29" s="6"/>
      <c r="K29" s="5">
        <v>992809994400</v>
      </c>
      <c r="M29" s="1" t="s">
        <v>472</v>
      </c>
    </row>
    <row r="30" spans="1:13" x14ac:dyDescent="0.55000000000000004">
      <c r="A30" s="1" t="s">
        <v>47</v>
      </c>
      <c r="C30" s="5">
        <v>362205</v>
      </c>
      <c r="D30" s="6"/>
      <c r="E30" s="5">
        <v>4354526.1893999996</v>
      </c>
      <c r="F30" s="6"/>
      <c r="G30" s="5">
        <v>4238777.3338000001</v>
      </c>
      <c r="H30" s="6"/>
      <c r="I30" s="6" t="s">
        <v>277</v>
      </c>
      <c r="J30" s="6"/>
      <c r="K30" s="5">
        <v>1535306344189.03</v>
      </c>
      <c r="M30" s="1" t="s">
        <v>472</v>
      </c>
    </row>
    <row r="31" spans="1:13" x14ac:dyDescent="0.55000000000000004">
      <c r="A31" s="1" t="s">
        <v>224</v>
      </c>
      <c r="C31" s="5">
        <v>1000000</v>
      </c>
      <c r="D31" s="6"/>
      <c r="E31" s="5">
        <v>966920</v>
      </c>
      <c r="F31" s="6"/>
      <c r="G31" s="5">
        <v>975740</v>
      </c>
      <c r="H31" s="6"/>
      <c r="I31" s="6" t="s">
        <v>278</v>
      </c>
      <c r="J31" s="6"/>
      <c r="K31" s="5">
        <v>975740000000</v>
      </c>
      <c r="M31" s="1" t="s">
        <v>472</v>
      </c>
    </row>
    <row r="32" spans="1:13" x14ac:dyDescent="0.55000000000000004">
      <c r="A32" s="1" t="s">
        <v>140</v>
      </c>
      <c r="C32" s="5">
        <v>4000000</v>
      </c>
      <c r="D32" s="6"/>
      <c r="E32" s="5">
        <v>1000000</v>
      </c>
      <c r="F32" s="6"/>
      <c r="G32" s="5">
        <v>947092.4595</v>
      </c>
      <c r="H32" s="6"/>
      <c r="I32" s="6" t="s">
        <v>279</v>
      </c>
      <c r="J32" s="6"/>
      <c r="K32" s="5">
        <v>3788369838000</v>
      </c>
      <c r="M32" s="1" t="s">
        <v>472</v>
      </c>
    </row>
    <row r="33" spans="1:13" x14ac:dyDescent="0.55000000000000004">
      <c r="A33" s="1" t="s">
        <v>156</v>
      </c>
      <c r="C33" s="5">
        <v>3500000</v>
      </c>
      <c r="D33" s="6"/>
      <c r="E33" s="5">
        <v>1000000</v>
      </c>
      <c r="F33" s="6"/>
      <c r="G33" s="5">
        <v>950021.85789999994</v>
      </c>
      <c r="H33" s="6"/>
      <c r="I33" s="6" t="s">
        <v>280</v>
      </c>
      <c r="J33" s="6"/>
      <c r="K33" s="5">
        <v>3325076502650</v>
      </c>
      <c r="M33" s="1" t="s">
        <v>472</v>
      </c>
    </row>
    <row r="34" spans="1:13" x14ac:dyDescent="0.55000000000000004">
      <c r="A34" s="1" t="s">
        <v>196</v>
      </c>
      <c r="C34" s="5">
        <v>1000000</v>
      </c>
      <c r="D34" s="6"/>
      <c r="E34" s="5">
        <v>957650</v>
      </c>
      <c r="F34" s="6"/>
      <c r="G34" s="5">
        <v>929684</v>
      </c>
      <c r="H34" s="6"/>
      <c r="I34" s="6" t="s">
        <v>281</v>
      </c>
      <c r="J34" s="6"/>
      <c r="K34" s="5">
        <v>929684000000</v>
      </c>
      <c r="M34" s="1" t="s">
        <v>472</v>
      </c>
    </row>
    <row r="35" spans="1:13" x14ac:dyDescent="0.55000000000000004">
      <c r="A35" s="1" t="s">
        <v>52</v>
      </c>
      <c r="C35" s="5">
        <v>1440000</v>
      </c>
      <c r="D35" s="6"/>
      <c r="E35" s="5">
        <v>1000000</v>
      </c>
      <c r="F35" s="6"/>
      <c r="G35" s="5">
        <v>936953.23549999995</v>
      </c>
      <c r="H35" s="6"/>
      <c r="I35" s="6" t="s">
        <v>282</v>
      </c>
      <c r="J35" s="6"/>
      <c r="K35" s="5">
        <v>1349212659120</v>
      </c>
      <c r="M35" s="1" t="s">
        <v>472</v>
      </c>
    </row>
    <row r="36" spans="1:13" x14ac:dyDescent="0.55000000000000004">
      <c r="A36" s="1" t="s">
        <v>228</v>
      </c>
      <c r="C36" s="5">
        <v>450000</v>
      </c>
      <c r="D36" s="6"/>
      <c r="E36" s="5">
        <v>1000000</v>
      </c>
      <c r="F36" s="6"/>
      <c r="G36" s="5">
        <v>927868.76229999994</v>
      </c>
      <c r="H36" s="6"/>
      <c r="I36" s="6" t="s">
        <v>283</v>
      </c>
      <c r="J36" s="6"/>
      <c r="K36" s="5">
        <v>417540943035</v>
      </c>
      <c r="M36" s="1" t="s">
        <v>472</v>
      </c>
    </row>
    <row r="37" spans="1:13" x14ac:dyDescent="0.55000000000000004">
      <c r="A37" s="1" t="s">
        <v>200</v>
      </c>
      <c r="C37" s="5">
        <v>4100000</v>
      </c>
      <c r="D37" s="6"/>
      <c r="E37" s="5">
        <v>956200</v>
      </c>
      <c r="F37" s="6"/>
      <c r="G37" s="5">
        <v>928492</v>
      </c>
      <c r="H37" s="6"/>
      <c r="I37" s="6" t="s">
        <v>256</v>
      </c>
      <c r="J37" s="6"/>
      <c r="K37" s="5">
        <v>3806817200000</v>
      </c>
      <c r="M37" s="1" t="s">
        <v>472</v>
      </c>
    </row>
    <row r="38" spans="1:13" x14ac:dyDescent="0.55000000000000004">
      <c r="A38" s="1" t="s">
        <v>204</v>
      </c>
      <c r="C38" s="5">
        <v>3000000</v>
      </c>
      <c r="D38" s="6"/>
      <c r="E38" s="5">
        <v>931280</v>
      </c>
      <c r="F38" s="6"/>
      <c r="G38" s="5">
        <v>908291</v>
      </c>
      <c r="H38" s="6"/>
      <c r="I38" s="6" t="s">
        <v>284</v>
      </c>
      <c r="J38" s="6"/>
      <c r="K38" s="5">
        <v>2724873000000</v>
      </c>
      <c r="M38" s="1" t="s">
        <v>472</v>
      </c>
    </row>
    <row r="39" spans="1:13" x14ac:dyDescent="0.55000000000000004">
      <c r="C39" s="6"/>
      <c r="D39" s="6"/>
      <c r="E39" s="6"/>
      <c r="F39" s="6"/>
      <c r="G39" s="6"/>
      <c r="H39" s="6"/>
      <c r="I39" s="6"/>
      <c r="J39" s="6"/>
      <c r="K39" s="6"/>
    </row>
    <row r="40" spans="1:13" x14ac:dyDescent="0.55000000000000004">
      <c r="C40" s="6"/>
      <c r="D40" s="6"/>
      <c r="E40" s="6"/>
      <c r="F40" s="6"/>
      <c r="G40" s="6"/>
      <c r="H40" s="6"/>
      <c r="I40" s="6"/>
      <c r="J40" s="6"/>
      <c r="K40" s="6"/>
    </row>
    <row r="41" spans="1:13" x14ac:dyDescent="0.55000000000000004">
      <c r="C41" s="6"/>
      <c r="D41" s="6"/>
      <c r="E41" s="6"/>
      <c r="F41" s="6"/>
      <c r="G41" s="6"/>
      <c r="H41" s="6"/>
      <c r="I41" s="6"/>
      <c r="J41" s="6"/>
      <c r="K41" s="6"/>
    </row>
    <row r="42" spans="1:13" x14ac:dyDescent="0.55000000000000004">
      <c r="C42" s="6"/>
      <c r="D42" s="6"/>
      <c r="E42" s="6"/>
      <c r="F42" s="6"/>
      <c r="G42" s="6"/>
      <c r="H42" s="6"/>
      <c r="I42" s="6"/>
      <c r="J42" s="6"/>
      <c r="K42" s="6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9"/>
  <sheetViews>
    <sheetView rightToLeft="1" workbookViewId="0">
      <selection activeCell="I8" sqref="I8:I67"/>
    </sheetView>
  </sheetViews>
  <sheetFormatPr defaultRowHeight="24" x14ac:dyDescent="0.55000000000000004"/>
  <cols>
    <col min="1" max="1" width="34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</row>
    <row r="3" spans="1:11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</row>
    <row r="4" spans="1:11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</row>
    <row r="6" spans="1:11" ht="25.5" thickBot="1" x14ac:dyDescent="0.6">
      <c r="A6" s="26" t="s">
        <v>286</v>
      </c>
      <c r="C6" s="26" t="s">
        <v>471</v>
      </c>
      <c r="E6" s="26" t="s">
        <v>5</v>
      </c>
      <c r="F6" s="26" t="s">
        <v>5</v>
      </c>
      <c r="G6" s="26" t="s">
        <v>5</v>
      </c>
      <c r="I6" s="26" t="s">
        <v>6</v>
      </c>
      <c r="J6" s="26" t="s">
        <v>6</v>
      </c>
      <c r="K6" s="26" t="s">
        <v>6</v>
      </c>
    </row>
    <row r="7" spans="1:11" ht="25.5" thickBot="1" x14ac:dyDescent="0.6">
      <c r="A7" s="26" t="s">
        <v>286</v>
      </c>
      <c r="C7" s="26" t="s">
        <v>288</v>
      </c>
      <c r="E7" s="26" t="s">
        <v>289</v>
      </c>
      <c r="G7" s="26" t="s">
        <v>290</v>
      </c>
      <c r="I7" s="26" t="s">
        <v>288</v>
      </c>
      <c r="K7" s="26" t="s">
        <v>285</v>
      </c>
    </row>
    <row r="8" spans="1:11" x14ac:dyDescent="0.55000000000000004">
      <c r="A8" s="1" t="s">
        <v>291</v>
      </c>
      <c r="C8" s="5">
        <v>577156878</v>
      </c>
      <c r="D8" s="5"/>
      <c r="E8" s="5">
        <v>3042360612991</v>
      </c>
      <c r="F8" s="5"/>
      <c r="G8" s="5">
        <v>3042632130000</v>
      </c>
      <c r="H8" s="5"/>
      <c r="I8" s="5">
        <f>C8+E8-G8</f>
        <v>305639869</v>
      </c>
      <c r="K8" s="6" t="s">
        <v>24</v>
      </c>
    </row>
    <row r="9" spans="1:11" x14ac:dyDescent="0.55000000000000004">
      <c r="A9" s="1" t="s">
        <v>293</v>
      </c>
      <c r="C9" s="5">
        <v>80588016926</v>
      </c>
      <c r="D9" s="5"/>
      <c r="E9" s="5">
        <v>44575715461888</v>
      </c>
      <c r="F9" s="5"/>
      <c r="G9" s="5">
        <v>44548909593631</v>
      </c>
      <c r="H9" s="5"/>
      <c r="I9" s="5">
        <f t="shared" ref="I9:I67" si="0">C9+E9-G9</f>
        <v>107393885183</v>
      </c>
      <c r="K9" s="6" t="s">
        <v>295</v>
      </c>
    </row>
    <row r="10" spans="1:11" x14ac:dyDescent="0.55000000000000004">
      <c r="A10" s="1" t="s">
        <v>296</v>
      </c>
      <c r="C10" s="5">
        <v>338796474</v>
      </c>
      <c r="D10" s="5"/>
      <c r="E10" s="5">
        <v>4600739612088</v>
      </c>
      <c r="F10" s="5"/>
      <c r="G10" s="5">
        <v>4601000600000</v>
      </c>
      <c r="H10" s="5"/>
      <c r="I10" s="5">
        <f t="shared" si="0"/>
        <v>77808562</v>
      </c>
      <c r="K10" s="6" t="s">
        <v>24</v>
      </c>
    </row>
    <row r="11" spans="1:11" x14ac:dyDescent="0.55000000000000004">
      <c r="A11" s="1" t="s">
        <v>291</v>
      </c>
      <c r="C11" s="5">
        <v>270000</v>
      </c>
      <c r="D11" s="5"/>
      <c r="E11" s="5">
        <v>0</v>
      </c>
      <c r="F11" s="5"/>
      <c r="G11" s="5">
        <v>0</v>
      </c>
      <c r="H11" s="5"/>
      <c r="I11" s="5">
        <f t="shared" si="0"/>
        <v>270000</v>
      </c>
      <c r="K11" s="6" t="s">
        <v>24</v>
      </c>
    </row>
    <row r="12" spans="1:11" x14ac:dyDescent="0.55000000000000004">
      <c r="A12" s="1" t="s">
        <v>297</v>
      </c>
      <c r="C12" s="5">
        <v>29509915</v>
      </c>
      <c r="D12" s="5"/>
      <c r="E12" s="5">
        <v>120434</v>
      </c>
      <c r="F12" s="5"/>
      <c r="G12" s="5">
        <v>0</v>
      </c>
      <c r="H12" s="5"/>
      <c r="I12" s="5">
        <f t="shared" si="0"/>
        <v>29630349</v>
      </c>
      <c r="K12" s="6" t="s">
        <v>24</v>
      </c>
    </row>
    <row r="13" spans="1:11" x14ac:dyDescent="0.55000000000000004">
      <c r="A13" s="1" t="s">
        <v>291</v>
      </c>
      <c r="C13" s="5">
        <v>3000000000000</v>
      </c>
      <c r="D13" s="5"/>
      <c r="E13" s="5">
        <v>0</v>
      </c>
      <c r="F13" s="5"/>
      <c r="G13" s="5">
        <v>0</v>
      </c>
      <c r="H13" s="5"/>
      <c r="I13" s="5">
        <f t="shared" si="0"/>
        <v>3000000000000</v>
      </c>
      <c r="K13" s="6" t="s">
        <v>300</v>
      </c>
    </row>
    <row r="14" spans="1:11" x14ac:dyDescent="0.55000000000000004">
      <c r="A14" s="1" t="s">
        <v>301</v>
      </c>
      <c r="C14" s="5">
        <v>180724841072</v>
      </c>
      <c r="D14" s="5"/>
      <c r="E14" s="5">
        <v>5198917910271</v>
      </c>
      <c r="F14" s="5"/>
      <c r="G14" s="5">
        <v>5139000634400</v>
      </c>
      <c r="H14" s="5"/>
      <c r="I14" s="5">
        <f t="shared" si="0"/>
        <v>240642116943</v>
      </c>
      <c r="K14" s="6" t="s">
        <v>84</v>
      </c>
    </row>
    <row r="15" spans="1:11" x14ac:dyDescent="0.55000000000000004">
      <c r="A15" s="1" t="s">
        <v>303</v>
      </c>
      <c r="C15" s="5">
        <v>217000623</v>
      </c>
      <c r="D15" s="5"/>
      <c r="E15" s="5">
        <v>888020</v>
      </c>
      <c r="F15" s="5"/>
      <c r="G15" s="5">
        <v>0</v>
      </c>
      <c r="H15" s="5"/>
      <c r="I15" s="5">
        <f t="shared" si="0"/>
        <v>217888643</v>
      </c>
      <c r="K15" s="6" t="s">
        <v>24</v>
      </c>
    </row>
    <row r="16" spans="1:11" x14ac:dyDescent="0.55000000000000004">
      <c r="A16" s="1" t="s">
        <v>301</v>
      </c>
      <c r="C16" s="5">
        <v>2350000000000</v>
      </c>
      <c r="D16" s="5"/>
      <c r="E16" s="5">
        <v>0</v>
      </c>
      <c r="F16" s="5"/>
      <c r="G16" s="5">
        <v>0</v>
      </c>
      <c r="H16" s="5"/>
      <c r="I16" s="5">
        <f t="shared" si="0"/>
        <v>2350000000000</v>
      </c>
      <c r="K16" s="6" t="s">
        <v>306</v>
      </c>
    </row>
    <row r="17" spans="1:11" x14ac:dyDescent="0.55000000000000004">
      <c r="A17" s="1" t="s">
        <v>307</v>
      </c>
      <c r="C17" s="5">
        <v>750877915</v>
      </c>
      <c r="D17" s="5"/>
      <c r="E17" s="5">
        <v>14020639886685</v>
      </c>
      <c r="F17" s="5"/>
      <c r="G17" s="5">
        <v>14020983694164</v>
      </c>
      <c r="H17" s="5"/>
      <c r="I17" s="5">
        <f t="shared" si="0"/>
        <v>407070436</v>
      </c>
      <c r="K17" s="6" t="s">
        <v>24</v>
      </c>
    </row>
    <row r="18" spans="1:11" x14ac:dyDescent="0.55000000000000004">
      <c r="A18" s="1" t="s">
        <v>301</v>
      </c>
      <c r="C18" s="5">
        <v>500000000000</v>
      </c>
      <c r="D18" s="5"/>
      <c r="E18" s="5">
        <v>0</v>
      </c>
      <c r="F18" s="5"/>
      <c r="G18" s="5">
        <v>0</v>
      </c>
      <c r="H18" s="5"/>
      <c r="I18" s="5">
        <f t="shared" si="0"/>
        <v>500000000000</v>
      </c>
      <c r="K18" s="6" t="s">
        <v>101</v>
      </c>
    </row>
    <row r="19" spans="1:11" x14ac:dyDescent="0.55000000000000004">
      <c r="A19" s="1" t="s">
        <v>301</v>
      </c>
      <c r="C19" s="5">
        <v>950000000000</v>
      </c>
      <c r="D19" s="5"/>
      <c r="E19" s="5">
        <v>0</v>
      </c>
      <c r="F19" s="5"/>
      <c r="G19" s="5">
        <v>0</v>
      </c>
      <c r="H19" s="5"/>
      <c r="I19" s="5">
        <f t="shared" si="0"/>
        <v>950000000000</v>
      </c>
      <c r="K19" s="6" t="s">
        <v>311</v>
      </c>
    </row>
    <row r="20" spans="1:11" x14ac:dyDescent="0.55000000000000004">
      <c r="A20" s="1" t="s">
        <v>301</v>
      </c>
      <c r="C20" s="5">
        <v>500000000000</v>
      </c>
      <c r="D20" s="5"/>
      <c r="E20" s="5">
        <v>0</v>
      </c>
      <c r="F20" s="5"/>
      <c r="G20" s="5">
        <v>0</v>
      </c>
      <c r="H20" s="5"/>
      <c r="I20" s="5">
        <f t="shared" si="0"/>
        <v>500000000000</v>
      </c>
      <c r="K20" s="6" t="s">
        <v>101</v>
      </c>
    </row>
    <row r="21" spans="1:11" x14ac:dyDescent="0.55000000000000004">
      <c r="A21" s="1" t="s">
        <v>301</v>
      </c>
      <c r="C21" s="5">
        <v>500000000000</v>
      </c>
      <c r="D21" s="5"/>
      <c r="E21" s="5">
        <v>0</v>
      </c>
      <c r="F21" s="5"/>
      <c r="G21" s="5">
        <v>0</v>
      </c>
      <c r="H21" s="5"/>
      <c r="I21" s="5">
        <f t="shared" si="0"/>
        <v>500000000000</v>
      </c>
      <c r="K21" s="6" t="s">
        <v>101</v>
      </c>
    </row>
    <row r="22" spans="1:11" x14ac:dyDescent="0.55000000000000004">
      <c r="A22" s="1" t="s">
        <v>291</v>
      </c>
      <c r="C22" s="5">
        <v>400000000000</v>
      </c>
      <c r="D22" s="5"/>
      <c r="E22" s="5">
        <v>0</v>
      </c>
      <c r="F22" s="5"/>
      <c r="G22" s="5">
        <v>0</v>
      </c>
      <c r="H22" s="5"/>
      <c r="I22" s="5">
        <f t="shared" si="0"/>
        <v>400000000000</v>
      </c>
      <c r="K22" s="6" t="s">
        <v>315</v>
      </c>
    </row>
    <row r="23" spans="1:11" x14ac:dyDescent="0.55000000000000004">
      <c r="A23" s="1" t="s">
        <v>291</v>
      </c>
      <c r="C23" s="5">
        <v>1250000000000</v>
      </c>
      <c r="D23" s="5"/>
      <c r="E23" s="5">
        <v>0</v>
      </c>
      <c r="F23" s="5"/>
      <c r="G23" s="5">
        <v>0</v>
      </c>
      <c r="H23" s="5"/>
      <c r="I23" s="5">
        <f t="shared" si="0"/>
        <v>1250000000000</v>
      </c>
      <c r="K23" s="6" t="s">
        <v>317</v>
      </c>
    </row>
    <row r="24" spans="1:11" x14ac:dyDescent="0.55000000000000004">
      <c r="A24" s="1" t="s">
        <v>318</v>
      </c>
      <c r="C24" s="5">
        <v>150000000000</v>
      </c>
      <c r="D24" s="5"/>
      <c r="E24" s="5">
        <v>0</v>
      </c>
      <c r="F24" s="5"/>
      <c r="G24" s="5">
        <v>150000000000</v>
      </c>
      <c r="H24" s="5"/>
      <c r="I24" s="5">
        <f t="shared" si="0"/>
        <v>0</v>
      </c>
      <c r="K24" s="6" t="s">
        <v>24</v>
      </c>
    </row>
    <row r="25" spans="1:11" x14ac:dyDescent="0.55000000000000004">
      <c r="A25" s="1" t="s">
        <v>318</v>
      </c>
      <c r="C25" s="5">
        <v>550000000000</v>
      </c>
      <c r="D25" s="5"/>
      <c r="E25" s="5">
        <v>0</v>
      </c>
      <c r="F25" s="5"/>
      <c r="G25" s="5">
        <v>550000000000</v>
      </c>
      <c r="H25" s="5"/>
      <c r="I25" s="5">
        <f t="shared" si="0"/>
        <v>0</v>
      </c>
      <c r="K25" s="6" t="s">
        <v>24</v>
      </c>
    </row>
    <row r="26" spans="1:11" x14ac:dyDescent="0.55000000000000004">
      <c r="A26" s="1" t="s">
        <v>318</v>
      </c>
      <c r="C26" s="5">
        <v>800000000000</v>
      </c>
      <c r="D26" s="5"/>
      <c r="E26" s="5">
        <v>0</v>
      </c>
      <c r="F26" s="5"/>
      <c r="G26" s="5">
        <v>600000000000</v>
      </c>
      <c r="H26" s="5"/>
      <c r="I26" s="5">
        <f t="shared" si="0"/>
        <v>200000000000</v>
      </c>
      <c r="K26" s="6" t="s">
        <v>73</v>
      </c>
    </row>
    <row r="27" spans="1:11" x14ac:dyDescent="0.55000000000000004">
      <c r="A27" s="1" t="s">
        <v>318</v>
      </c>
      <c r="C27" s="5">
        <v>1000000000000</v>
      </c>
      <c r="D27" s="5"/>
      <c r="E27" s="5">
        <v>0</v>
      </c>
      <c r="F27" s="5"/>
      <c r="G27" s="5">
        <v>0</v>
      </c>
      <c r="H27" s="5"/>
      <c r="I27" s="5">
        <f t="shared" si="0"/>
        <v>1000000000000</v>
      </c>
      <c r="K27" s="6" t="s">
        <v>170</v>
      </c>
    </row>
    <row r="28" spans="1:11" x14ac:dyDescent="0.55000000000000004">
      <c r="A28" s="1" t="s">
        <v>318</v>
      </c>
      <c r="C28" s="5">
        <v>2500000000000</v>
      </c>
      <c r="D28" s="5"/>
      <c r="E28" s="5">
        <v>0</v>
      </c>
      <c r="F28" s="5"/>
      <c r="G28" s="5">
        <v>0</v>
      </c>
      <c r="H28" s="5"/>
      <c r="I28" s="5">
        <f t="shared" si="0"/>
        <v>2500000000000</v>
      </c>
      <c r="K28" s="6" t="s">
        <v>324</v>
      </c>
    </row>
    <row r="29" spans="1:11" x14ac:dyDescent="0.55000000000000004">
      <c r="A29" s="1" t="s">
        <v>318</v>
      </c>
      <c r="C29" s="5">
        <v>500000000000</v>
      </c>
      <c r="D29" s="5"/>
      <c r="E29" s="5">
        <v>0</v>
      </c>
      <c r="F29" s="5"/>
      <c r="G29" s="5">
        <v>0</v>
      </c>
      <c r="H29" s="5"/>
      <c r="I29" s="5">
        <f t="shared" si="0"/>
        <v>500000000000</v>
      </c>
      <c r="K29" s="6" t="s">
        <v>101</v>
      </c>
    </row>
    <row r="30" spans="1:11" x14ac:dyDescent="0.55000000000000004">
      <c r="A30" s="1" t="s">
        <v>318</v>
      </c>
      <c r="C30" s="5">
        <v>1500000000000</v>
      </c>
      <c r="D30" s="5"/>
      <c r="E30" s="5">
        <v>0</v>
      </c>
      <c r="F30" s="5"/>
      <c r="G30" s="5">
        <v>0</v>
      </c>
      <c r="H30" s="5"/>
      <c r="I30" s="5">
        <f t="shared" si="0"/>
        <v>1500000000000</v>
      </c>
      <c r="K30" s="6" t="s">
        <v>111</v>
      </c>
    </row>
    <row r="31" spans="1:11" x14ac:dyDescent="0.55000000000000004">
      <c r="A31" s="1" t="s">
        <v>301</v>
      </c>
      <c r="C31" s="5">
        <v>1100000000000</v>
      </c>
      <c r="D31" s="5"/>
      <c r="E31" s="5">
        <v>0</v>
      </c>
      <c r="F31" s="5"/>
      <c r="G31" s="5">
        <v>0</v>
      </c>
      <c r="H31" s="5"/>
      <c r="I31" s="5">
        <f t="shared" si="0"/>
        <v>1100000000000</v>
      </c>
      <c r="K31" s="6" t="s">
        <v>328</v>
      </c>
    </row>
    <row r="32" spans="1:11" x14ac:dyDescent="0.55000000000000004">
      <c r="A32" s="1" t="s">
        <v>301</v>
      </c>
      <c r="C32" s="5">
        <v>450000000000</v>
      </c>
      <c r="D32" s="5"/>
      <c r="E32" s="5">
        <v>0</v>
      </c>
      <c r="F32" s="5"/>
      <c r="G32" s="5">
        <v>0</v>
      </c>
      <c r="H32" s="5"/>
      <c r="I32" s="5">
        <f t="shared" si="0"/>
        <v>450000000000</v>
      </c>
      <c r="K32" s="6" t="s">
        <v>330</v>
      </c>
    </row>
    <row r="33" spans="1:11" x14ac:dyDescent="0.55000000000000004">
      <c r="A33" s="1" t="s">
        <v>301</v>
      </c>
      <c r="C33" s="5">
        <v>700000000000</v>
      </c>
      <c r="D33" s="5"/>
      <c r="E33" s="5">
        <v>0</v>
      </c>
      <c r="F33" s="5"/>
      <c r="G33" s="5">
        <v>0</v>
      </c>
      <c r="H33" s="5"/>
      <c r="I33" s="5">
        <f t="shared" si="0"/>
        <v>700000000000</v>
      </c>
      <c r="K33" s="6" t="s">
        <v>332</v>
      </c>
    </row>
    <row r="34" spans="1:11" x14ac:dyDescent="0.55000000000000004">
      <c r="A34" s="1" t="s">
        <v>291</v>
      </c>
      <c r="C34" s="5">
        <v>400000000000</v>
      </c>
      <c r="D34" s="5"/>
      <c r="E34" s="5">
        <v>0</v>
      </c>
      <c r="F34" s="5"/>
      <c r="G34" s="5">
        <v>0</v>
      </c>
      <c r="H34" s="5"/>
      <c r="I34" s="5">
        <f t="shared" si="0"/>
        <v>400000000000</v>
      </c>
      <c r="K34" s="6" t="s">
        <v>315</v>
      </c>
    </row>
    <row r="35" spans="1:11" x14ac:dyDescent="0.55000000000000004">
      <c r="A35" s="1" t="s">
        <v>291</v>
      </c>
      <c r="C35" s="5">
        <v>600000000000</v>
      </c>
      <c r="D35" s="5"/>
      <c r="E35" s="5">
        <v>0</v>
      </c>
      <c r="F35" s="5"/>
      <c r="G35" s="5">
        <v>0</v>
      </c>
      <c r="H35" s="5"/>
      <c r="I35" s="5">
        <f t="shared" si="0"/>
        <v>600000000000</v>
      </c>
      <c r="K35" s="6" t="s">
        <v>18</v>
      </c>
    </row>
    <row r="36" spans="1:11" x14ac:dyDescent="0.55000000000000004">
      <c r="A36" s="1" t="s">
        <v>335</v>
      </c>
      <c r="C36" s="5">
        <v>383965599</v>
      </c>
      <c r="D36" s="5"/>
      <c r="E36" s="5">
        <v>17635050549480</v>
      </c>
      <c r="F36" s="5"/>
      <c r="G36" s="5">
        <v>17635433586885</v>
      </c>
      <c r="H36" s="5"/>
      <c r="I36" s="5">
        <f t="shared" si="0"/>
        <v>928194</v>
      </c>
      <c r="K36" s="6" t="s">
        <v>24</v>
      </c>
    </row>
    <row r="37" spans="1:11" x14ac:dyDescent="0.55000000000000004">
      <c r="A37" s="1" t="s">
        <v>291</v>
      </c>
      <c r="C37" s="5">
        <v>700000000000</v>
      </c>
      <c r="D37" s="5"/>
      <c r="E37" s="5">
        <v>0</v>
      </c>
      <c r="F37" s="5"/>
      <c r="G37" s="5">
        <v>700000000000</v>
      </c>
      <c r="H37" s="5"/>
      <c r="I37" s="5">
        <f t="shared" si="0"/>
        <v>0</v>
      </c>
      <c r="K37" s="6" t="s">
        <v>24</v>
      </c>
    </row>
    <row r="38" spans="1:11" x14ac:dyDescent="0.55000000000000004">
      <c r="A38" s="1" t="s">
        <v>338</v>
      </c>
      <c r="C38" s="5">
        <v>1700000000000</v>
      </c>
      <c r="D38" s="5"/>
      <c r="E38" s="5">
        <v>0</v>
      </c>
      <c r="F38" s="5"/>
      <c r="G38" s="5">
        <v>0</v>
      </c>
      <c r="H38" s="5"/>
      <c r="I38" s="5">
        <f t="shared" si="0"/>
        <v>1700000000000</v>
      </c>
      <c r="K38" s="6" t="s">
        <v>340</v>
      </c>
    </row>
    <row r="39" spans="1:11" x14ac:dyDescent="0.55000000000000004">
      <c r="A39" s="1" t="s">
        <v>341</v>
      </c>
      <c r="C39" s="5">
        <v>2000000000000</v>
      </c>
      <c r="D39" s="5"/>
      <c r="E39" s="5">
        <v>0</v>
      </c>
      <c r="F39" s="5"/>
      <c r="G39" s="5">
        <v>0</v>
      </c>
      <c r="H39" s="5"/>
      <c r="I39" s="5">
        <f t="shared" si="0"/>
        <v>2000000000000</v>
      </c>
      <c r="K39" s="6" t="s">
        <v>155</v>
      </c>
    </row>
    <row r="40" spans="1:11" x14ac:dyDescent="0.55000000000000004">
      <c r="A40" s="1" t="s">
        <v>343</v>
      </c>
      <c r="C40" s="5">
        <v>2000000000000</v>
      </c>
      <c r="D40" s="5"/>
      <c r="E40" s="5">
        <v>0</v>
      </c>
      <c r="F40" s="5"/>
      <c r="G40" s="5">
        <v>0</v>
      </c>
      <c r="H40" s="5"/>
      <c r="I40" s="5">
        <f t="shared" si="0"/>
        <v>2000000000000</v>
      </c>
      <c r="K40" s="6" t="s">
        <v>155</v>
      </c>
    </row>
    <row r="41" spans="1:11" x14ac:dyDescent="0.55000000000000004">
      <c r="A41" s="1" t="s">
        <v>307</v>
      </c>
      <c r="C41" s="5">
        <v>2000000000000</v>
      </c>
      <c r="D41" s="5"/>
      <c r="E41" s="5">
        <v>0</v>
      </c>
      <c r="F41" s="5"/>
      <c r="G41" s="5">
        <v>2000000000000</v>
      </c>
      <c r="H41" s="5"/>
      <c r="I41" s="5">
        <f t="shared" si="0"/>
        <v>0</v>
      </c>
      <c r="K41" s="6" t="s">
        <v>24</v>
      </c>
    </row>
    <row r="42" spans="1:11" x14ac:dyDescent="0.55000000000000004">
      <c r="A42" s="1" t="s">
        <v>346</v>
      </c>
      <c r="C42" s="5">
        <v>5000000000000</v>
      </c>
      <c r="D42" s="5"/>
      <c r="E42" s="5">
        <v>0</v>
      </c>
      <c r="F42" s="5"/>
      <c r="G42" s="5">
        <v>5000000000000</v>
      </c>
      <c r="H42" s="5"/>
      <c r="I42" s="5">
        <f t="shared" si="0"/>
        <v>0</v>
      </c>
      <c r="K42" s="6" t="s">
        <v>24</v>
      </c>
    </row>
    <row r="43" spans="1:11" x14ac:dyDescent="0.55000000000000004">
      <c r="A43" s="1" t="s">
        <v>307</v>
      </c>
      <c r="C43" s="5">
        <v>2000000000000</v>
      </c>
      <c r="D43" s="5"/>
      <c r="E43" s="5">
        <v>0</v>
      </c>
      <c r="F43" s="5"/>
      <c r="G43" s="5">
        <v>2000000000000</v>
      </c>
      <c r="H43" s="5"/>
      <c r="I43" s="5">
        <f t="shared" si="0"/>
        <v>0</v>
      </c>
      <c r="K43" s="6" t="s">
        <v>24</v>
      </c>
    </row>
    <row r="44" spans="1:11" x14ac:dyDescent="0.55000000000000004">
      <c r="A44" s="1" t="s">
        <v>349</v>
      </c>
      <c r="C44" s="5">
        <v>1450000000000</v>
      </c>
      <c r="D44" s="5"/>
      <c r="E44" s="5">
        <v>0</v>
      </c>
      <c r="F44" s="5"/>
      <c r="G44" s="5">
        <v>0</v>
      </c>
      <c r="H44" s="5"/>
      <c r="I44" s="5">
        <f t="shared" si="0"/>
        <v>1450000000000</v>
      </c>
      <c r="K44" s="6" t="s">
        <v>351</v>
      </c>
    </row>
    <row r="45" spans="1:11" x14ac:dyDescent="0.55000000000000004">
      <c r="A45" s="1" t="s">
        <v>352</v>
      </c>
      <c r="C45" s="5">
        <v>1100000000000</v>
      </c>
      <c r="D45" s="5"/>
      <c r="E45" s="5">
        <v>0</v>
      </c>
      <c r="F45" s="5"/>
      <c r="G45" s="5">
        <v>0</v>
      </c>
      <c r="H45" s="5"/>
      <c r="I45" s="5">
        <f t="shared" si="0"/>
        <v>1100000000000</v>
      </c>
      <c r="K45" s="6" t="s">
        <v>328</v>
      </c>
    </row>
    <row r="46" spans="1:11" x14ac:dyDescent="0.55000000000000004">
      <c r="A46" s="1" t="s">
        <v>354</v>
      </c>
      <c r="C46" s="5">
        <v>450000000000</v>
      </c>
      <c r="D46" s="5"/>
      <c r="E46" s="5">
        <v>0</v>
      </c>
      <c r="F46" s="5"/>
      <c r="G46" s="5">
        <v>250000000000</v>
      </c>
      <c r="H46" s="5"/>
      <c r="I46" s="5">
        <f t="shared" si="0"/>
        <v>200000000000</v>
      </c>
      <c r="K46" s="6" t="s">
        <v>73</v>
      </c>
    </row>
    <row r="47" spans="1:11" x14ac:dyDescent="0.55000000000000004">
      <c r="A47" s="1" t="s">
        <v>356</v>
      </c>
      <c r="C47" s="5">
        <v>1000000000000</v>
      </c>
      <c r="D47" s="5"/>
      <c r="E47" s="5">
        <v>0</v>
      </c>
      <c r="F47" s="5"/>
      <c r="G47" s="5">
        <v>500000000000</v>
      </c>
      <c r="H47" s="5"/>
      <c r="I47" s="5">
        <f t="shared" si="0"/>
        <v>500000000000</v>
      </c>
      <c r="K47" s="6" t="s">
        <v>101</v>
      </c>
    </row>
    <row r="48" spans="1:11" x14ac:dyDescent="0.55000000000000004">
      <c r="A48" s="1" t="s">
        <v>358</v>
      </c>
      <c r="C48" s="5">
        <v>1600000000000</v>
      </c>
      <c r="D48" s="5"/>
      <c r="E48" s="5">
        <v>0</v>
      </c>
      <c r="F48" s="5"/>
      <c r="G48" s="5">
        <v>0</v>
      </c>
      <c r="H48" s="5"/>
      <c r="I48" s="5">
        <f t="shared" si="0"/>
        <v>1600000000000</v>
      </c>
      <c r="K48" s="6" t="s">
        <v>360</v>
      </c>
    </row>
    <row r="49" spans="1:11" x14ac:dyDescent="0.55000000000000004">
      <c r="A49" s="1" t="s">
        <v>352</v>
      </c>
      <c r="C49" s="5">
        <v>3000000000000</v>
      </c>
      <c r="D49" s="5"/>
      <c r="E49" s="5">
        <v>0</v>
      </c>
      <c r="F49" s="5"/>
      <c r="G49" s="5">
        <v>3000000000000</v>
      </c>
      <c r="H49" s="5"/>
      <c r="I49" s="5">
        <f t="shared" si="0"/>
        <v>0</v>
      </c>
      <c r="K49" s="6" t="s">
        <v>24</v>
      </c>
    </row>
    <row r="50" spans="1:11" x14ac:dyDescent="0.55000000000000004">
      <c r="A50" s="1" t="s">
        <v>301</v>
      </c>
      <c r="C50" s="5">
        <v>0</v>
      </c>
      <c r="D50" s="5"/>
      <c r="E50" s="5">
        <v>3000000000000</v>
      </c>
      <c r="F50" s="5"/>
      <c r="G50" s="5">
        <v>0</v>
      </c>
      <c r="H50" s="5"/>
      <c r="I50" s="5">
        <f t="shared" si="0"/>
        <v>3000000000000</v>
      </c>
      <c r="K50" s="6" t="s">
        <v>300</v>
      </c>
    </row>
    <row r="51" spans="1:11" x14ac:dyDescent="0.55000000000000004">
      <c r="A51" s="1" t="s">
        <v>307</v>
      </c>
      <c r="C51" s="5">
        <v>0</v>
      </c>
      <c r="D51" s="5"/>
      <c r="E51" s="5">
        <v>1900000000000</v>
      </c>
      <c r="F51" s="5"/>
      <c r="G51" s="5">
        <v>0</v>
      </c>
      <c r="H51" s="5"/>
      <c r="I51" s="5">
        <f t="shared" si="0"/>
        <v>1900000000000</v>
      </c>
      <c r="K51" s="6" t="s">
        <v>364</v>
      </c>
    </row>
    <row r="52" spans="1:11" x14ac:dyDescent="0.55000000000000004">
      <c r="A52" s="1" t="s">
        <v>358</v>
      </c>
      <c r="C52" s="5">
        <v>0</v>
      </c>
      <c r="D52" s="5"/>
      <c r="E52" s="5">
        <v>950000000000</v>
      </c>
      <c r="F52" s="5"/>
      <c r="G52" s="5">
        <v>0</v>
      </c>
      <c r="H52" s="5"/>
      <c r="I52" s="5">
        <f t="shared" si="0"/>
        <v>950000000000</v>
      </c>
      <c r="K52" s="6" t="s">
        <v>311</v>
      </c>
    </row>
    <row r="53" spans="1:11" x14ac:dyDescent="0.55000000000000004">
      <c r="A53" s="1" t="s">
        <v>296</v>
      </c>
      <c r="C53" s="5">
        <v>0</v>
      </c>
      <c r="D53" s="5"/>
      <c r="E53" s="5">
        <v>1350000000000</v>
      </c>
      <c r="F53" s="5"/>
      <c r="G53" s="5">
        <v>0</v>
      </c>
      <c r="H53" s="5"/>
      <c r="I53" s="5">
        <f t="shared" si="0"/>
        <v>1350000000000</v>
      </c>
      <c r="K53" s="6" t="s">
        <v>367</v>
      </c>
    </row>
    <row r="54" spans="1:11" x14ac:dyDescent="0.55000000000000004">
      <c r="A54" s="1" t="s">
        <v>358</v>
      </c>
      <c r="C54" s="5">
        <v>0</v>
      </c>
      <c r="D54" s="5"/>
      <c r="E54" s="5">
        <v>3300000000000</v>
      </c>
      <c r="F54" s="5"/>
      <c r="G54" s="5">
        <v>0</v>
      </c>
      <c r="H54" s="5"/>
      <c r="I54" s="5">
        <f t="shared" si="0"/>
        <v>3300000000000</v>
      </c>
      <c r="K54" s="6" t="s">
        <v>369</v>
      </c>
    </row>
    <row r="55" spans="1:11" x14ac:dyDescent="0.55000000000000004">
      <c r="A55" s="1" t="s">
        <v>291</v>
      </c>
      <c r="C55" s="5">
        <v>0</v>
      </c>
      <c r="D55" s="5"/>
      <c r="E55" s="5">
        <v>450000000000</v>
      </c>
      <c r="F55" s="5"/>
      <c r="G55" s="5">
        <v>0</v>
      </c>
      <c r="H55" s="5"/>
      <c r="I55" s="5">
        <f t="shared" si="0"/>
        <v>450000000000</v>
      </c>
      <c r="K55" s="6" t="s">
        <v>330</v>
      </c>
    </row>
    <row r="56" spans="1:11" x14ac:dyDescent="0.55000000000000004">
      <c r="A56" s="1" t="s">
        <v>338</v>
      </c>
      <c r="C56" s="5">
        <v>0</v>
      </c>
      <c r="D56" s="5"/>
      <c r="E56" s="5">
        <v>1150000000000</v>
      </c>
      <c r="F56" s="5"/>
      <c r="G56" s="5">
        <v>0</v>
      </c>
      <c r="H56" s="5"/>
      <c r="I56" s="5">
        <f t="shared" si="0"/>
        <v>1150000000000</v>
      </c>
      <c r="K56" s="6" t="s">
        <v>372</v>
      </c>
    </row>
    <row r="57" spans="1:11" x14ac:dyDescent="0.55000000000000004">
      <c r="A57" s="1" t="s">
        <v>291</v>
      </c>
      <c r="C57" s="5">
        <v>0</v>
      </c>
      <c r="D57" s="5"/>
      <c r="E57" s="5">
        <v>1150000000000</v>
      </c>
      <c r="F57" s="5"/>
      <c r="G57" s="5">
        <v>0</v>
      </c>
      <c r="H57" s="5"/>
      <c r="I57" s="5">
        <f t="shared" si="0"/>
        <v>1150000000000</v>
      </c>
      <c r="K57" s="6" t="s">
        <v>372</v>
      </c>
    </row>
    <row r="58" spans="1:11" x14ac:dyDescent="0.55000000000000004">
      <c r="A58" s="1" t="s">
        <v>301</v>
      </c>
      <c r="C58" s="5">
        <v>0</v>
      </c>
      <c r="D58" s="5"/>
      <c r="E58" s="5">
        <v>1950000000000</v>
      </c>
      <c r="F58" s="5"/>
      <c r="G58" s="5">
        <v>0</v>
      </c>
      <c r="H58" s="5"/>
      <c r="I58" s="5">
        <f t="shared" si="0"/>
        <v>1950000000000</v>
      </c>
      <c r="K58" s="6" t="s">
        <v>375</v>
      </c>
    </row>
    <row r="59" spans="1:11" x14ac:dyDescent="0.55000000000000004">
      <c r="A59" s="1" t="s">
        <v>376</v>
      </c>
      <c r="C59" s="5">
        <v>0</v>
      </c>
      <c r="D59" s="5"/>
      <c r="E59" s="5">
        <v>2000000000000</v>
      </c>
      <c r="F59" s="5"/>
      <c r="G59" s="5">
        <v>0</v>
      </c>
      <c r="H59" s="5"/>
      <c r="I59" s="5">
        <f t="shared" si="0"/>
        <v>2000000000000</v>
      </c>
      <c r="K59" s="6" t="s">
        <v>155</v>
      </c>
    </row>
    <row r="60" spans="1:11" x14ac:dyDescent="0.55000000000000004">
      <c r="A60" s="1" t="s">
        <v>358</v>
      </c>
      <c r="C60" s="5">
        <v>0</v>
      </c>
      <c r="D60" s="5"/>
      <c r="E60" s="5">
        <v>1500000000000</v>
      </c>
      <c r="F60" s="5"/>
      <c r="G60" s="5">
        <v>0</v>
      </c>
      <c r="H60" s="5"/>
      <c r="I60" s="5">
        <f t="shared" si="0"/>
        <v>1500000000000</v>
      </c>
      <c r="K60" s="6" t="s">
        <v>111</v>
      </c>
    </row>
    <row r="61" spans="1:11" x14ac:dyDescent="0.55000000000000004">
      <c r="A61" s="1" t="s">
        <v>335</v>
      </c>
      <c r="C61" s="5">
        <v>0</v>
      </c>
      <c r="D61" s="5"/>
      <c r="E61" s="5">
        <v>1500000000000</v>
      </c>
      <c r="F61" s="5"/>
      <c r="G61" s="5">
        <v>0</v>
      </c>
      <c r="H61" s="5"/>
      <c r="I61" s="5">
        <f t="shared" si="0"/>
        <v>1500000000000</v>
      </c>
      <c r="K61" s="6" t="s">
        <v>111</v>
      </c>
    </row>
    <row r="62" spans="1:11" x14ac:dyDescent="0.55000000000000004">
      <c r="A62" s="1" t="s">
        <v>380</v>
      </c>
      <c r="C62" s="5">
        <v>0</v>
      </c>
      <c r="D62" s="5"/>
      <c r="E62" s="5">
        <v>430000</v>
      </c>
      <c r="F62" s="5"/>
      <c r="G62" s="5">
        <v>0</v>
      </c>
      <c r="H62" s="5"/>
      <c r="I62" s="5">
        <f t="shared" si="0"/>
        <v>430000</v>
      </c>
      <c r="K62" s="6" t="s">
        <v>24</v>
      </c>
    </row>
    <row r="63" spans="1:11" x14ac:dyDescent="0.55000000000000004">
      <c r="A63" s="1" t="s">
        <v>381</v>
      </c>
      <c r="C63" s="5">
        <v>0</v>
      </c>
      <c r="D63" s="5"/>
      <c r="E63" s="5">
        <v>1950000000000</v>
      </c>
      <c r="F63" s="5"/>
      <c r="G63" s="5">
        <v>0</v>
      </c>
      <c r="H63" s="5"/>
      <c r="I63" s="5">
        <f t="shared" si="0"/>
        <v>1950000000000</v>
      </c>
      <c r="K63" s="6" t="s">
        <v>375</v>
      </c>
    </row>
    <row r="64" spans="1:11" x14ac:dyDescent="0.55000000000000004">
      <c r="A64" s="1" t="s">
        <v>383</v>
      </c>
      <c r="C64" s="5">
        <v>0</v>
      </c>
      <c r="D64" s="5"/>
      <c r="E64" s="5">
        <v>3800000000000</v>
      </c>
      <c r="F64" s="5"/>
      <c r="G64" s="5">
        <v>0</v>
      </c>
      <c r="H64" s="5"/>
      <c r="I64" s="5">
        <f t="shared" si="0"/>
        <v>3800000000000</v>
      </c>
      <c r="K64" s="6" t="s">
        <v>143</v>
      </c>
    </row>
    <row r="65" spans="1:11" x14ac:dyDescent="0.55000000000000004">
      <c r="A65" s="1" t="s">
        <v>352</v>
      </c>
      <c r="C65" s="5">
        <v>0</v>
      </c>
      <c r="D65" s="5"/>
      <c r="E65" s="5">
        <v>950000000000</v>
      </c>
      <c r="F65" s="5"/>
      <c r="G65" s="5">
        <v>0</v>
      </c>
      <c r="H65" s="5"/>
      <c r="I65" s="5">
        <f t="shared" si="0"/>
        <v>950000000000</v>
      </c>
      <c r="K65" s="6" t="s">
        <v>311</v>
      </c>
    </row>
    <row r="66" spans="1:11" x14ac:dyDescent="0.55000000000000004">
      <c r="A66" s="1" t="s">
        <v>291</v>
      </c>
      <c r="C66" s="5">
        <v>0</v>
      </c>
      <c r="D66" s="5"/>
      <c r="E66" s="5">
        <v>600000000000</v>
      </c>
      <c r="F66" s="5"/>
      <c r="G66" s="5">
        <v>0</v>
      </c>
      <c r="H66" s="5"/>
      <c r="I66" s="5">
        <f t="shared" si="0"/>
        <v>600000000000</v>
      </c>
      <c r="K66" s="6" t="s">
        <v>18</v>
      </c>
    </row>
    <row r="67" spans="1:11" ht="24.75" thickBot="1" x14ac:dyDescent="0.6">
      <c r="A67" s="1" t="s">
        <v>387</v>
      </c>
      <c r="C67" s="5">
        <v>0</v>
      </c>
      <c r="D67" s="5"/>
      <c r="E67" s="5">
        <v>2700000000000</v>
      </c>
      <c r="F67" s="5"/>
      <c r="G67" s="5">
        <v>0</v>
      </c>
      <c r="H67" s="5"/>
      <c r="I67" s="5">
        <f t="shared" si="0"/>
        <v>2700000000000</v>
      </c>
      <c r="K67" s="6" t="s">
        <v>389</v>
      </c>
    </row>
    <row r="68" spans="1:11" ht="24.75" thickBot="1" x14ac:dyDescent="0.6">
      <c r="A68" s="1" t="s">
        <v>29</v>
      </c>
      <c r="C68" s="3">
        <f>SUM(C8:C67)</f>
        <v>43963610435402</v>
      </c>
      <c r="E68" s="3">
        <f>SUM(E8:E67)</f>
        <v>119273425471857</v>
      </c>
      <c r="G68" s="3">
        <f>SUM(G8:G67)</f>
        <v>103737960239080</v>
      </c>
      <c r="I68" s="3">
        <f>SUM(I8:I67)</f>
        <v>59499075668179</v>
      </c>
      <c r="K68" s="8" t="s">
        <v>390</v>
      </c>
    </row>
    <row r="69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7"/>
  <sheetViews>
    <sheetView rightToLeft="1" topLeftCell="I1" workbookViewId="0">
      <selection activeCell="Q13" sqref="Q13:AJ15"/>
    </sheetView>
  </sheetViews>
  <sheetFormatPr defaultRowHeight="24" x14ac:dyDescent="0.55000000000000004"/>
  <cols>
    <col min="1" max="1" width="44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10.140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0.1406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  <c r="V2" s="27" t="s">
        <v>0</v>
      </c>
      <c r="W2" s="27" t="s">
        <v>0</v>
      </c>
      <c r="X2" s="27" t="s">
        <v>0</v>
      </c>
      <c r="Y2" s="27" t="s">
        <v>0</v>
      </c>
      <c r="Z2" s="27" t="s">
        <v>0</v>
      </c>
      <c r="AA2" s="27" t="s">
        <v>0</v>
      </c>
      <c r="AB2" s="27" t="s">
        <v>0</v>
      </c>
      <c r="AC2" s="27" t="s">
        <v>0</v>
      </c>
      <c r="AD2" s="27" t="s">
        <v>0</v>
      </c>
      <c r="AE2" s="27" t="s">
        <v>0</v>
      </c>
      <c r="AF2" s="27" t="s">
        <v>0</v>
      </c>
      <c r="AG2" s="27" t="s">
        <v>0</v>
      </c>
      <c r="AH2" s="27" t="s">
        <v>0</v>
      </c>
      <c r="AI2" s="27" t="s">
        <v>0</v>
      </c>
      <c r="AJ2" s="27" t="s">
        <v>0</v>
      </c>
      <c r="AK2" s="27" t="s">
        <v>0</v>
      </c>
    </row>
    <row r="3" spans="1:37" ht="24.75" x14ac:dyDescent="0.55000000000000004">
      <c r="A3" s="27" t="s">
        <v>1</v>
      </c>
      <c r="B3" s="27" t="s">
        <v>1</v>
      </c>
      <c r="C3" s="27" t="s">
        <v>1</v>
      </c>
      <c r="D3" s="27" t="s">
        <v>1</v>
      </c>
      <c r="E3" s="27" t="s">
        <v>1</v>
      </c>
      <c r="F3" s="27" t="s">
        <v>1</v>
      </c>
      <c r="G3" s="27" t="s">
        <v>1</v>
      </c>
      <c r="H3" s="27" t="s">
        <v>1</v>
      </c>
      <c r="I3" s="27" t="s">
        <v>1</v>
      </c>
      <c r="J3" s="27" t="s">
        <v>1</v>
      </c>
      <c r="K3" s="27" t="s">
        <v>1</v>
      </c>
      <c r="L3" s="27" t="s">
        <v>1</v>
      </c>
      <c r="M3" s="27" t="s">
        <v>1</v>
      </c>
      <c r="N3" s="27" t="s">
        <v>1</v>
      </c>
      <c r="O3" s="27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27" t="s">
        <v>1</v>
      </c>
      <c r="AB3" s="27" t="s">
        <v>1</v>
      </c>
      <c r="AC3" s="27" t="s">
        <v>1</v>
      </c>
      <c r="AD3" s="27" t="s">
        <v>1</v>
      </c>
      <c r="AE3" s="27" t="s">
        <v>1</v>
      </c>
      <c r="AF3" s="27" t="s">
        <v>1</v>
      </c>
      <c r="AG3" s="27" t="s">
        <v>1</v>
      </c>
      <c r="AH3" s="27" t="s">
        <v>1</v>
      </c>
      <c r="AI3" s="27" t="s">
        <v>1</v>
      </c>
      <c r="AJ3" s="27" t="s">
        <v>1</v>
      </c>
      <c r="AK3" s="27" t="s">
        <v>1</v>
      </c>
    </row>
    <row r="4" spans="1:3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  <c r="V4" s="27" t="s">
        <v>2</v>
      </c>
      <c r="W4" s="27" t="s">
        <v>2</v>
      </c>
      <c r="X4" s="27" t="s">
        <v>2</v>
      </c>
      <c r="Y4" s="27" t="s">
        <v>2</v>
      </c>
      <c r="Z4" s="27" t="s">
        <v>2</v>
      </c>
      <c r="AA4" s="27" t="s">
        <v>2</v>
      </c>
      <c r="AB4" s="27" t="s">
        <v>2</v>
      </c>
      <c r="AC4" s="27" t="s">
        <v>2</v>
      </c>
      <c r="AD4" s="27" t="s">
        <v>2</v>
      </c>
      <c r="AE4" s="27" t="s">
        <v>2</v>
      </c>
      <c r="AF4" s="27" t="s">
        <v>2</v>
      </c>
      <c r="AG4" s="27" t="s">
        <v>2</v>
      </c>
      <c r="AH4" s="27" t="s">
        <v>2</v>
      </c>
      <c r="AI4" s="27" t="s">
        <v>2</v>
      </c>
      <c r="AJ4" s="27" t="s">
        <v>2</v>
      </c>
      <c r="AK4" s="27" t="s">
        <v>2</v>
      </c>
    </row>
    <row r="6" spans="1:37" ht="24.75" x14ac:dyDescent="0.55000000000000004">
      <c r="A6" s="26" t="s">
        <v>39</v>
      </c>
      <c r="B6" s="26" t="s">
        <v>39</v>
      </c>
      <c r="C6" s="26" t="s">
        <v>39</v>
      </c>
      <c r="D6" s="26" t="s">
        <v>39</v>
      </c>
      <c r="E6" s="26" t="s">
        <v>39</v>
      </c>
      <c r="F6" s="26" t="s">
        <v>39</v>
      </c>
      <c r="G6" s="26" t="s">
        <v>39</v>
      </c>
      <c r="H6" s="26" t="s">
        <v>39</v>
      </c>
      <c r="I6" s="26" t="s">
        <v>39</v>
      </c>
      <c r="J6" s="26" t="s">
        <v>39</v>
      </c>
      <c r="K6" s="26" t="s">
        <v>39</v>
      </c>
      <c r="L6" s="26" t="s">
        <v>39</v>
      </c>
      <c r="M6" s="26" t="s">
        <v>39</v>
      </c>
      <c r="O6" s="26" t="s">
        <v>471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ht="24.75" x14ac:dyDescent="0.55000000000000004">
      <c r="A7" s="26" t="s">
        <v>40</v>
      </c>
      <c r="C7" s="26" t="s">
        <v>41</v>
      </c>
      <c r="E7" s="26" t="s">
        <v>42</v>
      </c>
      <c r="G7" s="26" t="s">
        <v>43</v>
      </c>
      <c r="I7" s="26" t="s">
        <v>44</v>
      </c>
      <c r="K7" s="26" t="s">
        <v>45</v>
      </c>
      <c r="M7" s="26" t="s">
        <v>34</v>
      </c>
      <c r="O7" s="26" t="s">
        <v>7</v>
      </c>
      <c r="Q7" s="26" t="s">
        <v>8</v>
      </c>
      <c r="S7" s="26" t="s">
        <v>9</v>
      </c>
      <c r="U7" s="26" t="s">
        <v>10</v>
      </c>
      <c r="V7" s="26" t="s">
        <v>10</v>
      </c>
      <c r="W7" s="26" t="s">
        <v>10</v>
      </c>
      <c r="Y7" s="26" t="s">
        <v>11</v>
      </c>
      <c r="Z7" s="26" t="s">
        <v>11</v>
      </c>
      <c r="AA7" s="26" t="s">
        <v>11</v>
      </c>
      <c r="AC7" s="26" t="s">
        <v>7</v>
      </c>
      <c r="AE7" s="26" t="s">
        <v>46</v>
      </c>
      <c r="AG7" s="26" t="s">
        <v>8</v>
      </c>
      <c r="AI7" s="26" t="s">
        <v>9</v>
      </c>
      <c r="AK7" s="26" t="s">
        <v>13</v>
      </c>
    </row>
    <row r="8" spans="1:37" ht="24.75" x14ac:dyDescent="0.55000000000000004">
      <c r="A8" s="26" t="s">
        <v>40</v>
      </c>
      <c r="C8" s="26" t="s">
        <v>41</v>
      </c>
      <c r="E8" s="26" t="s">
        <v>42</v>
      </c>
      <c r="G8" s="26" t="s">
        <v>43</v>
      </c>
      <c r="I8" s="26" t="s">
        <v>44</v>
      </c>
      <c r="K8" s="26" t="s">
        <v>45</v>
      </c>
      <c r="M8" s="26" t="s">
        <v>34</v>
      </c>
      <c r="O8" s="26" t="s">
        <v>7</v>
      </c>
      <c r="Q8" s="26" t="s">
        <v>8</v>
      </c>
      <c r="S8" s="26" t="s">
        <v>9</v>
      </c>
      <c r="U8" s="26" t="s">
        <v>7</v>
      </c>
      <c r="W8" s="26" t="s">
        <v>8</v>
      </c>
      <c r="Y8" s="26" t="s">
        <v>7</v>
      </c>
      <c r="AA8" s="26" t="s">
        <v>14</v>
      </c>
      <c r="AC8" s="26" t="s">
        <v>7</v>
      </c>
      <c r="AE8" s="26" t="s">
        <v>46</v>
      </c>
      <c r="AG8" s="26" t="s">
        <v>8</v>
      </c>
      <c r="AI8" s="26" t="s">
        <v>9</v>
      </c>
      <c r="AK8" s="26" t="s">
        <v>13</v>
      </c>
    </row>
    <row r="9" spans="1:37" x14ac:dyDescent="0.55000000000000004">
      <c r="A9" s="1" t="s">
        <v>47</v>
      </c>
      <c r="C9" s="5" t="s">
        <v>48</v>
      </c>
      <c r="D9" s="6"/>
      <c r="E9" s="5" t="s">
        <v>48</v>
      </c>
      <c r="F9" s="6"/>
      <c r="G9" s="5" t="s">
        <v>49</v>
      </c>
      <c r="H9" s="6"/>
      <c r="I9" s="5" t="s">
        <v>50</v>
      </c>
      <c r="J9" s="6"/>
      <c r="K9" s="5">
        <v>54.06</v>
      </c>
      <c r="L9" s="6"/>
      <c r="M9" s="5">
        <v>54.06</v>
      </c>
      <c r="N9" s="6"/>
      <c r="O9" s="5">
        <v>362205</v>
      </c>
      <c r="P9" s="6"/>
      <c r="Q9" s="5">
        <v>1349985121650</v>
      </c>
      <c r="R9" s="6"/>
      <c r="S9" s="5">
        <v>1508211216946</v>
      </c>
      <c r="T9" s="6"/>
      <c r="U9" s="5">
        <v>0</v>
      </c>
      <c r="V9" s="5"/>
      <c r="W9" s="5">
        <v>0</v>
      </c>
      <c r="X9" s="5"/>
      <c r="Y9" s="5">
        <v>0</v>
      </c>
      <c r="Z9" s="5"/>
      <c r="AA9" s="5">
        <v>0</v>
      </c>
      <c r="AB9" s="5"/>
      <c r="AC9" s="5">
        <v>362205</v>
      </c>
      <c r="AD9" s="5"/>
      <c r="AE9" s="5">
        <v>4238777</v>
      </c>
      <c r="AF9" s="5"/>
      <c r="AG9" s="5">
        <v>1349985121650</v>
      </c>
      <c r="AH9" s="5"/>
      <c r="AI9" s="5">
        <v>1534193247089</v>
      </c>
      <c r="AJ9" s="5"/>
      <c r="AK9" s="5" t="s">
        <v>51</v>
      </c>
    </row>
    <row r="10" spans="1:37" x14ac:dyDescent="0.55000000000000004">
      <c r="A10" s="1" t="s">
        <v>52</v>
      </c>
      <c r="C10" s="5" t="s">
        <v>48</v>
      </c>
      <c r="D10" s="6"/>
      <c r="E10" s="5" t="s">
        <v>48</v>
      </c>
      <c r="F10" s="6"/>
      <c r="G10" s="5" t="s">
        <v>53</v>
      </c>
      <c r="H10" s="6"/>
      <c r="I10" s="5" t="s">
        <v>54</v>
      </c>
      <c r="J10" s="6"/>
      <c r="K10" s="5">
        <v>23</v>
      </c>
      <c r="L10" s="6"/>
      <c r="M10" s="5">
        <v>23</v>
      </c>
      <c r="N10" s="6"/>
      <c r="O10" s="5">
        <v>1440000</v>
      </c>
      <c r="P10" s="6"/>
      <c r="Q10" s="5">
        <v>1440000000000</v>
      </c>
      <c r="R10" s="6"/>
      <c r="S10" s="5">
        <v>1439890200000</v>
      </c>
      <c r="T10" s="6"/>
      <c r="U10" s="5">
        <v>0</v>
      </c>
      <c r="V10" s="5"/>
      <c r="W10" s="5">
        <v>0</v>
      </c>
      <c r="X10" s="5"/>
      <c r="Y10" s="5">
        <v>0</v>
      </c>
      <c r="Z10" s="5"/>
      <c r="AA10" s="5">
        <v>0</v>
      </c>
      <c r="AB10" s="5"/>
      <c r="AC10" s="5">
        <v>1440000</v>
      </c>
      <c r="AD10" s="5"/>
      <c r="AE10" s="5">
        <v>936953</v>
      </c>
      <c r="AF10" s="5"/>
      <c r="AG10" s="5">
        <v>1440000000000</v>
      </c>
      <c r="AH10" s="5"/>
      <c r="AI10" s="5">
        <v>1349109781654</v>
      </c>
      <c r="AJ10" s="5"/>
      <c r="AK10" s="5" t="s">
        <v>55</v>
      </c>
    </row>
    <row r="11" spans="1:37" x14ac:dyDescent="0.55000000000000004">
      <c r="A11" s="1" t="s">
        <v>56</v>
      </c>
      <c r="C11" s="5" t="s">
        <v>48</v>
      </c>
      <c r="D11" s="6"/>
      <c r="E11" s="5" t="s">
        <v>48</v>
      </c>
      <c r="F11" s="6"/>
      <c r="G11" s="5" t="s">
        <v>57</v>
      </c>
      <c r="H11" s="6"/>
      <c r="I11" s="5" t="s">
        <v>58</v>
      </c>
      <c r="J11" s="6"/>
      <c r="K11" s="5">
        <v>18</v>
      </c>
      <c r="L11" s="6"/>
      <c r="M11" s="5">
        <v>18</v>
      </c>
      <c r="N11" s="6"/>
      <c r="O11" s="5">
        <v>100000</v>
      </c>
      <c r="P11" s="6"/>
      <c r="Q11" s="5">
        <v>87311757010</v>
      </c>
      <c r="R11" s="6"/>
      <c r="S11" s="5">
        <v>89993137500</v>
      </c>
      <c r="T11" s="6"/>
      <c r="U11" s="5">
        <v>0</v>
      </c>
      <c r="V11" s="5"/>
      <c r="W11" s="5">
        <v>0</v>
      </c>
      <c r="X11" s="5"/>
      <c r="Y11" s="5">
        <v>0</v>
      </c>
      <c r="Z11" s="5"/>
      <c r="AA11" s="5">
        <v>0</v>
      </c>
      <c r="AB11" s="5"/>
      <c r="AC11" s="5">
        <v>100000</v>
      </c>
      <c r="AD11" s="5"/>
      <c r="AE11" s="5">
        <v>900000</v>
      </c>
      <c r="AF11" s="5"/>
      <c r="AG11" s="5">
        <v>87311757010</v>
      </c>
      <c r="AH11" s="5"/>
      <c r="AI11" s="5">
        <v>89993137500</v>
      </c>
      <c r="AJ11" s="5"/>
      <c r="AK11" s="5" t="s">
        <v>59</v>
      </c>
    </row>
    <row r="12" spans="1:37" x14ac:dyDescent="0.55000000000000004">
      <c r="A12" s="1" t="s">
        <v>60</v>
      </c>
      <c r="C12" s="5" t="s">
        <v>48</v>
      </c>
      <c r="D12" s="6"/>
      <c r="E12" s="5" t="s">
        <v>48</v>
      </c>
      <c r="F12" s="6"/>
      <c r="G12" s="5" t="s">
        <v>61</v>
      </c>
      <c r="H12" s="6"/>
      <c r="I12" s="5" t="s">
        <v>62</v>
      </c>
      <c r="J12" s="6"/>
      <c r="K12" s="5">
        <v>0</v>
      </c>
      <c r="L12" s="6"/>
      <c r="M12" s="5">
        <v>0</v>
      </c>
      <c r="N12" s="6"/>
      <c r="O12" s="5">
        <v>66878</v>
      </c>
      <c r="P12" s="6"/>
      <c r="Q12" s="5">
        <v>52015091651</v>
      </c>
      <c r="R12" s="6"/>
      <c r="S12" s="5">
        <v>61656814309</v>
      </c>
      <c r="T12" s="6"/>
      <c r="U12" s="5">
        <v>0</v>
      </c>
      <c r="V12" s="5"/>
      <c r="W12" s="5">
        <v>0</v>
      </c>
      <c r="X12" s="5"/>
      <c r="Y12" s="5">
        <v>0</v>
      </c>
      <c r="Z12" s="5"/>
      <c r="AA12" s="5">
        <v>0</v>
      </c>
      <c r="AB12" s="5"/>
      <c r="AC12" s="5">
        <v>66878</v>
      </c>
      <c r="AD12" s="5"/>
      <c r="AE12" s="5">
        <v>950010</v>
      </c>
      <c r="AF12" s="5"/>
      <c r="AG12" s="5">
        <v>52015091651</v>
      </c>
      <c r="AH12" s="5"/>
      <c r="AI12" s="5">
        <v>63529924253</v>
      </c>
      <c r="AJ12" s="5"/>
      <c r="AK12" s="5" t="s">
        <v>63</v>
      </c>
    </row>
    <row r="13" spans="1:37" x14ac:dyDescent="0.55000000000000004">
      <c r="A13" s="1" t="s">
        <v>64</v>
      </c>
      <c r="C13" s="5" t="s">
        <v>48</v>
      </c>
      <c r="D13" s="6"/>
      <c r="E13" s="5" t="s">
        <v>48</v>
      </c>
      <c r="F13" s="6"/>
      <c r="G13" s="5" t="s">
        <v>65</v>
      </c>
      <c r="H13" s="6"/>
      <c r="I13" s="5" t="s">
        <v>66</v>
      </c>
      <c r="J13" s="6"/>
      <c r="K13" s="5">
        <v>0</v>
      </c>
      <c r="L13" s="6"/>
      <c r="M13" s="5">
        <v>0</v>
      </c>
      <c r="N13" s="6"/>
      <c r="O13" s="5">
        <v>46184</v>
      </c>
      <c r="P13" s="6"/>
      <c r="Q13" s="5">
        <v>26340592963</v>
      </c>
      <c r="R13" s="6"/>
      <c r="S13" s="5">
        <v>26361202525</v>
      </c>
      <c r="T13" s="6"/>
      <c r="U13" s="5">
        <v>0</v>
      </c>
      <c r="V13" s="5"/>
      <c r="W13" s="5">
        <v>0</v>
      </c>
      <c r="X13" s="5"/>
      <c r="Y13" s="5">
        <v>0</v>
      </c>
      <c r="Z13" s="5"/>
      <c r="AA13" s="5">
        <v>0</v>
      </c>
      <c r="AB13" s="5"/>
      <c r="AC13" s="5">
        <v>46184</v>
      </c>
      <c r="AD13" s="5"/>
      <c r="AE13" s="5">
        <v>608200</v>
      </c>
      <c r="AF13" s="5"/>
      <c r="AG13" s="5">
        <v>26340592963</v>
      </c>
      <c r="AH13" s="5"/>
      <c r="AI13" s="5">
        <v>28086967005</v>
      </c>
      <c r="AJ13" s="5"/>
      <c r="AK13" s="5" t="s">
        <v>67</v>
      </c>
    </row>
    <row r="14" spans="1:37" x14ac:dyDescent="0.55000000000000004">
      <c r="A14" s="1" t="s">
        <v>68</v>
      </c>
      <c r="C14" s="5" t="s">
        <v>48</v>
      </c>
      <c r="D14" s="6"/>
      <c r="E14" s="5" t="s">
        <v>48</v>
      </c>
      <c r="F14" s="6"/>
      <c r="G14" s="5" t="s">
        <v>65</v>
      </c>
      <c r="H14" s="6"/>
      <c r="I14" s="5" t="s">
        <v>69</v>
      </c>
      <c r="J14" s="6"/>
      <c r="K14" s="5">
        <v>0</v>
      </c>
      <c r="L14" s="6"/>
      <c r="M14" s="5">
        <v>0</v>
      </c>
      <c r="N14" s="6"/>
      <c r="O14" s="5">
        <v>73594</v>
      </c>
      <c r="P14" s="6"/>
      <c r="Q14" s="5">
        <v>40178911377</v>
      </c>
      <c r="R14" s="6"/>
      <c r="S14" s="5">
        <v>40176316562</v>
      </c>
      <c r="T14" s="6"/>
      <c r="U14" s="5">
        <v>0</v>
      </c>
      <c r="V14" s="5"/>
      <c r="W14" s="5">
        <v>0</v>
      </c>
      <c r="X14" s="5"/>
      <c r="Y14" s="5">
        <v>0</v>
      </c>
      <c r="Z14" s="5"/>
      <c r="AA14" s="5">
        <v>0</v>
      </c>
      <c r="AB14" s="5"/>
      <c r="AC14" s="5">
        <v>73594</v>
      </c>
      <c r="AD14" s="5"/>
      <c r="AE14" s="5">
        <v>584100</v>
      </c>
      <c r="AF14" s="5"/>
      <c r="AG14" s="5">
        <v>40178911377</v>
      </c>
      <c r="AH14" s="5"/>
      <c r="AI14" s="5">
        <v>42982977698</v>
      </c>
      <c r="AJ14" s="5"/>
      <c r="AK14" s="5" t="s">
        <v>70</v>
      </c>
    </row>
    <row r="15" spans="1:37" x14ac:dyDescent="0.55000000000000004">
      <c r="A15" s="1" t="s">
        <v>71</v>
      </c>
      <c r="C15" s="5" t="s">
        <v>48</v>
      </c>
      <c r="D15" s="6"/>
      <c r="E15" s="5" t="s">
        <v>48</v>
      </c>
      <c r="F15" s="6"/>
      <c r="G15" s="5" t="s">
        <v>65</v>
      </c>
      <c r="H15" s="6"/>
      <c r="I15" s="5" t="s">
        <v>72</v>
      </c>
      <c r="J15" s="6"/>
      <c r="K15" s="5">
        <v>0</v>
      </c>
      <c r="L15" s="6"/>
      <c r="M15" s="5">
        <v>0</v>
      </c>
      <c r="N15" s="6"/>
      <c r="O15" s="5">
        <v>339795</v>
      </c>
      <c r="P15" s="6"/>
      <c r="Q15" s="5">
        <v>180862074280</v>
      </c>
      <c r="R15" s="6"/>
      <c r="S15" s="5">
        <v>180723179306</v>
      </c>
      <c r="T15" s="6"/>
      <c r="U15" s="5">
        <v>0</v>
      </c>
      <c r="V15" s="5"/>
      <c r="W15" s="5">
        <v>0</v>
      </c>
      <c r="X15" s="5"/>
      <c r="Y15" s="5">
        <v>0</v>
      </c>
      <c r="Z15" s="5"/>
      <c r="AA15" s="5">
        <v>0</v>
      </c>
      <c r="AB15" s="5"/>
      <c r="AC15" s="5">
        <v>339795</v>
      </c>
      <c r="AD15" s="5"/>
      <c r="AE15" s="5">
        <v>570000</v>
      </c>
      <c r="AF15" s="5"/>
      <c r="AG15" s="5">
        <v>180862074280</v>
      </c>
      <c r="AH15" s="5"/>
      <c r="AI15" s="5">
        <v>193668381659</v>
      </c>
      <c r="AJ15" s="5"/>
      <c r="AK15" s="5" t="s">
        <v>73</v>
      </c>
    </row>
    <row r="16" spans="1:37" x14ac:dyDescent="0.55000000000000004">
      <c r="A16" s="1" t="s">
        <v>74</v>
      </c>
      <c r="C16" s="5" t="s">
        <v>48</v>
      </c>
      <c r="D16" s="6"/>
      <c r="E16" s="5" t="s">
        <v>48</v>
      </c>
      <c r="F16" s="6"/>
      <c r="G16" s="5" t="s">
        <v>75</v>
      </c>
      <c r="H16" s="6"/>
      <c r="I16" s="5" t="s">
        <v>76</v>
      </c>
      <c r="J16" s="6"/>
      <c r="K16" s="5">
        <v>0</v>
      </c>
      <c r="L16" s="6"/>
      <c r="M16" s="5">
        <v>0</v>
      </c>
      <c r="N16" s="6"/>
      <c r="O16" s="5">
        <v>74000</v>
      </c>
      <c r="P16" s="6"/>
      <c r="Q16" s="5">
        <v>52116669529</v>
      </c>
      <c r="R16" s="6"/>
      <c r="S16" s="5">
        <v>61609181941</v>
      </c>
      <c r="T16" s="6"/>
      <c r="U16" s="5">
        <v>0</v>
      </c>
      <c r="V16" s="5"/>
      <c r="W16" s="5">
        <v>0</v>
      </c>
      <c r="X16" s="5"/>
      <c r="Y16" s="5">
        <v>0</v>
      </c>
      <c r="Z16" s="5"/>
      <c r="AA16" s="5">
        <v>0</v>
      </c>
      <c r="AB16" s="5"/>
      <c r="AC16" s="5">
        <v>74000</v>
      </c>
      <c r="AD16" s="5"/>
      <c r="AE16" s="5">
        <v>863040</v>
      </c>
      <c r="AF16" s="5"/>
      <c r="AG16" s="5">
        <v>52116669529</v>
      </c>
      <c r="AH16" s="5"/>
      <c r="AI16" s="5">
        <v>63860090296</v>
      </c>
      <c r="AJ16" s="5"/>
      <c r="AK16" s="5" t="s">
        <v>63</v>
      </c>
    </row>
    <row r="17" spans="1:37" x14ac:dyDescent="0.55000000000000004">
      <c r="A17" s="1" t="s">
        <v>77</v>
      </c>
      <c r="C17" s="5" t="s">
        <v>48</v>
      </c>
      <c r="D17" s="6"/>
      <c r="E17" s="5" t="s">
        <v>48</v>
      </c>
      <c r="F17" s="6"/>
      <c r="G17" s="5" t="s">
        <v>78</v>
      </c>
      <c r="H17" s="6"/>
      <c r="I17" s="5" t="s">
        <v>79</v>
      </c>
      <c r="J17" s="6"/>
      <c r="K17" s="5">
        <v>0</v>
      </c>
      <c r="L17" s="6"/>
      <c r="M17" s="5">
        <v>0</v>
      </c>
      <c r="N17" s="6"/>
      <c r="O17" s="5">
        <v>121200</v>
      </c>
      <c r="P17" s="6"/>
      <c r="Q17" s="5">
        <v>81952746365</v>
      </c>
      <c r="R17" s="6"/>
      <c r="S17" s="5">
        <v>96764761124</v>
      </c>
      <c r="T17" s="6"/>
      <c r="U17" s="5">
        <v>0</v>
      </c>
      <c r="V17" s="5"/>
      <c r="W17" s="5">
        <v>0</v>
      </c>
      <c r="X17" s="5"/>
      <c r="Y17" s="5">
        <v>0</v>
      </c>
      <c r="Z17" s="5"/>
      <c r="AA17" s="5">
        <v>0</v>
      </c>
      <c r="AB17" s="5"/>
      <c r="AC17" s="5">
        <v>121200</v>
      </c>
      <c r="AD17" s="5"/>
      <c r="AE17" s="5">
        <v>827500</v>
      </c>
      <c r="AF17" s="5"/>
      <c r="AG17" s="5">
        <v>81952746365</v>
      </c>
      <c r="AH17" s="5"/>
      <c r="AI17" s="5">
        <v>100285352658</v>
      </c>
      <c r="AJ17" s="5"/>
      <c r="AK17" s="5" t="s">
        <v>80</v>
      </c>
    </row>
    <row r="18" spans="1:37" x14ac:dyDescent="0.55000000000000004">
      <c r="A18" s="1" t="s">
        <v>81</v>
      </c>
      <c r="C18" s="5" t="s">
        <v>48</v>
      </c>
      <c r="D18" s="6"/>
      <c r="E18" s="5" t="s">
        <v>48</v>
      </c>
      <c r="F18" s="6"/>
      <c r="G18" s="5" t="s">
        <v>82</v>
      </c>
      <c r="H18" s="6"/>
      <c r="I18" s="5" t="s">
        <v>83</v>
      </c>
      <c r="J18" s="6"/>
      <c r="K18" s="5">
        <v>0</v>
      </c>
      <c r="L18" s="6"/>
      <c r="M18" s="5">
        <v>0</v>
      </c>
      <c r="N18" s="6"/>
      <c r="O18" s="5">
        <v>305135</v>
      </c>
      <c r="P18" s="6"/>
      <c r="Q18" s="5">
        <v>201537934978</v>
      </c>
      <c r="R18" s="6"/>
      <c r="S18" s="5">
        <v>223494344756</v>
      </c>
      <c r="T18" s="6"/>
      <c r="U18" s="5">
        <v>0</v>
      </c>
      <c r="V18" s="5"/>
      <c r="W18" s="5">
        <v>0</v>
      </c>
      <c r="X18" s="5"/>
      <c r="Y18" s="5">
        <v>0</v>
      </c>
      <c r="Z18" s="5"/>
      <c r="AA18" s="5">
        <v>0</v>
      </c>
      <c r="AB18" s="5"/>
      <c r="AC18" s="5">
        <v>305135</v>
      </c>
      <c r="AD18" s="5"/>
      <c r="AE18" s="5">
        <v>772940</v>
      </c>
      <c r="AF18" s="5"/>
      <c r="AG18" s="5">
        <v>201537934978</v>
      </c>
      <c r="AH18" s="5"/>
      <c r="AI18" s="5">
        <v>235833063257</v>
      </c>
      <c r="AJ18" s="5"/>
      <c r="AK18" s="5" t="s">
        <v>84</v>
      </c>
    </row>
    <row r="19" spans="1:37" x14ac:dyDescent="0.55000000000000004">
      <c r="A19" s="1" t="s">
        <v>85</v>
      </c>
      <c r="C19" s="5" t="s">
        <v>48</v>
      </c>
      <c r="D19" s="6"/>
      <c r="E19" s="5" t="s">
        <v>48</v>
      </c>
      <c r="F19" s="6"/>
      <c r="G19" s="5" t="s">
        <v>82</v>
      </c>
      <c r="H19" s="6"/>
      <c r="I19" s="5" t="s">
        <v>86</v>
      </c>
      <c r="J19" s="6"/>
      <c r="K19" s="5">
        <v>0</v>
      </c>
      <c r="L19" s="6"/>
      <c r="M19" s="5">
        <v>0</v>
      </c>
      <c r="N19" s="6"/>
      <c r="O19" s="5">
        <v>201535</v>
      </c>
      <c r="P19" s="6"/>
      <c r="Q19" s="5">
        <v>117862644132</v>
      </c>
      <c r="R19" s="6"/>
      <c r="S19" s="5">
        <v>137738669125</v>
      </c>
      <c r="T19" s="6"/>
      <c r="U19" s="5">
        <v>0</v>
      </c>
      <c r="V19" s="5"/>
      <c r="W19" s="5">
        <v>0</v>
      </c>
      <c r="X19" s="5"/>
      <c r="Y19" s="5">
        <v>0</v>
      </c>
      <c r="Z19" s="5"/>
      <c r="AA19" s="5">
        <v>0</v>
      </c>
      <c r="AB19" s="5"/>
      <c r="AC19" s="5">
        <v>201535</v>
      </c>
      <c r="AD19" s="5"/>
      <c r="AE19" s="5">
        <v>717000</v>
      </c>
      <c r="AF19" s="5"/>
      <c r="AG19" s="5">
        <v>117862644132</v>
      </c>
      <c r="AH19" s="5"/>
      <c r="AI19" s="5">
        <v>144489576829</v>
      </c>
      <c r="AJ19" s="5"/>
      <c r="AK19" s="5" t="s">
        <v>87</v>
      </c>
    </row>
    <row r="20" spans="1:37" x14ac:dyDescent="0.55000000000000004">
      <c r="A20" s="1" t="s">
        <v>88</v>
      </c>
      <c r="C20" s="5" t="s">
        <v>48</v>
      </c>
      <c r="D20" s="6"/>
      <c r="E20" s="5" t="s">
        <v>48</v>
      </c>
      <c r="F20" s="6"/>
      <c r="G20" s="5" t="s">
        <v>89</v>
      </c>
      <c r="H20" s="6"/>
      <c r="I20" s="5" t="s">
        <v>90</v>
      </c>
      <c r="J20" s="6"/>
      <c r="K20" s="5">
        <v>0</v>
      </c>
      <c r="L20" s="6"/>
      <c r="M20" s="5">
        <v>0</v>
      </c>
      <c r="N20" s="6"/>
      <c r="O20" s="5">
        <v>799934</v>
      </c>
      <c r="P20" s="6"/>
      <c r="Q20" s="5">
        <v>623978215983</v>
      </c>
      <c r="R20" s="6"/>
      <c r="S20" s="5">
        <v>748681132710</v>
      </c>
      <c r="T20" s="6"/>
      <c r="U20" s="5">
        <v>0</v>
      </c>
      <c r="V20" s="5"/>
      <c r="W20" s="5">
        <v>0</v>
      </c>
      <c r="X20" s="5"/>
      <c r="Y20" s="5">
        <v>0</v>
      </c>
      <c r="Z20" s="5"/>
      <c r="AA20" s="5">
        <v>0</v>
      </c>
      <c r="AB20" s="5"/>
      <c r="AC20" s="5">
        <v>799934</v>
      </c>
      <c r="AD20" s="5"/>
      <c r="AE20" s="5">
        <v>957710</v>
      </c>
      <c r="AF20" s="5"/>
      <c r="AG20" s="5">
        <v>623978215983</v>
      </c>
      <c r="AH20" s="5"/>
      <c r="AI20" s="5">
        <v>766046375649</v>
      </c>
      <c r="AJ20" s="5"/>
      <c r="AK20" s="5" t="s">
        <v>91</v>
      </c>
    </row>
    <row r="21" spans="1:37" x14ac:dyDescent="0.55000000000000004">
      <c r="A21" s="1" t="s">
        <v>92</v>
      </c>
      <c r="C21" s="5" t="s">
        <v>48</v>
      </c>
      <c r="D21" s="6"/>
      <c r="E21" s="5" t="s">
        <v>48</v>
      </c>
      <c r="F21" s="6"/>
      <c r="G21" s="5" t="s">
        <v>93</v>
      </c>
      <c r="H21" s="6"/>
      <c r="I21" s="5" t="s">
        <v>94</v>
      </c>
      <c r="J21" s="6"/>
      <c r="K21" s="5">
        <v>0</v>
      </c>
      <c r="L21" s="6"/>
      <c r="M21" s="5">
        <v>0</v>
      </c>
      <c r="N21" s="6"/>
      <c r="O21" s="5">
        <v>52417</v>
      </c>
      <c r="P21" s="6"/>
      <c r="Q21" s="5">
        <v>27446922399</v>
      </c>
      <c r="R21" s="6"/>
      <c r="S21" s="5">
        <v>27370070272</v>
      </c>
      <c r="T21" s="6"/>
      <c r="U21" s="5">
        <v>0</v>
      </c>
      <c r="V21" s="5"/>
      <c r="W21" s="5">
        <v>0</v>
      </c>
      <c r="X21" s="5"/>
      <c r="Y21" s="5">
        <v>0</v>
      </c>
      <c r="Z21" s="5"/>
      <c r="AA21" s="5">
        <v>0</v>
      </c>
      <c r="AB21" s="5"/>
      <c r="AC21" s="5">
        <v>52417</v>
      </c>
      <c r="AD21" s="5"/>
      <c r="AE21" s="5">
        <v>561580</v>
      </c>
      <c r="AF21" s="5"/>
      <c r="AG21" s="5">
        <v>27446922399</v>
      </c>
      <c r="AH21" s="5"/>
      <c r="AI21" s="5">
        <v>29434094339</v>
      </c>
      <c r="AJ21" s="5"/>
      <c r="AK21" s="5" t="s">
        <v>67</v>
      </c>
    </row>
    <row r="22" spans="1:37" x14ac:dyDescent="0.55000000000000004">
      <c r="A22" s="1" t="s">
        <v>95</v>
      </c>
      <c r="C22" s="5" t="s">
        <v>48</v>
      </c>
      <c r="D22" s="6"/>
      <c r="E22" s="5" t="s">
        <v>48</v>
      </c>
      <c r="F22" s="6"/>
      <c r="G22" s="5" t="s">
        <v>96</v>
      </c>
      <c r="H22" s="6"/>
      <c r="I22" s="5" t="s">
        <v>97</v>
      </c>
      <c r="J22" s="6"/>
      <c r="K22" s="5">
        <v>0</v>
      </c>
      <c r="L22" s="6"/>
      <c r="M22" s="5">
        <v>0</v>
      </c>
      <c r="N22" s="6"/>
      <c r="O22" s="5">
        <v>895043</v>
      </c>
      <c r="P22" s="6"/>
      <c r="Q22" s="5">
        <v>654855507765</v>
      </c>
      <c r="R22" s="6"/>
      <c r="S22" s="5">
        <v>870219195345</v>
      </c>
      <c r="T22" s="6"/>
      <c r="U22" s="5">
        <v>0</v>
      </c>
      <c r="V22" s="5"/>
      <c r="W22" s="5">
        <v>0</v>
      </c>
      <c r="X22" s="5"/>
      <c r="Y22" s="5">
        <v>895043</v>
      </c>
      <c r="Z22" s="5"/>
      <c r="AA22" s="5">
        <v>895043000000</v>
      </c>
      <c r="AB22" s="5"/>
      <c r="AC22" s="5">
        <v>0</v>
      </c>
      <c r="AD22" s="5"/>
      <c r="AE22" s="5">
        <v>0</v>
      </c>
      <c r="AF22" s="5"/>
      <c r="AG22" s="5">
        <v>0</v>
      </c>
      <c r="AH22" s="5"/>
      <c r="AI22" s="5">
        <v>0</v>
      </c>
      <c r="AJ22" s="5"/>
      <c r="AK22" s="5" t="s">
        <v>24</v>
      </c>
    </row>
    <row r="23" spans="1:37" x14ac:dyDescent="0.55000000000000004">
      <c r="A23" s="1" t="s">
        <v>98</v>
      </c>
      <c r="C23" s="5" t="s">
        <v>48</v>
      </c>
      <c r="D23" s="6"/>
      <c r="E23" s="5" t="s">
        <v>48</v>
      </c>
      <c r="F23" s="6"/>
      <c r="G23" s="5" t="s">
        <v>99</v>
      </c>
      <c r="H23" s="6"/>
      <c r="I23" s="5" t="s">
        <v>100</v>
      </c>
      <c r="J23" s="6"/>
      <c r="K23" s="5">
        <v>0</v>
      </c>
      <c r="L23" s="6"/>
      <c r="M23" s="5">
        <v>0</v>
      </c>
      <c r="N23" s="6"/>
      <c r="O23" s="5">
        <v>741800</v>
      </c>
      <c r="P23" s="6"/>
      <c r="Q23" s="5">
        <v>394707521010</v>
      </c>
      <c r="R23" s="6"/>
      <c r="S23" s="5">
        <v>463611900896</v>
      </c>
      <c r="T23" s="6"/>
      <c r="U23" s="5">
        <v>0</v>
      </c>
      <c r="V23" s="5"/>
      <c r="W23" s="5">
        <v>0</v>
      </c>
      <c r="X23" s="5"/>
      <c r="Y23" s="5">
        <v>0</v>
      </c>
      <c r="Z23" s="5"/>
      <c r="AA23" s="5">
        <v>0</v>
      </c>
      <c r="AB23" s="5"/>
      <c r="AC23" s="5">
        <v>741800</v>
      </c>
      <c r="AD23" s="5"/>
      <c r="AE23" s="5">
        <v>662880</v>
      </c>
      <c r="AF23" s="5"/>
      <c r="AG23" s="5">
        <v>394707521010</v>
      </c>
      <c r="AH23" s="5"/>
      <c r="AI23" s="5">
        <v>491686890015</v>
      </c>
      <c r="AJ23" s="5"/>
      <c r="AK23" s="5" t="s">
        <v>101</v>
      </c>
    </row>
    <row r="24" spans="1:37" x14ac:dyDescent="0.55000000000000004">
      <c r="A24" s="1" t="s">
        <v>102</v>
      </c>
      <c r="C24" s="5" t="s">
        <v>48</v>
      </c>
      <c r="D24" s="6"/>
      <c r="E24" s="5" t="s">
        <v>48</v>
      </c>
      <c r="F24" s="6"/>
      <c r="G24" s="5" t="s">
        <v>96</v>
      </c>
      <c r="H24" s="6"/>
      <c r="I24" s="5" t="s">
        <v>103</v>
      </c>
      <c r="J24" s="6"/>
      <c r="K24" s="5">
        <v>0</v>
      </c>
      <c r="L24" s="6"/>
      <c r="M24" s="5">
        <v>0</v>
      </c>
      <c r="N24" s="6"/>
      <c r="O24" s="5">
        <v>1270873</v>
      </c>
      <c r="P24" s="6"/>
      <c r="Q24" s="5">
        <v>871150035266</v>
      </c>
      <c r="R24" s="6"/>
      <c r="S24" s="5">
        <v>1145814489039</v>
      </c>
      <c r="T24" s="6"/>
      <c r="U24" s="5">
        <v>0</v>
      </c>
      <c r="V24" s="5"/>
      <c r="W24" s="5">
        <v>0</v>
      </c>
      <c r="X24" s="5"/>
      <c r="Y24" s="5">
        <v>0</v>
      </c>
      <c r="Z24" s="5"/>
      <c r="AA24" s="5">
        <v>0</v>
      </c>
      <c r="AB24" s="5"/>
      <c r="AC24" s="5">
        <v>1270873</v>
      </c>
      <c r="AD24" s="5"/>
      <c r="AE24" s="5">
        <v>938376</v>
      </c>
      <c r="AF24" s="5"/>
      <c r="AG24" s="5">
        <v>871150035266</v>
      </c>
      <c r="AH24" s="5"/>
      <c r="AI24" s="5">
        <v>1192466679722</v>
      </c>
      <c r="AJ24" s="5"/>
      <c r="AK24" s="5" t="s">
        <v>104</v>
      </c>
    </row>
    <row r="25" spans="1:37" x14ac:dyDescent="0.55000000000000004">
      <c r="A25" s="1" t="s">
        <v>105</v>
      </c>
      <c r="C25" s="5" t="s">
        <v>48</v>
      </c>
      <c r="D25" s="6"/>
      <c r="E25" s="5" t="s">
        <v>48</v>
      </c>
      <c r="F25" s="6"/>
      <c r="G25" s="5" t="s">
        <v>99</v>
      </c>
      <c r="H25" s="6"/>
      <c r="I25" s="5" t="s">
        <v>106</v>
      </c>
      <c r="J25" s="6"/>
      <c r="K25" s="5">
        <v>0</v>
      </c>
      <c r="L25" s="6"/>
      <c r="M25" s="5">
        <v>0</v>
      </c>
      <c r="N25" s="6"/>
      <c r="O25" s="5">
        <v>1010965</v>
      </c>
      <c r="P25" s="6"/>
      <c r="Q25" s="5">
        <v>472758218038</v>
      </c>
      <c r="R25" s="6"/>
      <c r="S25" s="5">
        <v>548346040026</v>
      </c>
      <c r="T25" s="6"/>
      <c r="U25" s="5">
        <v>0</v>
      </c>
      <c r="V25" s="5"/>
      <c r="W25" s="5">
        <v>0</v>
      </c>
      <c r="X25" s="5"/>
      <c r="Y25" s="5">
        <v>0</v>
      </c>
      <c r="Z25" s="5"/>
      <c r="AA25" s="5">
        <v>0</v>
      </c>
      <c r="AB25" s="5"/>
      <c r="AC25" s="5">
        <v>1010965</v>
      </c>
      <c r="AD25" s="5"/>
      <c r="AE25" s="5">
        <v>580960</v>
      </c>
      <c r="AF25" s="5"/>
      <c r="AG25" s="5">
        <v>472758218038</v>
      </c>
      <c r="AH25" s="5"/>
      <c r="AI25" s="5">
        <v>587285442470</v>
      </c>
      <c r="AJ25" s="5"/>
      <c r="AK25" s="5" t="s">
        <v>107</v>
      </c>
    </row>
    <row r="26" spans="1:37" x14ac:dyDescent="0.55000000000000004">
      <c r="A26" s="1" t="s">
        <v>108</v>
      </c>
      <c r="C26" s="5" t="s">
        <v>48</v>
      </c>
      <c r="D26" s="6"/>
      <c r="E26" s="5" t="s">
        <v>48</v>
      </c>
      <c r="F26" s="6"/>
      <c r="G26" s="5" t="s">
        <v>109</v>
      </c>
      <c r="H26" s="6"/>
      <c r="I26" s="5" t="s">
        <v>110</v>
      </c>
      <c r="J26" s="6"/>
      <c r="K26" s="5">
        <v>0</v>
      </c>
      <c r="L26" s="6"/>
      <c r="M26" s="5">
        <v>0</v>
      </c>
      <c r="N26" s="6"/>
      <c r="O26" s="5">
        <v>1980436</v>
      </c>
      <c r="P26" s="6"/>
      <c r="Q26" s="5">
        <v>1355598167093</v>
      </c>
      <c r="R26" s="6"/>
      <c r="S26" s="5">
        <v>1445806072480</v>
      </c>
      <c r="T26" s="6"/>
      <c r="U26" s="5">
        <v>0</v>
      </c>
      <c r="V26" s="5"/>
      <c r="W26" s="5">
        <v>0</v>
      </c>
      <c r="X26" s="5"/>
      <c r="Y26" s="5">
        <v>0</v>
      </c>
      <c r="Z26" s="5"/>
      <c r="AA26" s="5">
        <v>0</v>
      </c>
      <c r="AB26" s="5"/>
      <c r="AC26" s="5">
        <v>1980436</v>
      </c>
      <c r="AD26" s="5"/>
      <c r="AE26" s="5">
        <v>761900</v>
      </c>
      <c r="AF26" s="5"/>
      <c r="AG26" s="5">
        <v>1355598167093</v>
      </c>
      <c r="AH26" s="5"/>
      <c r="AI26" s="5">
        <v>1508779135218</v>
      </c>
      <c r="AJ26" s="5"/>
      <c r="AK26" s="5" t="s">
        <v>111</v>
      </c>
    </row>
    <row r="27" spans="1:37" x14ac:dyDescent="0.55000000000000004">
      <c r="A27" s="1" t="s">
        <v>112</v>
      </c>
      <c r="C27" s="5" t="s">
        <v>48</v>
      </c>
      <c r="D27" s="6"/>
      <c r="E27" s="5" t="s">
        <v>48</v>
      </c>
      <c r="F27" s="6"/>
      <c r="G27" s="5" t="s">
        <v>109</v>
      </c>
      <c r="H27" s="6"/>
      <c r="I27" s="5" t="s">
        <v>113</v>
      </c>
      <c r="J27" s="6"/>
      <c r="K27" s="5">
        <v>0</v>
      </c>
      <c r="L27" s="6"/>
      <c r="M27" s="5">
        <v>0</v>
      </c>
      <c r="N27" s="6"/>
      <c r="O27" s="5">
        <v>190500</v>
      </c>
      <c r="P27" s="6"/>
      <c r="Q27" s="5">
        <v>115113591793</v>
      </c>
      <c r="R27" s="6"/>
      <c r="S27" s="5">
        <v>136787619148</v>
      </c>
      <c r="T27" s="6"/>
      <c r="U27" s="5">
        <v>0</v>
      </c>
      <c r="V27" s="5"/>
      <c r="W27" s="5">
        <v>0</v>
      </c>
      <c r="X27" s="5"/>
      <c r="Y27" s="5">
        <v>0</v>
      </c>
      <c r="Z27" s="5"/>
      <c r="AA27" s="5">
        <v>0</v>
      </c>
      <c r="AB27" s="5"/>
      <c r="AC27" s="5">
        <v>190500</v>
      </c>
      <c r="AD27" s="5"/>
      <c r="AE27" s="5">
        <v>754960</v>
      </c>
      <c r="AF27" s="5"/>
      <c r="AG27" s="5">
        <v>115113591793</v>
      </c>
      <c r="AH27" s="5"/>
      <c r="AI27" s="5">
        <v>143808913734</v>
      </c>
      <c r="AJ27" s="5"/>
      <c r="AK27" s="5" t="s">
        <v>87</v>
      </c>
    </row>
    <row r="28" spans="1:37" x14ac:dyDescent="0.55000000000000004">
      <c r="A28" s="1" t="s">
        <v>114</v>
      </c>
      <c r="C28" s="5" t="s">
        <v>48</v>
      </c>
      <c r="D28" s="6"/>
      <c r="E28" s="5" t="s">
        <v>48</v>
      </c>
      <c r="F28" s="6"/>
      <c r="G28" s="5" t="s">
        <v>115</v>
      </c>
      <c r="H28" s="6"/>
      <c r="I28" s="5" t="s">
        <v>116</v>
      </c>
      <c r="J28" s="6"/>
      <c r="K28" s="5">
        <v>0</v>
      </c>
      <c r="L28" s="6"/>
      <c r="M28" s="5">
        <v>0</v>
      </c>
      <c r="N28" s="6"/>
      <c r="O28" s="5">
        <v>1165187</v>
      </c>
      <c r="P28" s="6"/>
      <c r="Q28" s="5">
        <v>921710788172</v>
      </c>
      <c r="R28" s="6"/>
      <c r="S28" s="5">
        <v>1152456839515</v>
      </c>
      <c r="T28" s="6"/>
      <c r="U28" s="5">
        <v>0</v>
      </c>
      <c r="V28" s="5"/>
      <c r="W28" s="5">
        <v>0</v>
      </c>
      <c r="X28" s="5"/>
      <c r="Y28" s="5">
        <v>1165187</v>
      </c>
      <c r="Z28" s="5"/>
      <c r="AA28" s="5">
        <v>1165187000000</v>
      </c>
      <c r="AB28" s="5"/>
      <c r="AC28" s="5">
        <v>0</v>
      </c>
      <c r="AD28" s="5"/>
      <c r="AE28" s="5">
        <v>0</v>
      </c>
      <c r="AF28" s="5"/>
      <c r="AG28" s="5">
        <v>0</v>
      </c>
      <c r="AH28" s="5"/>
      <c r="AI28" s="5">
        <v>0</v>
      </c>
      <c r="AJ28" s="5"/>
      <c r="AK28" s="5" t="s">
        <v>24</v>
      </c>
    </row>
    <row r="29" spans="1:37" x14ac:dyDescent="0.55000000000000004">
      <c r="A29" s="1" t="s">
        <v>117</v>
      </c>
      <c r="C29" s="5" t="s">
        <v>48</v>
      </c>
      <c r="D29" s="6"/>
      <c r="E29" s="5" t="s">
        <v>48</v>
      </c>
      <c r="F29" s="6"/>
      <c r="G29" s="5" t="s">
        <v>118</v>
      </c>
      <c r="H29" s="6"/>
      <c r="I29" s="5" t="s">
        <v>119</v>
      </c>
      <c r="J29" s="6"/>
      <c r="K29" s="5">
        <v>0</v>
      </c>
      <c r="L29" s="6"/>
      <c r="M29" s="5">
        <v>0</v>
      </c>
      <c r="N29" s="6"/>
      <c r="O29" s="5">
        <v>342248</v>
      </c>
      <c r="P29" s="6"/>
      <c r="Q29" s="5">
        <v>217227010033</v>
      </c>
      <c r="R29" s="6"/>
      <c r="S29" s="5">
        <v>331305024865</v>
      </c>
      <c r="T29" s="6"/>
      <c r="U29" s="5">
        <v>0</v>
      </c>
      <c r="V29" s="5"/>
      <c r="W29" s="5">
        <v>0</v>
      </c>
      <c r="X29" s="5"/>
      <c r="Y29" s="5">
        <v>0</v>
      </c>
      <c r="Z29" s="5"/>
      <c r="AA29" s="5">
        <v>0</v>
      </c>
      <c r="AB29" s="5"/>
      <c r="AC29" s="5">
        <v>342248</v>
      </c>
      <c r="AD29" s="5"/>
      <c r="AE29" s="5">
        <v>991400</v>
      </c>
      <c r="AF29" s="5"/>
      <c r="AG29" s="5">
        <v>217227010033</v>
      </c>
      <c r="AH29" s="5"/>
      <c r="AI29" s="5">
        <v>339278795219</v>
      </c>
      <c r="AJ29" s="5"/>
      <c r="AK29" s="5" t="s">
        <v>120</v>
      </c>
    </row>
    <row r="30" spans="1:37" x14ac:dyDescent="0.55000000000000004">
      <c r="A30" s="1" t="s">
        <v>121</v>
      </c>
      <c r="C30" s="5" t="s">
        <v>48</v>
      </c>
      <c r="D30" s="6"/>
      <c r="E30" s="5" t="s">
        <v>48</v>
      </c>
      <c r="F30" s="6"/>
      <c r="G30" s="5" t="s">
        <v>115</v>
      </c>
      <c r="H30" s="6"/>
      <c r="I30" s="5" t="s">
        <v>122</v>
      </c>
      <c r="J30" s="6"/>
      <c r="K30" s="5">
        <v>0</v>
      </c>
      <c r="L30" s="6"/>
      <c r="M30" s="5">
        <v>0</v>
      </c>
      <c r="N30" s="6"/>
      <c r="O30" s="5">
        <v>1388948</v>
      </c>
      <c r="P30" s="6"/>
      <c r="Q30" s="5">
        <v>977669270119</v>
      </c>
      <c r="R30" s="6"/>
      <c r="S30" s="5">
        <v>1063436390391</v>
      </c>
      <c r="T30" s="6"/>
      <c r="U30" s="5">
        <v>0</v>
      </c>
      <c r="V30" s="5"/>
      <c r="W30" s="5">
        <v>0</v>
      </c>
      <c r="X30" s="5"/>
      <c r="Y30" s="5">
        <v>0</v>
      </c>
      <c r="Z30" s="5"/>
      <c r="AA30" s="5">
        <v>0</v>
      </c>
      <c r="AB30" s="5"/>
      <c r="AC30" s="5">
        <v>1388948</v>
      </c>
      <c r="AD30" s="5"/>
      <c r="AE30" s="5">
        <v>794520</v>
      </c>
      <c r="AF30" s="5"/>
      <c r="AG30" s="5">
        <v>977669270119</v>
      </c>
      <c r="AH30" s="5"/>
      <c r="AI30" s="5">
        <v>1103462819503</v>
      </c>
      <c r="AJ30" s="5"/>
      <c r="AK30" s="5" t="s">
        <v>123</v>
      </c>
    </row>
    <row r="31" spans="1:37" x14ac:dyDescent="0.55000000000000004">
      <c r="A31" s="1" t="s">
        <v>124</v>
      </c>
      <c r="C31" s="5" t="s">
        <v>48</v>
      </c>
      <c r="D31" s="6"/>
      <c r="E31" s="5" t="s">
        <v>48</v>
      </c>
      <c r="F31" s="6"/>
      <c r="G31" s="5" t="s">
        <v>125</v>
      </c>
      <c r="H31" s="6"/>
      <c r="I31" s="5" t="s">
        <v>126</v>
      </c>
      <c r="J31" s="6"/>
      <c r="K31" s="5">
        <v>0</v>
      </c>
      <c r="L31" s="6"/>
      <c r="M31" s="5">
        <v>0</v>
      </c>
      <c r="N31" s="6"/>
      <c r="O31" s="5">
        <v>338000</v>
      </c>
      <c r="P31" s="6"/>
      <c r="Q31" s="5">
        <v>240287830376</v>
      </c>
      <c r="R31" s="6"/>
      <c r="S31" s="5">
        <v>325840952732</v>
      </c>
      <c r="T31" s="6"/>
      <c r="U31" s="5">
        <v>0</v>
      </c>
      <c r="V31" s="5"/>
      <c r="W31" s="5">
        <v>0</v>
      </c>
      <c r="X31" s="5"/>
      <c r="Y31" s="5">
        <v>0</v>
      </c>
      <c r="Z31" s="5"/>
      <c r="AA31" s="5">
        <v>0</v>
      </c>
      <c r="AB31" s="5"/>
      <c r="AC31" s="5">
        <v>338000</v>
      </c>
      <c r="AD31" s="5"/>
      <c r="AE31" s="5">
        <v>986590</v>
      </c>
      <c r="AF31" s="5"/>
      <c r="AG31" s="5">
        <v>240287830376</v>
      </c>
      <c r="AH31" s="5"/>
      <c r="AI31" s="5">
        <v>333441993109</v>
      </c>
      <c r="AJ31" s="5"/>
      <c r="AK31" s="5" t="s">
        <v>120</v>
      </c>
    </row>
    <row r="32" spans="1:37" x14ac:dyDescent="0.55000000000000004">
      <c r="A32" s="1" t="s">
        <v>127</v>
      </c>
      <c r="C32" s="5" t="s">
        <v>48</v>
      </c>
      <c r="D32" s="6"/>
      <c r="E32" s="5" t="s">
        <v>48</v>
      </c>
      <c r="F32" s="6"/>
      <c r="G32" s="5" t="s">
        <v>128</v>
      </c>
      <c r="H32" s="6"/>
      <c r="I32" s="5" t="s">
        <v>129</v>
      </c>
      <c r="J32" s="6"/>
      <c r="K32" s="5">
        <v>0</v>
      </c>
      <c r="L32" s="6"/>
      <c r="M32" s="5">
        <v>0</v>
      </c>
      <c r="N32" s="6"/>
      <c r="O32" s="5">
        <v>5900</v>
      </c>
      <c r="P32" s="6"/>
      <c r="Q32" s="5">
        <v>3782326363</v>
      </c>
      <c r="R32" s="6"/>
      <c r="S32" s="5">
        <v>4465959444</v>
      </c>
      <c r="T32" s="6"/>
      <c r="U32" s="5">
        <v>0</v>
      </c>
      <c r="V32" s="5"/>
      <c r="W32" s="5">
        <v>0</v>
      </c>
      <c r="X32" s="5"/>
      <c r="Y32" s="5">
        <v>0</v>
      </c>
      <c r="Z32" s="5"/>
      <c r="AA32" s="5">
        <v>0</v>
      </c>
      <c r="AB32" s="5"/>
      <c r="AC32" s="5">
        <v>5900</v>
      </c>
      <c r="AD32" s="5"/>
      <c r="AE32" s="5">
        <v>786700</v>
      </c>
      <c r="AF32" s="5"/>
      <c r="AG32" s="5">
        <v>3782326363</v>
      </c>
      <c r="AH32" s="5"/>
      <c r="AI32" s="5">
        <v>4641176083</v>
      </c>
      <c r="AJ32" s="5"/>
      <c r="AK32" s="5" t="s">
        <v>24</v>
      </c>
    </row>
    <row r="33" spans="1:37" x14ac:dyDescent="0.55000000000000004">
      <c r="A33" s="1" t="s">
        <v>130</v>
      </c>
      <c r="C33" s="5" t="s">
        <v>48</v>
      </c>
      <c r="D33" s="6"/>
      <c r="E33" s="5" t="s">
        <v>48</v>
      </c>
      <c r="F33" s="6"/>
      <c r="G33" s="5" t="s">
        <v>128</v>
      </c>
      <c r="H33" s="6"/>
      <c r="I33" s="5" t="s">
        <v>131</v>
      </c>
      <c r="J33" s="6"/>
      <c r="K33" s="5">
        <v>0</v>
      </c>
      <c r="L33" s="6"/>
      <c r="M33" s="5">
        <v>0</v>
      </c>
      <c r="N33" s="6"/>
      <c r="O33" s="5">
        <v>75000</v>
      </c>
      <c r="P33" s="6"/>
      <c r="Q33" s="5">
        <v>47478619967</v>
      </c>
      <c r="R33" s="6"/>
      <c r="S33" s="5">
        <v>56620682343</v>
      </c>
      <c r="T33" s="6"/>
      <c r="U33" s="5">
        <v>0</v>
      </c>
      <c r="V33" s="5"/>
      <c r="W33" s="5">
        <v>0</v>
      </c>
      <c r="X33" s="5"/>
      <c r="Y33" s="5">
        <v>0</v>
      </c>
      <c r="Z33" s="5"/>
      <c r="AA33" s="5">
        <v>0</v>
      </c>
      <c r="AB33" s="5"/>
      <c r="AC33" s="5">
        <v>75000</v>
      </c>
      <c r="AD33" s="5"/>
      <c r="AE33" s="5">
        <v>770890</v>
      </c>
      <c r="AF33" s="5"/>
      <c r="AG33" s="5">
        <v>47478619967</v>
      </c>
      <c r="AH33" s="5"/>
      <c r="AI33" s="5">
        <v>57812341472</v>
      </c>
      <c r="AJ33" s="5"/>
      <c r="AK33" s="5" t="s">
        <v>63</v>
      </c>
    </row>
    <row r="34" spans="1:37" x14ac:dyDescent="0.55000000000000004">
      <c r="A34" s="1" t="s">
        <v>132</v>
      </c>
      <c r="C34" s="5" t="s">
        <v>48</v>
      </c>
      <c r="D34" s="6"/>
      <c r="E34" s="5" t="s">
        <v>48</v>
      </c>
      <c r="F34" s="6"/>
      <c r="G34" s="5" t="s">
        <v>133</v>
      </c>
      <c r="H34" s="6"/>
      <c r="I34" s="5" t="s">
        <v>134</v>
      </c>
      <c r="J34" s="6"/>
      <c r="K34" s="5">
        <v>18</v>
      </c>
      <c r="L34" s="6"/>
      <c r="M34" s="5">
        <v>18</v>
      </c>
      <c r="N34" s="6"/>
      <c r="O34" s="5">
        <v>335030</v>
      </c>
      <c r="P34" s="6"/>
      <c r="Q34" s="5">
        <v>293365362742</v>
      </c>
      <c r="R34" s="6"/>
      <c r="S34" s="5">
        <v>315635493575</v>
      </c>
      <c r="T34" s="6"/>
      <c r="U34" s="5">
        <v>0</v>
      </c>
      <c r="V34" s="5"/>
      <c r="W34" s="5">
        <v>0</v>
      </c>
      <c r="X34" s="5"/>
      <c r="Y34" s="5">
        <v>0</v>
      </c>
      <c r="Z34" s="5"/>
      <c r="AA34" s="5">
        <v>0</v>
      </c>
      <c r="AB34" s="5"/>
      <c r="AC34" s="5">
        <v>335030</v>
      </c>
      <c r="AD34" s="5"/>
      <c r="AE34" s="5">
        <v>948421</v>
      </c>
      <c r="AF34" s="5"/>
      <c r="AG34" s="5">
        <v>293365362742</v>
      </c>
      <c r="AH34" s="5"/>
      <c r="AI34" s="5">
        <v>317725334172</v>
      </c>
      <c r="AJ34" s="5"/>
      <c r="AK34" s="5" t="s">
        <v>135</v>
      </c>
    </row>
    <row r="35" spans="1:37" x14ac:dyDescent="0.55000000000000004">
      <c r="A35" s="1" t="s">
        <v>136</v>
      </c>
      <c r="C35" s="5" t="s">
        <v>48</v>
      </c>
      <c r="D35" s="6"/>
      <c r="E35" s="5" t="s">
        <v>48</v>
      </c>
      <c r="F35" s="6"/>
      <c r="G35" s="5" t="s">
        <v>137</v>
      </c>
      <c r="H35" s="6"/>
      <c r="I35" s="5" t="s">
        <v>138</v>
      </c>
      <c r="J35" s="6"/>
      <c r="K35" s="5">
        <v>19</v>
      </c>
      <c r="L35" s="6"/>
      <c r="M35" s="5">
        <v>19</v>
      </c>
      <c r="N35" s="6"/>
      <c r="O35" s="5">
        <v>2373000</v>
      </c>
      <c r="P35" s="6"/>
      <c r="Q35" s="5">
        <v>2009021740000</v>
      </c>
      <c r="R35" s="6"/>
      <c r="S35" s="5">
        <v>2095130661286</v>
      </c>
      <c r="T35" s="6"/>
      <c r="U35" s="5">
        <v>0</v>
      </c>
      <c r="V35" s="5"/>
      <c r="W35" s="5">
        <v>0</v>
      </c>
      <c r="X35" s="5"/>
      <c r="Y35" s="5">
        <v>0</v>
      </c>
      <c r="Z35" s="5"/>
      <c r="AA35" s="5">
        <v>0</v>
      </c>
      <c r="AB35" s="5"/>
      <c r="AC35" s="5">
        <v>2373000</v>
      </c>
      <c r="AD35" s="5"/>
      <c r="AE35" s="5">
        <v>890343</v>
      </c>
      <c r="AF35" s="5"/>
      <c r="AG35" s="5">
        <v>2009021740000</v>
      </c>
      <c r="AH35" s="5"/>
      <c r="AI35" s="5">
        <v>2112622843970</v>
      </c>
      <c r="AJ35" s="5"/>
      <c r="AK35" s="5" t="s">
        <v>139</v>
      </c>
    </row>
    <row r="36" spans="1:37" x14ac:dyDescent="0.55000000000000004">
      <c r="A36" s="1" t="s">
        <v>140</v>
      </c>
      <c r="C36" s="5" t="s">
        <v>48</v>
      </c>
      <c r="D36" s="6"/>
      <c r="E36" s="5" t="s">
        <v>48</v>
      </c>
      <c r="F36" s="6"/>
      <c r="G36" s="5" t="s">
        <v>141</v>
      </c>
      <c r="H36" s="6"/>
      <c r="I36" s="5" t="s">
        <v>142</v>
      </c>
      <c r="J36" s="6"/>
      <c r="K36" s="5">
        <v>23</v>
      </c>
      <c r="L36" s="6"/>
      <c r="M36" s="5">
        <v>23</v>
      </c>
      <c r="N36" s="6"/>
      <c r="O36" s="5">
        <v>4000000</v>
      </c>
      <c r="P36" s="6"/>
      <c r="Q36" s="5">
        <v>4000000000000</v>
      </c>
      <c r="R36" s="6"/>
      <c r="S36" s="5">
        <v>3999695000000</v>
      </c>
      <c r="T36" s="6"/>
      <c r="U36" s="5">
        <v>0</v>
      </c>
      <c r="V36" s="5"/>
      <c r="W36" s="5">
        <v>0</v>
      </c>
      <c r="X36" s="5"/>
      <c r="Y36" s="5">
        <v>0</v>
      </c>
      <c r="Z36" s="5"/>
      <c r="AA36" s="5">
        <v>0</v>
      </c>
      <c r="AB36" s="5"/>
      <c r="AC36" s="5">
        <v>4000000</v>
      </c>
      <c r="AD36" s="5"/>
      <c r="AE36" s="5">
        <v>947092</v>
      </c>
      <c r="AF36" s="5"/>
      <c r="AG36" s="5">
        <v>4000000000000</v>
      </c>
      <c r="AH36" s="5"/>
      <c r="AI36" s="5">
        <v>3788080974799</v>
      </c>
      <c r="AJ36" s="5"/>
      <c r="AK36" s="5" t="s">
        <v>143</v>
      </c>
    </row>
    <row r="37" spans="1:37" x14ac:dyDescent="0.55000000000000004">
      <c r="A37" s="1" t="s">
        <v>144</v>
      </c>
      <c r="C37" s="5" t="s">
        <v>48</v>
      </c>
      <c r="D37" s="6"/>
      <c r="E37" s="5" t="s">
        <v>48</v>
      </c>
      <c r="F37" s="6"/>
      <c r="G37" s="5" t="s">
        <v>145</v>
      </c>
      <c r="H37" s="6"/>
      <c r="I37" s="5" t="s">
        <v>146</v>
      </c>
      <c r="J37" s="6"/>
      <c r="K37" s="5">
        <v>23</v>
      </c>
      <c r="L37" s="6"/>
      <c r="M37" s="5">
        <v>23</v>
      </c>
      <c r="N37" s="6"/>
      <c r="O37" s="5">
        <v>1000000</v>
      </c>
      <c r="P37" s="6"/>
      <c r="Q37" s="5">
        <v>1000011326250</v>
      </c>
      <c r="R37" s="6"/>
      <c r="S37" s="5">
        <v>917262433406</v>
      </c>
      <c r="T37" s="6"/>
      <c r="U37" s="5">
        <v>0</v>
      </c>
      <c r="V37" s="5"/>
      <c r="W37" s="5">
        <v>0</v>
      </c>
      <c r="X37" s="5"/>
      <c r="Y37" s="5">
        <v>0</v>
      </c>
      <c r="Z37" s="5"/>
      <c r="AA37" s="5">
        <v>0</v>
      </c>
      <c r="AB37" s="5"/>
      <c r="AC37" s="5">
        <v>1000000</v>
      </c>
      <c r="AD37" s="5"/>
      <c r="AE37" s="5">
        <v>924763</v>
      </c>
      <c r="AF37" s="5"/>
      <c r="AG37" s="5">
        <v>1000011326250</v>
      </c>
      <c r="AH37" s="5"/>
      <c r="AI37" s="5">
        <v>924693226764</v>
      </c>
      <c r="AJ37" s="5"/>
      <c r="AK37" s="5" t="s">
        <v>147</v>
      </c>
    </row>
    <row r="38" spans="1:37" x14ac:dyDescent="0.55000000000000004">
      <c r="A38" s="1" t="s">
        <v>148</v>
      </c>
      <c r="C38" s="5" t="s">
        <v>48</v>
      </c>
      <c r="D38" s="6"/>
      <c r="E38" s="5" t="s">
        <v>48</v>
      </c>
      <c r="F38" s="6"/>
      <c r="G38" s="5" t="s">
        <v>149</v>
      </c>
      <c r="H38" s="6"/>
      <c r="I38" s="5" t="s">
        <v>150</v>
      </c>
      <c r="J38" s="6"/>
      <c r="K38" s="5">
        <v>18</v>
      </c>
      <c r="L38" s="6"/>
      <c r="M38" s="5">
        <v>18</v>
      </c>
      <c r="N38" s="6"/>
      <c r="O38" s="5">
        <v>1000000</v>
      </c>
      <c r="P38" s="6"/>
      <c r="Q38" s="5">
        <v>907041250000</v>
      </c>
      <c r="R38" s="6"/>
      <c r="S38" s="5">
        <v>906971838123</v>
      </c>
      <c r="T38" s="6"/>
      <c r="U38" s="5">
        <v>0</v>
      </c>
      <c r="V38" s="5"/>
      <c r="W38" s="5">
        <v>0</v>
      </c>
      <c r="X38" s="5"/>
      <c r="Y38" s="5">
        <v>0</v>
      </c>
      <c r="Z38" s="5"/>
      <c r="AA38" s="5">
        <v>0</v>
      </c>
      <c r="AB38" s="5"/>
      <c r="AC38" s="5">
        <v>1000000</v>
      </c>
      <c r="AD38" s="5"/>
      <c r="AE38" s="5">
        <v>903193</v>
      </c>
      <c r="AF38" s="5"/>
      <c r="AG38" s="5">
        <v>907041250000</v>
      </c>
      <c r="AH38" s="5"/>
      <c r="AI38" s="5">
        <v>903124617996</v>
      </c>
      <c r="AJ38" s="5"/>
      <c r="AK38" s="5" t="s">
        <v>151</v>
      </c>
    </row>
    <row r="39" spans="1:37" x14ac:dyDescent="0.55000000000000004">
      <c r="A39" s="1" t="s">
        <v>152</v>
      </c>
      <c r="C39" s="5" t="s">
        <v>48</v>
      </c>
      <c r="D39" s="6"/>
      <c r="E39" s="5" t="s">
        <v>48</v>
      </c>
      <c r="F39" s="6"/>
      <c r="G39" s="5" t="s">
        <v>153</v>
      </c>
      <c r="H39" s="6"/>
      <c r="I39" s="5" t="s">
        <v>154</v>
      </c>
      <c r="J39" s="6"/>
      <c r="K39" s="5">
        <v>23</v>
      </c>
      <c r="L39" s="6"/>
      <c r="M39" s="5">
        <v>23</v>
      </c>
      <c r="N39" s="6"/>
      <c r="O39" s="5">
        <v>2000000</v>
      </c>
      <c r="P39" s="6"/>
      <c r="Q39" s="5">
        <v>2000000000000</v>
      </c>
      <c r="R39" s="6"/>
      <c r="S39" s="5">
        <v>1987232296782</v>
      </c>
      <c r="T39" s="6"/>
      <c r="U39" s="5">
        <v>0</v>
      </c>
      <c r="V39" s="5"/>
      <c r="W39" s="5">
        <v>0</v>
      </c>
      <c r="X39" s="5"/>
      <c r="Y39" s="5">
        <v>0</v>
      </c>
      <c r="Z39" s="5"/>
      <c r="AA39" s="5">
        <v>0</v>
      </c>
      <c r="AB39" s="5"/>
      <c r="AC39" s="5">
        <v>2000000</v>
      </c>
      <c r="AD39" s="5"/>
      <c r="AE39" s="5">
        <v>999299</v>
      </c>
      <c r="AF39" s="5"/>
      <c r="AG39" s="5">
        <v>2000000000000</v>
      </c>
      <c r="AH39" s="5"/>
      <c r="AI39" s="5">
        <v>1998445810686</v>
      </c>
      <c r="AJ39" s="5"/>
      <c r="AK39" s="5" t="s">
        <v>155</v>
      </c>
    </row>
    <row r="40" spans="1:37" x14ac:dyDescent="0.55000000000000004">
      <c r="A40" s="1" t="s">
        <v>156</v>
      </c>
      <c r="C40" s="5" t="s">
        <v>48</v>
      </c>
      <c r="D40" s="6"/>
      <c r="E40" s="5" t="s">
        <v>48</v>
      </c>
      <c r="F40" s="6"/>
      <c r="G40" s="5" t="s">
        <v>157</v>
      </c>
      <c r="H40" s="6"/>
      <c r="I40" s="5" t="s">
        <v>158</v>
      </c>
      <c r="J40" s="6"/>
      <c r="K40" s="5">
        <v>26</v>
      </c>
      <c r="L40" s="6"/>
      <c r="M40" s="5">
        <v>26</v>
      </c>
      <c r="N40" s="6"/>
      <c r="O40" s="5">
        <v>3500000</v>
      </c>
      <c r="P40" s="6"/>
      <c r="Q40" s="5">
        <v>3500000000000</v>
      </c>
      <c r="R40" s="6"/>
      <c r="S40" s="5">
        <v>3499733125000</v>
      </c>
      <c r="T40" s="6"/>
      <c r="U40" s="5">
        <v>0</v>
      </c>
      <c r="V40" s="5"/>
      <c r="W40" s="5">
        <v>0</v>
      </c>
      <c r="X40" s="5"/>
      <c r="Y40" s="5">
        <v>0</v>
      </c>
      <c r="Z40" s="5"/>
      <c r="AA40" s="5">
        <v>0</v>
      </c>
      <c r="AB40" s="5"/>
      <c r="AC40" s="5">
        <v>3500000</v>
      </c>
      <c r="AD40" s="5"/>
      <c r="AE40" s="5">
        <v>950021</v>
      </c>
      <c r="AF40" s="5"/>
      <c r="AG40" s="5">
        <v>3500000000000</v>
      </c>
      <c r="AH40" s="5"/>
      <c r="AI40" s="5">
        <v>3324822965566</v>
      </c>
      <c r="AJ40" s="5"/>
      <c r="AK40" s="5" t="s">
        <v>159</v>
      </c>
    </row>
    <row r="41" spans="1:37" x14ac:dyDescent="0.55000000000000004">
      <c r="A41" s="1" t="s">
        <v>160</v>
      </c>
      <c r="C41" s="5" t="s">
        <v>48</v>
      </c>
      <c r="D41" s="6"/>
      <c r="E41" s="5" t="s">
        <v>48</v>
      </c>
      <c r="F41" s="6"/>
      <c r="G41" s="5" t="s">
        <v>109</v>
      </c>
      <c r="H41" s="6"/>
      <c r="I41" s="5" t="s">
        <v>161</v>
      </c>
      <c r="J41" s="6"/>
      <c r="K41" s="5">
        <v>18</v>
      </c>
      <c r="L41" s="6"/>
      <c r="M41" s="5">
        <v>18</v>
      </c>
      <c r="N41" s="6"/>
      <c r="O41" s="5">
        <v>1000000</v>
      </c>
      <c r="P41" s="6"/>
      <c r="Q41" s="5">
        <v>857386250000</v>
      </c>
      <c r="R41" s="6"/>
      <c r="S41" s="5">
        <v>906100660356</v>
      </c>
      <c r="T41" s="6"/>
      <c r="U41" s="5">
        <v>0</v>
      </c>
      <c r="V41" s="5"/>
      <c r="W41" s="5">
        <v>0</v>
      </c>
      <c r="X41" s="5"/>
      <c r="Y41" s="5">
        <v>0</v>
      </c>
      <c r="Z41" s="5"/>
      <c r="AA41" s="5">
        <v>0</v>
      </c>
      <c r="AB41" s="5"/>
      <c r="AC41" s="5">
        <v>1000000</v>
      </c>
      <c r="AD41" s="5"/>
      <c r="AE41" s="5">
        <v>912260</v>
      </c>
      <c r="AF41" s="5"/>
      <c r="AG41" s="5">
        <v>857386250000</v>
      </c>
      <c r="AH41" s="5"/>
      <c r="AI41" s="5">
        <v>912190597263</v>
      </c>
      <c r="AJ41" s="5"/>
      <c r="AK41" s="5" t="s">
        <v>151</v>
      </c>
    </row>
    <row r="42" spans="1:37" x14ac:dyDescent="0.55000000000000004">
      <c r="A42" s="1" t="s">
        <v>162</v>
      </c>
      <c r="C42" s="5" t="s">
        <v>48</v>
      </c>
      <c r="D42" s="6"/>
      <c r="E42" s="5" t="s">
        <v>48</v>
      </c>
      <c r="F42" s="6"/>
      <c r="G42" s="5" t="s">
        <v>163</v>
      </c>
      <c r="H42" s="6"/>
      <c r="I42" s="5" t="s">
        <v>164</v>
      </c>
      <c r="J42" s="6"/>
      <c r="K42" s="5">
        <v>18.5</v>
      </c>
      <c r="L42" s="6"/>
      <c r="M42" s="5">
        <v>18.5</v>
      </c>
      <c r="N42" s="6"/>
      <c r="O42" s="5">
        <v>4014000</v>
      </c>
      <c r="P42" s="6"/>
      <c r="Q42" s="5">
        <v>3677735702318</v>
      </c>
      <c r="R42" s="6"/>
      <c r="S42" s="5">
        <v>3829897494082</v>
      </c>
      <c r="T42" s="6"/>
      <c r="U42" s="5">
        <v>0</v>
      </c>
      <c r="V42" s="5"/>
      <c r="W42" s="5">
        <v>0</v>
      </c>
      <c r="X42" s="5"/>
      <c r="Y42" s="5">
        <v>0</v>
      </c>
      <c r="Z42" s="5"/>
      <c r="AA42" s="5">
        <v>0</v>
      </c>
      <c r="AB42" s="5"/>
      <c r="AC42" s="5">
        <v>4014000</v>
      </c>
      <c r="AD42" s="5"/>
      <c r="AE42" s="5">
        <v>964982</v>
      </c>
      <c r="AF42" s="5"/>
      <c r="AG42" s="5">
        <v>3677735702318</v>
      </c>
      <c r="AH42" s="5"/>
      <c r="AI42" s="5">
        <v>3873143714863</v>
      </c>
      <c r="AJ42" s="5"/>
      <c r="AK42" s="5" t="s">
        <v>165</v>
      </c>
    </row>
    <row r="43" spans="1:37" x14ac:dyDescent="0.55000000000000004">
      <c r="A43" s="1" t="s">
        <v>166</v>
      </c>
      <c r="C43" s="5" t="s">
        <v>48</v>
      </c>
      <c r="D43" s="6"/>
      <c r="E43" s="5" t="s">
        <v>48</v>
      </c>
      <c r="F43" s="6"/>
      <c r="G43" s="5" t="s">
        <v>163</v>
      </c>
      <c r="H43" s="6"/>
      <c r="I43" s="5" t="s">
        <v>164</v>
      </c>
      <c r="J43" s="6"/>
      <c r="K43" s="5">
        <v>18.5</v>
      </c>
      <c r="L43" s="6"/>
      <c r="M43" s="5">
        <v>18.5</v>
      </c>
      <c r="N43" s="6"/>
      <c r="O43" s="5">
        <v>5000</v>
      </c>
      <c r="P43" s="6"/>
      <c r="Q43" s="5">
        <v>4526945152</v>
      </c>
      <c r="R43" s="6"/>
      <c r="S43" s="5">
        <v>4750637736</v>
      </c>
      <c r="T43" s="6"/>
      <c r="U43" s="5">
        <v>0</v>
      </c>
      <c r="V43" s="5"/>
      <c r="W43" s="5">
        <v>0</v>
      </c>
      <c r="X43" s="5"/>
      <c r="Y43" s="5">
        <v>0</v>
      </c>
      <c r="Z43" s="5"/>
      <c r="AA43" s="5">
        <v>0</v>
      </c>
      <c r="AB43" s="5"/>
      <c r="AC43" s="5">
        <v>5000</v>
      </c>
      <c r="AD43" s="5"/>
      <c r="AE43" s="5">
        <v>950200</v>
      </c>
      <c r="AF43" s="5"/>
      <c r="AG43" s="5">
        <v>4526945152</v>
      </c>
      <c r="AH43" s="5"/>
      <c r="AI43" s="5">
        <v>4750637736</v>
      </c>
      <c r="AJ43" s="5"/>
      <c r="AK43" s="5" t="s">
        <v>24</v>
      </c>
    </row>
    <row r="44" spans="1:37" x14ac:dyDescent="0.55000000000000004">
      <c r="A44" s="1" t="s">
        <v>167</v>
      </c>
      <c r="C44" s="5" t="s">
        <v>48</v>
      </c>
      <c r="D44" s="6"/>
      <c r="E44" s="5" t="s">
        <v>48</v>
      </c>
      <c r="F44" s="6"/>
      <c r="G44" s="5" t="s">
        <v>168</v>
      </c>
      <c r="H44" s="6"/>
      <c r="I44" s="5" t="s">
        <v>169</v>
      </c>
      <c r="J44" s="6"/>
      <c r="K44" s="5">
        <v>23</v>
      </c>
      <c r="L44" s="6"/>
      <c r="M44" s="5">
        <v>23</v>
      </c>
      <c r="N44" s="6"/>
      <c r="O44" s="5">
        <v>1000000</v>
      </c>
      <c r="P44" s="6"/>
      <c r="Q44" s="5">
        <v>1000000000000</v>
      </c>
      <c r="R44" s="6"/>
      <c r="S44" s="5">
        <v>989625338113</v>
      </c>
      <c r="T44" s="6"/>
      <c r="U44" s="5">
        <v>0</v>
      </c>
      <c r="V44" s="5"/>
      <c r="W44" s="5">
        <v>0</v>
      </c>
      <c r="X44" s="5"/>
      <c r="Y44" s="5">
        <v>0</v>
      </c>
      <c r="Z44" s="5"/>
      <c r="AA44" s="5">
        <v>0</v>
      </c>
      <c r="AB44" s="5"/>
      <c r="AC44" s="5">
        <v>1000000</v>
      </c>
      <c r="AD44" s="5"/>
      <c r="AE44" s="5">
        <v>992809</v>
      </c>
      <c r="AF44" s="5"/>
      <c r="AG44" s="5">
        <v>1000000000000</v>
      </c>
      <c r="AH44" s="5"/>
      <c r="AI44" s="5">
        <v>992734292637</v>
      </c>
      <c r="AJ44" s="5"/>
      <c r="AK44" s="5" t="s">
        <v>170</v>
      </c>
    </row>
    <row r="45" spans="1:37" x14ac:dyDescent="0.55000000000000004">
      <c r="A45" s="1" t="s">
        <v>171</v>
      </c>
      <c r="C45" s="5" t="s">
        <v>48</v>
      </c>
      <c r="D45" s="6"/>
      <c r="E45" s="5" t="s">
        <v>48</v>
      </c>
      <c r="F45" s="6"/>
      <c r="G45" s="5" t="s">
        <v>172</v>
      </c>
      <c r="H45" s="6"/>
      <c r="I45" s="5" t="s">
        <v>173</v>
      </c>
      <c r="J45" s="6"/>
      <c r="K45" s="5">
        <v>18</v>
      </c>
      <c r="L45" s="6"/>
      <c r="M45" s="5">
        <v>18</v>
      </c>
      <c r="N45" s="6"/>
      <c r="O45" s="5">
        <v>73400</v>
      </c>
      <c r="P45" s="6"/>
      <c r="Q45" s="5">
        <v>68690656000</v>
      </c>
      <c r="R45" s="6"/>
      <c r="S45" s="5">
        <v>71620387129</v>
      </c>
      <c r="T45" s="6"/>
      <c r="U45" s="5">
        <v>0</v>
      </c>
      <c r="V45" s="5"/>
      <c r="W45" s="5">
        <v>0</v>
      </c>
      <c r="X45" s="5"/>
      <c r="Y45" s="5">
        <v>0</v>
      </c>
      <c r="Z45" s="5"/>
      <c r="AA45" s="5">
        <v>0</v>
      </c>
      <c r="AB45" s="5"/>
      <c r="AC45" s="5">
        <v>73400</v>
      </c>
      <c r="AD45" s="5"/>
      <c r="AE45" s="5">
        <v>963837</v>
      </c>
      <c r="AF45" s="5"/>
      <c r="AG45" s="5">
        <v>68690656000</v>
      </c>
      <c r="AH45" s="5"/>
      <c r="AI45" s="5">
        <v>70740241445</v>
      </c>
      <c r="AJ45" s="5"/>
      <c r="AK45" s="5" t="s">
        <v>174</v>
      </c>
    </row>
    <row r="46" spans="1:37" x14ac:dyDescent="0.55000000000000004">
      <c r="A46" s="1" t="s">
        <v>175</v>
      </c>
      <c r="C46" s="5" t="s">
        <v>48</v>
      </c>
      <c r="D46" s="6"/>
      <c r="E46" s="5" t="s">
        <v>48</v>
      </c>
      <c r="F46" s="6"/>
      <c r="G46" s="5" t="s">
        <v>176</v>
      </c>
      <c r="H46" s="6"/>
      <c r="I46" s="5" t="s">
        <v>177</v>
      </c>
      <c r="J46" s="6"/>
      <c r="K46" s="5">
        <v>18</v>
      </c>
      <c r="L46" s="6"/>
      <c r="M46" s="5">
        <v>18</v>
      </c>
      <c r="N46" s="6"/>
      <c r="O46" s="5">
        <v>3738966</v>
      </c>
      <c r="P46" s="6"/>
      <c r="Q46" s="5">
        <v>3515950355104</v>
      </c>
      <c r="R46" s="6"/>
      <c r="S46" s="5">
        <v>3486888222330</v>
      </c>
      <c r="T46" s="6"/>
      <c r="U46" s="5">
        <v>0</v>
      </c>
      <c r="V46" s="5"/>
      <c r="W46" s="5">
        <v>0</v>
      </c>
      <c r="X46" s="5"/>
      <c r="Y46" s="5">
        <v>0</v>
      </c>
      <c r="Z46" s="5"/>
      <c r="AA46" s="5">
        <v>0</v>
      </c>
      <c r="AB46" s="5"/>
      <c r="AC46" s="5">
        <v>3738966</v>
      </c>
      <c r="AD46" s="5"/>
      <c r="AE46" s="5">
        <v>937562</v>
      </c>
      <c r="AF46" s="5"/>
      <c r="AG46" s="5">
        <v>3515950355104</v>
      </c>
      <c r="AH46" s="5"/>
      <c r="AI46" s="5">
        <v>3505245145568</v>
      </c>
      <c r="AJ46" s="5"/>
      <c r="AK46" s="5" t="s">
        <v>178</v>
      </c>
    </row>
    <row r="47" spans="1:37" x14ac:dyDescent="0.55000000000000004">
      <c r="A47" s="1" t="s">
        <v>179</v>
      </c>
      <c r="C47" s="5" t="s">
        <v>48</v>
      </c>
      <c r="D47" s="6"/>
      <c r="E47" s="5" t="s">
        <v>48</v>
      </c>
      <c r="F47" s="6"/>
      <c r="G47" s="5" t="s">
        <v>180</v>
      </c>
      <c r="H47" s="6"/>
      <c r="I47" s="5" t="s">
        <v>181</v>
      </c>
      <c r="J47" s="6"/>
      <c r="K47" s="5">
        <v>20.5</v>
      </c>
      <c r="L47" s="6"/>
      <c r="M47" s="5">
        <v>20.5</v>
      </c>
      <c r="N47" s="6"/>
      <c r="O47" s="5">
        <v>2891714</v>
      </c>
      <c r="P47" s="6"/>
      <c r="Q47" s="5">
        <v>2746689211903</v>
      </c>
      <c r="R47" s="6"/>
      <c r="S47" s="5">
        <v>2736662703998</v>
      </c>
      <c r="T47" s="6"/>
      <c r="U47" s="5">
        <v>0</v>
      </c>
      <c r="V47" s="5"/>
      <c r="W47" s="5">
        <v>0</v>
      </c>
      <c r="X47" s="5"/>
      <c r="Y47" s="5">
        <v>0</v>
      </c>
      <c r="Z47" s="5"/>
      <c r="AA47" s="5">
        <v>0</v>
      </c>
      <c r="AB47" s="5"/>
      <c r="AC47" s="5">
        <v>2891714</v>
      </c>
      <c r="AD47" s="5"/>
      <c r="AE47" s="5">
        <v>956744</v>
      </c>
      <c r="AF47" s="5"/>
      <c r="AG47" s="5">
        <v>2746689211903</v>
      </c>
      <c r="AH47" s="5"/>
      <c r="AI47" s="5">
        <v>2766419063677</v>
      </c>
      <c r="AJ47" s="5"/>
      <c r="AK47" s="5" t="s">
        <v>182</v>
      </c>
    </row>
    <row r="48" spans="1:37" x14ac:dyDescent="0.55000000000000004">
      <c r="A48" s="1" t="s">
        <v>183</v>
      </c>
      <c r="C48" s="5" t="s">
        <v>48</v>
      </c>
      <c r="D48" s="6"/>
      <c r="E48" s="5" t="s">
        <v>48</v>
      </c>
      <c r="F48" s="6"/>
      <c r="G48" s="5" t="s">
        <v>180</v>
      </c>
      <c r="H48" s="6"/>
      <c r="I48" s="5" t="s">
        <v>184</v>
      </c>
      <c r="J48" s="6"/>
      <c r="K48" s="5">
        <v>20.5</v>
      </c>
      <c r="L48" s="6"/>
      <c r="M48" s="5">
        <v>20.5</v>
      </c>
      <c r="N48" s="6"/>
      <c r="O48" s="5">
        <v>130571</v>
      </c>
      <c r="P48" s="6"/>
      <c r="Q48" s="5">
        <v>120516967512</v>
      </c>
      <c r="R48" s="6"/>
      <c r="S48" s="5">
        <v>128153759432</v>
      </c>
      <c r="T48" s="6"/>
      <c r="U48" s="5">
        <v>0</v>
      </c>
      <c r="V48" s="5"/>
      <c r="W48" s="5">
        <v>0</v>
      </c>
      <c r="X48" s="5"/>
      <c r="Y48" s="5">
        <v>0</v>
      </c>
      <c r="Z48" s="5"/>
      <c r="AA48" s="5">
        <v>0</v>
      </c>
      <c r="AB48" s="5"/>
      <c r="AC48" s="5">
        <v>130571</v>
      </c>
      <c r="AD48" s="5"/>
      <c r="AE48" s="5">
        <v>908131</v>
      </c>
      <c r="AF48" s="5"/>
      <c r="AG48" s="5">
        <v>120516967512</v>
      </c>
      <c r="AH48" s="5"/>
      <c r="AI48" s="5">
        <v>118566531413</v>
      </c>
      <c r="AJ48" s="5"/>
      <c r="AK48" s="5" t="s">
        <v>185</v>
      </c>
    </row>
    <row r="49" spans="1:37" x14ac:dyDescent="0.55000000000000004">
      <c r="A49" s="1" t="s">
        <v>186</v>
      </c>
      <c r="C49" s="5" t="s">
        <v>48</v>
      </c>
      <c r="D49" s="6"/>
      <c r="E49" s="5" t="s">
        <v>48</v>
      </c>
      <c r="F49" s="6"/>
      <c r="G49" s="5" t="s">
        <v>187</v>
      </c>
      <c r="H49" s="6"/>
      <c r="I49" s="5" t="s">
        <v>188</v>
      </c>
      <c r="J49" s="6"/>
      <c r="K49" s="5">
        <v>20.5</v>
      </c>
      <c r="L49" s="6"/>
      <c r="M49" s="5">
        <v>20.5</v>
      </c>
      <c r="N49" s="6"/>
      <c r="O49" s="5">
        <v>480000</v>
      </c>
      <c r="P49" s="6"/>
      <c r="Q49" s="5">
        <v>456203250000</v>
      </c>
      <c r="R49" s="6"/>
      <c r="S49" s="5">
        <v>467714254068</v>
      </c>
      <c r="T49" s="6"/>
      <c r="U49" s="5">
        <v>0</v>
      </c>
      <c r="V49" s="5"/>
      <c r="W49" s="5">
        <v>0</v>
      </c>
      <c r="X49" s="5"/>
      <c r="Y49" s="5">
        <v>0</v>
      </c>
      <c r="Z49" s="5"/>
      <c r="AA49" s="5">
        <v>0</v>
      </c>
      <c r="AB49" s="5"/>
      <c r="AC49" s="5">
        <v>480000</v>
      </c>
      <c r="AD49" s="5"/>
      <c r="AE49" s="5">
        <v>961088</v>
      </c>
      <c r="AF49" s="5"/>
      <c r="AG49" s="5">
        <v>456203250000</v>
      </c>
      <c r="AH49" s="5"/>
      <c r="AI49" s="5">
        <v>461287064179</v>
      </c>
      <c r="AJ49" s="5"/>
      <c r="AK49" s="5" t="s">
        <v>189</v>
      </c>
    </row>
    <row r="50" spans="1:37" x14ac:dyDescent="0.55000000000000004">
      <c r="A50" s="1" t="s">
        <v>190</v>
      </c>
      <c r="C50" s="5" t="s">
        <v>48</v>
      </c>
      <c r="D50" s="6"/>
      <c r="E50" s="5" t="s">
        <v>48</v>
      </c>
      <c r="F50" s="6"/>
      <c r="G50" s="5" t="s">
        <v>191</v>
      </c>
      <c r="H50" s="6"/>
      <c r="I50" s="5" t="s">
        <v>192</v>
      </c>
      <c r="J50" s="6"/>
      <c r="K50" s="5">
        <v>20.5</v>
      </c>
      <c r="L50" s="6"/>
      <c r="M50" s="5">
        <v>20.5</v>
      </c>
      <c r="N50" s="6"/>
      <c r="O50" s="5">
        <v>150000</v>
      </c>
      <c r="P50" s="6"/>
      <c r="Q50" s="5">
        <v>147660864139</v>
      </c>
      <c r="R50" s="6"/>
      <c r="S50" s="5">
        <v>147641241496</v>
      </c>
      <c r="T50" s="6"/>
      <c r="U50" s="5">
        <v>0</v>
      </c>
      <c r="V50" s="5"/>
      <c r="W50" s="5">
        <v>0</v>
      </c>
      <c r="X50" s="5"/>
      <c r="Y50" s="5">
        <v>0</v>
      </c>
      <c r="Z50" s="5"/>
      <c r="AA50" s="5">
        <v>0</v>
      </c>
      <c r="AB50" s="5"/>
      <c r="AC50" s="5">
        <v>150000</v>
      </c>
      <c r="AD50" s="5"/>
      <c r="AE50" s="5">
        <v>970607</v>
      </c>
      <c r="AF50" s="5"/>
      <c r="AG50" s="5">
        <v>147660864139</v>
      </c>
      <c r="AH50" s="5"/>
      <c r="AI50" s="5">
        <v>145579948682</v>
      </c>
      <c r="AJ50" s="5"/>
      <c r="AK50" s="5" t="s">
        <v>87</v>
      </c>
    </row>
    <row r="51" spans="1:37" x14ac:dyDescent="0.55000000000000004">
      <c r="A51" s="1" t="s">
        <v>193</v>
      </c>
      <c r="C51" s="5" t="s">
        <v>48</v>
      </c>
      <c r="D51" s="6"/>
      <c r="E51" s="5" t="s">
        <v>48</v>
      </c>
      <c r="F51" s="6"/>
      <c r="G51" s="5" t="s">
        <v>191</v>
      </c>
      <c r="H51" s="6"/>
      <c r="I51" s="5" t="s">
        <v>194</v>
      </c>
      <c r="J51" s="6"/>
      <c r="K51" s="5">
        <v>20.5</v>
      </c>
      <c r="L51" s="6"/>
      <c r="M51" s="5">
        <v>20.5</v>
      </c>
      <c r="N51" s="6"/>
      <c r="O51" s="5">
        <v>155000</v>
      </c>
      <c r="P51" s="6"/>
      <c r="Q51" s="5">
        <v>142300468612</v>
      </c>
      <c r="R51" s="6"/>
      <c r="S51" s="5">
        <v>142289689583</v>
      </c>
      <c r="T51" s="6"/>
      <c r="U51" s="5">
        <v>0</v>
      </c>
      <c r="V51" s="5"/>
      <c r="W51" s="5">
        <v>0</v>
      </c>
      <c r="X51" s="5"/>
      <c r="Y51" s="5">
        <v>0</v>
      </c>
      <c r="Z51" s="5"/>
      <c r="AA51" s="5">
        <v>0</v>
      </c>
      <c r="AB51" s="5"/>
      <c r="AC51" s="5">
        <v>155000</v>
      </c>
      <c r="AD51" s="5"/>
      <c r="AE51" s="5">
        <v>895935</v>
      </c>
      <c r="AF51" s="5"/>
      <c r="AG51" s="5">
        <v>142300468612</v>
      </c>
      <c r="AH51" s="5"/>
      <c r="AI51" s="5">
        <v>138859336168</v>
      </c>
      <c r="AJ51" s="5"/>
      <c r="AK51" s="5" t="s">
        <v>195</v>
      </c>
    </row>
    <row r="52" spans="1:37" x14ac:dyDescent="0.55000000000000004">
      <c r="A52" s="1" t="s">
        <v>196</v>
      </c>
      <c r="C52" s="5" t="s">
        <v>48</v>
      </c>
      <c r="D52" s="6"/>
      <c r="E52" s="5" t="s">
        <v>48</v>
      </c>
      <c r="F52" s="6"/>
      <c r="G52" s="5" t="s">
        <v>197</v>
      </c>
      <c r="H52" s="6"/>
      <c r="I52" s="5" t="s">
        <v>198</v>
      </c>
      <c r="J52" s="6"/>
      <c r="K52" s="5">
        <v>23</v>
      </c>
      <c r="L52" s="6"/>
      <c r="M52" s="5">
        <v>23</v>
      </c>
      <c r="N52" s="6"/>
      <c r="O52" s="5">
        <v>1000000</v>
      </c>
      <c r="P52" s="6"/>
      <c r="Q52" s="5">
        <v>904111250000</v>
      </c>
      <c r="R52" s="6"/>
      <c r="S52" s="5">
        <v>904042061536</v>
      </c>
      <c r="T52" s="6"/>
      <c r="U52" s="5">
        <v>0</v>
      </c>
      <c r="V52" s="5"/>
      <c r="W52" s="5">
        <v>0</v>
      </c>
      <c r="X52" s="5"/>
      <c r="Y52" s="5">
        <v>0</v>
      </c>
      <c r="Z52" s="5"/>
      <c r="AA52" s="5">
        <v>0</v>
      </c>
      <c r="AB52" s="5"/>
      <c r="AC52" s="5">
        <v>1000000</v>
      </c>
      <c r="AD52" s="5"/>
      <c r="AE52" s="5">
        <v>929684</v>
      </c>
      <c r="AF52" s="5"/>
      <c r="AG52" s="5">
        <v>904111250000</v>
      </c>
      <c r="AH52" s="5"/>
      <c r="AI52" s="5">
        <v>929613111595</v>
      </c>
      <c r="AJ52" s="5"/>
      <c r="AK52" s="5" t="s">
        <v>199</v>
      </c>
    </row>
    <row r="53" spans="1:37" x14ac:dyDescent="0.55000000000000004">
      <c r="A53" s="1" t="s">
        <v>200</v>
      </c>
      <c r="C53" s="5" t="s">
        <v>48</v>
      </c>
      <c r="D53" s="6"/>
      <c r="E53" s="5" t="s">
        <v>48</v>
      </c>
      <c r="F53" s="6"/>
      <c r="G53" s="5" t="s">
        <v>201</v>
      </c>
      <c r="H53" s="6"/>
      <c r="I53" s="5" t="s">
        <v>202</v>
      </c>
      <c r="J53" s="6"/>
      <c r="K53" s="5">
        <v>23</v>
      </c>
      <c r="L53" s="6"/>
      <c r="M53" s="5">
        <v>23</v>
      </c>
      <c r="N53" s="6"/>
      <c r="O53" s="5">
        <v>4100000</v>
      </c>
      <c r="P53" s="6"/>
      <c r="Q53" s="5">
        <v>3843770288967</v>
      </c>
      <c r="R53" s="6"/>
      <c r="S53" s="5">
        <v>3843415917188</v>
      </c>
      <c r="T53" s="6"/>
      <c r="U53" s="5">
        <v>0</v>
      </c>
      <c r="V53" s="5"/>
      <c r="W53" s="5">
        <v>0</v>
      </c>
      <c r="X53" s="5"/>
      <c r="Y53" s="5">
        <v>0</v>
      </c>
      <c r="Z53" s="5"/>
      <c r="AA53" s="5">
        <v>0</v>
      </c>
      <c r="AB53" s="5"/>
      <c r="AC53" s="5">
        <v>4100000</v>
      </c>
      <c r="AD53" s="5"/>
      <c r="AE53" s="5">
        <v>928492</v>
      </c>
      <c r="AF53" s="5"/>
      <c r="AG53" s="5">
        <v>3843770288967</v>
      </c>
      <c r="AH53" s="5"/>
      <c r="AI53" s="5">
        <v>3806526930188</v>
      </c>
      <c r="AJ53" s="5"/>
      <c r="AK53" s="5" t="s">
        <v>203</v>
      </c>
    </row>
    <row r="54" spans="1:37" x14ac:dyDescent="0.55000000000000004">
      <c r="A54" s="1" t="s">
        <v>204</v>
      </c>
      <c r="C54" s="5" t="s">
        <v>48</v>
      </c>
      <c r="D54" s="6"/>
      <c r="E54" s="5" t="s">
        <v>48</v>
      </c>
      <c r="F54" s="6"/>
      <c r="G54" s="5" t="s">
        <v>201</v>
      </c>
      <c r="H54" s="6"/>
      <c r="I54" s="5" t="s">
        <v>205</v>
      </c>
      <c r="J54" s="6"/>
      <c r="K54" s="5">
        <v>23</v>
      </c>
      <c r="L54" s="6"/>
      <c r="M54" s="5">
        <v>23</v>
      </c>
      <c r="N54" s="6"/>
      <c r="O54" s="5">
        <v>3000000</v>
      </c>
      <c r="P54" s="6"/>
      <c r="Q54" s="5">
        <v>2792190000000</v>
      </c>
      <c r="R54" s="6"/>
      <c r="S54" s="5">
        <v>2791977095512</v>
      </c>
      <c r="T54" s="6"/>
      <c r="U54" s="5">
        <v>0</v>
      </c>
      <c r="V54" s="5"/>
      <c r="W54" s="5">
        <v>0</v>
      </c>
      <c r="X54" s="5"/>
      <c r="Y54" s="5">
        <v>0</v>
      </c>
      <c r="Z54" s="5"/>
      <c r="AA54" s="5">
        <v>0</v>
      </c>
      <c r="AB54" s="5"/>
      <c r="AC54" s="5">
        <v>3000000</v>
      </c>
      <c r="AD54" s="5"/>
      <c r="AE54" s="5">
        <v>908291</v>
      </c>
      <c r="AF54" s="5"/>
      <c r="AG54" s="5">
        <v>2792190000000</v>
      </c>
      <c r="AH54" s="5"/>
      <c r="AI54" s="5">
        <v>2724665228433</v>
      </c>
      <c r="AJ54" s="5"/>
      <c r="AK54" s="5" t="s">
        <v>206</v>
      </c>
    </row>
    <row r="55" spans="1:37" x14ac:dyDescent="0.55000000000000004">
      <c r="A55" s="1" t="s">
        <v>207</v>
      </c>
      <c r="C55" s="5" t="s">
        <v>48</v>
      </c>
      <c r="D55" s="6"/>
      <c r="E55" s="5" t="s">
        <v>48</v>
      </c>
      <c r="F55" s="6"/>
      <c r="G55" s="5" t="s">
        <v>208</v>
      </c>
      <c r="H55" s="6"/>
      <c r="I55" s="5" t="s">
        <v>209</v>
      </c>
      <c r="J55" s="6"/>
      <c r="K55" s="5">
        <v>18</v>
      </c>
      <c r="L55" s="6"/>
      <c r="M55" s="5">
        <v>18</v>
      </c>
      <c r="N55" s="6"/>
      <c r="O55" s="5">
        <v>696638</v>
      </c>
      <c r="P55" s="6"/>
      <c r="Q55" s="5">
        <v>679821474316</v>
      </c>
      <c r="R55" s="6"/>
      <c r="S55" s="5">
        <v>660883513013</v>
      </c>
      <c r="T55" s="6"/>
      <c r="U55" s="5">
        <v>0</v>
      </c>
      <c r="V55" s="5"/>
      <c r="W55" s="5">
        <v>0</v>
      </c>
      <c r="X55" s="5"/>
      <c r="Y55" s="5">
        <v>0</v>
      </c>
      <c r="Z55" s="5"/>
      <c r="AA55" s="5">
        <v>0</v>
      </c>
      <c r="AB55" s="5"/>
      <c r="AC55" s="5">
        <v>696638</v>
      </c>
      <c r="AD55" s="5"/>
      <c r="AE55" s="5">
        <v>968346</v>
      </c>
      <c r="AF55" s="5"/>
      <c r="AG55" s="5">
        <v>679821474316</v>
      </c>
      <c r="AH55" s="5"/>
      <c r="AI55" s="5">
        <v>674535183518</v>
      </c>
      <c r="AJ55" s="5"/>
      <c r="AK55" s="5" t="s">
        <v>210</v>
      </c>
    </row>
    <row r="56" spans="1:37" x14ac:dyDescent="0.55000000000000004">
      <c r="A56" s="1" t="s">
        <v>211</v>
      </c>
      <c r="C56" s="5" t="s">
        <v>48</v>
      </c>
      <c r="D56" s="6"/>
      <c r="E56" s="5" t="s">
        <v>48</v>
      </c>
      <c r="F56" s="6"/>
      <c r="G56" s="5" t="s">
        <v>212</v>
      </c>
      <c r="H56" s="6"/>
      <c r="I56" s="5" t="s">
        <v>213</v>
      </c>
      <c r="J56" s="6"/>
      <c r="K56" s="5">
        <v>18</v>
      </c>
      <c r="L56" s="6"/>
      <c r="M56" s="5">
        <v>18</v>
      </c>
      <c r="N56" s="6"/>
      <c r="O56" s="5">
        <v>10000</v>
      </c>
      <c r="P56" s="6"/>
      <c r="Q56" s="5">
        <v>8970183922</v>
      </c>
      <c r="R56" s="6"/>
      <c r="S56" s="5">
        <v>9743187025</v>
      </c>
      <c r="T56" s="6"/>
      <c r="U56" s="5">
        <v>0</v>
      </c>
      <c r="V56" s="5"/>
      <c r="W56" s="5">
        <v>0</v>
      </c>
      <c r="X56" s="5"/>
      <c r="Y56" s="5">
        <v>0</v>
      </c>
      <c r="Z56" s="5"/>
      <c r="AA56" s="5">
        <v>0</v>
      </c>
      <c r="AB56" s="5"/>
      <c r="AC56" s="5">
        <v>10000</v>
      </c>
      <c r="AD56" s="5"/>
      <c r="AE56" s="5">
        <v>954957</v>
      </c>
      <c r="AF56" s="5"/>
      <c r="AG56" s="5">
        <v>8970183922</v>
      </c>
      <c r="AH56" s="5"/>
      <c r="AI56" s="5">
        <v>9548841845</v>
      </c>
      <c r="AJ56" s="5"/>
      <c r="AK56" s="5" t="s">
        <v>214</v>
      </c>
    </row>
    <row r="57" spans="1:37" x14ac:dyDescent="0.55000000000000004">
      <c r="A57" s="1" t="s">
        <v>215</v>
      </c>
      <c r="C57" s="5" t="s">
        <v>48</v>
      </c>
      <c r="D57" s="6"/>
      <c r="E57" s="5" t="s">
        <v>48</v>
      </c>
      <c r="F57" s="6"/>
      <c r="G57" s="5" t="s">
        <v>216</v>
      </c>
      <c r="H57" s="6"/>
      <c r="I57" s="5" t="s">
        <v>217</v>
      </c>
      <c r="J57" s="6"/>
      <c r="K57" s="5">
        <v>18</v>
      </c>
      <c r="L57" s="6"/>
      <c r="M57" s="5">
        <v>18</v>
      </c>
      <c r="N57" s="6"/>
      <c r="O57" s="5">
        <v>20000</v>
      </c>
      <c r="P57" s="6"/>
      <c r="Q57" s="5">
        <v>17825009048</v>
      </c>
      <c r="R57" s="6"/>
      <c r="S57" s="5">
        <v>18572303753</v>
      </c>
      <c r="T57" s="6"/>
      <c r="U57" s="5">
        <v>0</v>
      </c>
      <c r="V57" s="5"/>
      <c r="W57" s="5">
        <v>0</v>
      </c>
      <c r="X57" s="5"/>
      <c r="Y57" s="5">
        <v>0</v>
      </c>
      <c r="Z57" s="5"/>
      <c r="AA57" s="5">
        <v>0</v>
      </c>
      <c r="AB57" s="5"/>
      <c r="AC57" s="5">
        <v>20000</v>
      </c>
      <c r="AD57" s="5"/>
      <c r="AE57" s="5">
        <v>962588</v>
      </c>
      <c r="AF57" s="5"/>
      <c r="AG57" s="5">
        <v>17825009048</v>
      </c>
      <c r="AH57" s="5"/>
      <c r="AI57" s="5">
        <v>19250292053</v>
      </c>
      <c r="AJ57" s="5"/>
      <c r="AK57" s="5" t="s">
        <v>67</v>
      </c>
    </row>
    <row r="58" spans="1:37" x14ac:dyDescent="0.55000000000000004">
      <c r="A58" s="1" t="s">
        <v>218</v>
      </c>
      <c r="C58" s="5" t="s">
        <v>48</v>
      </c>
      <c r="D58" s="6"/>
      <c r="E58" s="5" t="s">
        <v>48</v>
      </c>
      <c r="F58" s="6"/>
      <c r="G58" s="5" t="s">
        <v>219</v>
      </c>
      <c r="H58" s="6"/>
      <c r="I58" s="5" t="s">
        <v>220</v>
      </c>
      <c r="J58" s="6"/>
      <c r="K58" s="5">
        <v>18</v>
      </c>
      <c r="L58" s="6"/>
      <c r="M58" s="5">
        <v>18</v>
      </c>
      <c r="N58" s="6"/>
      <c r="O58" s="5">
        <v>135000</v>
      </c>
      <c r="P58" s="6"/>
      <c r="Q58" s="5">
        <v>124715109180</v>
      </c>
      <c r="R58" s="6"/>
      <c r="S58" s="5">
        <v>126494669045</v>
      </c>
      <c r="T58" s="6"/>
      <c r="U58" s="5">
        <v>0</v>
      </c>
      <c r="V58" s="5"/>
      <c r="W58" s="5">
        <v>0</v>
      </c>
      <c r="X58" s="5"/>
      <c r="Y58" s="5">
        <v>0</v>
      </c>
      <c r="Z58" s="5"/>
      <c r="AA58" s="5">
        <v>0</v>
      </c>
      <c r="AB58" s="5"/>
      <c r="AC58" s="5">
        <v>135000</v>
      </c>
      <c r="AD58" s="5"/>
      <c r="AE58" s="5">
        <v>942210</v>
      </c>
      <c r="AF58" s="5"/>
      <c r="AG58" s="5">
        <v>124715109180</v>
      </c>
      <c r="AH58" s="5"/>
      <c r="AI58" s="5">
        <v>127188651125</v>
      </c>
      <c r="AJ58" s="5"/>
      <c r="AK58" s="5" t="s">
        <v>185</v>
      </c>
    </row>
    <row r="59" spans="1:37" x14ac:dyDescent="0.55000000000000004">
      <c r="A59" s="1" t="s">
        <v>221</v>
      </c>
      <c r="C59" s="5" t="s">
        <v>48</v>
      </c>
      <c r="D59" s="6"/>
      <c r="E59" s="5" t="s">
        <v>48</v>
      </c>
      <c r="F59" s="6"/>
      <c r="G59" s="5" t="s">
        <v>222</v>
      </c>
      <c r="H59" s="6"/>
      <c r="I59" s="5" t="s">
        <v>223</v>
      </c>
      <c r="J59" s="6"/>
      <c r="K59" s="5">
        <v>17</v>
      </c>
      <c r="L59" s="6"/>
      <c r="M59" s="5">
        <v>17</v>
      </c>
      <c r="N59" s="6"/>
      <c r="O59" s="5">
        <v>207017</v>
      </c>
      <c r="P59" s="6"/>
      <c r="Q59" s="5">
        <v>193119789854</v>
      </c>
      <c r="R59" s="6"/>
      <c r="S59" s="5">
        <v>195882972697</v>
      </c>
      <c r="T59" s="6"/>
      <c r="U59" s="5">
        <v>0</v>
      </c>
      <c r="V59" s="5"/>
      <c r="W59" s="5">
        <v>0</v>
      </c>
      <c r="X59" s="5"/>
      <c r="Y59" s="5">
        <v>207017</v>
      </c>
      <c r="Z59" s="5"/>
      <c r="AA59" s="5">
        <v>207017000000</v>
      </c>
      <c r="AB59" s="5"/>
      <c r="AC59" s="5">
        <v>0</v>
      </c>
      <c r="AD59" s="5"/>
      <c r="AE59" s="5">
        <v>0</v>
      </c>
      <c r="AF59" s="5"/>
      <c r="AG59" s="5">
        <v>0</v>
      </c>
      <c r="AH59" s="5"/>
      <c r="AI59" s="5">
        <v>0</v>
      </c>
      <c r="AJ59" s="5"/>
      <c r="AK59" s="5" t="s">
        <v>24</v>
      </c>
    </row>
    <row r="60" spans="1:37" x14ac:dyDescent="0.55000000000000004">
      <c r="A60" s="1" t="s">
        <v>224</v>
      </c>
      <c r="C60" s="5" t="s">
        <v>48</v>
      </c>
      <c r="D60" s="6"/>
      <c r="E60" s="5" t="s">
        <v>48</v>
      </c>
      <c r="F60" s="6"/>
      <c r="G60" s="5" t="s">
        <v>225</v>
      </c>
      <c r="H60" s="6"/>
      <c r="I60" s="5" t="s">
        <v>226</v>
      </c>
      <c r="J60" s="6"/>
      <c r="K60" s="5">
        <v>23</v>
      </c>
      <c r="L60" s="6"/>
      <c r="M60" s="5">
        <v>23</v>
      </c>
      <c r="N60" s="6"/>
      <c r="O60" s="5">
        <v>1000000</v>
      </c>
      <c r="P60" s="6"/>
      <c r="Q60" s="5">
        <v>950011250000</v>
      </c>
      <c r="R60" s="6"/>
      <c r="S60" s="5">
        <v>969906039025</v>
      </c>
      <c r="T60" s="6"/>
      <c r="U60" s="5">
        <v>0</v>
      </c>
      <c r="V60" s="5"/>
      <c r="W60" s="5">
        <v>0</v>
      </c>
      <c r="X60" s="5"/>
      <c r="Y60" s="5">
        <v>0</v>
      </c>
      <c r="Z60" s="5"/>
      <c r="AA60" s="5">
        <v>0</v>
      </c>
      <c r="AB60" s="5"/>
      <c r="AC60" s="5">
        <v>1000000</v>
      </c>
      <c r="AD60" s="5"/>
      <c r="AE60" s="5">
        <v>975740</v>
      </c>
      <c r="AF60" s="5"/>
      <c r="AG60" s="5">
        <v>950011250000</v>
      </c>
      <c r="AH60" s="5"/>
      <c r="AI60" s="5">
        <v>975665599825</v>
      </c>
      <c r="AJ60" s="5"/>
      <c r="AK60" s="5" t="s">
        <v>227</v>
      </c>
    </row>
    <row r="61" spans="1:37" x14ac:dyDescent="0.55000000000000004">
      <c r="A61" s="1" t="s">
        <v>228</v>
      </c>
      <c r="C61" s="5" t="s">
        <v>48</v>
      </c>
      <c r="D61" s="6"/>
      <c r="E61" s="5" t="s">
        <v>48</v>
      </c>
      <c r="F61" s="6"/>
      <c r="G61" s="5" t="s">
        <v>229</v>
      </c>
      <c r="H61" s="6"/>
      <c r="I61" s="5" t="s">
        <v>230</v>
      </c>
      <c r="J61" s="6"/>
      <c r="K61" s="5">
        <v>23</v>
      </c>
      <c r="L61" s="6"/>
      <c r="M61" s="5">
        <v>23</v>
      </c>
      <c r="N61" s="6"/>
      <c r="O61" s="5">
        <v>450000</v>
      </c>
      <c r="P61" s="6"/>
      <c r="Q61" s="5">
        <v>450000000000</v>
      </c>
      <c r="R61" s="6"/>
      <c r="S61" s="5">
        <v>414012100050</v>
      </c>
      <c r="T61" s="6"/>
      <c r="U61" s="5">
        <v>0</v>
      </c>
      <c r="V61" s="5"/>
      <c r="W61" s="5">
        <v>0</v>
      </c>
      <c r="X61" s="5"/>
      <c r="Y61" s="5">
        <v>0</v>
      </c>
      <c r="Z61" s="5"/>
      <c r="AA61" s="5">
        <v>0</v>
      </c>
      <c r="AB61" s="5"/>
      <c r="AC61" s="5">
        <v>450000</v>
      </c>
      <c r="AD61" s="5"/>
      <c r="AE61" s="5">
        <v>927868</v>
      </c>
      <c r="AF61" s="5"/>
      <c r="AG61" s="5">
        <v>450000000000</v>
      </c>
      <c r="AH61" s="5"/>
      <c r="AI61" s="5">
        <v>417509105538</v>
      </c>
      <c r="AJ61" s="5"/>
      <c r="AK61" s="5" t="s">
        <v>231</v>
      </c>
    </row>
    <row r="62" spans="1:37" x14ac:dyDescent="0.55000000000000004">
      <c r="A62" s="1" t="s">
        <v>232</v>
      </c>
      <c r="C62" s="5" t="s">
        <v>48</v>
      </c>
      <c r="D62" s="6"/>
      <c r="E62" s="5" t="s">
        <v>48</v>
      </c>
      <c r="F62" s="6"/>
      <c r="G62" s="5" t="s">
        <v>233</v>
      </c>
      <c r="H62" s="6"/>
      <c r="I62" s="5" t="s">
        <v>234</v>
      </c>
      <c r="J62" s="6"/>
      <c r="K62" s="5">
        <v>18</v>
      </c>
      <c r="L62" s="6"/>
      <c r="M62" s="5">
        <v>18</v>
      </c>
      <c r="N62" s="6"/>
      <c r="O62" s="5">
        <v>600000</v>
      </c>
      <c r="P62" s="6"/>
      <c r="Q62" s="5">
        <v>554843250000</v>
      </c>
      <c r="R62" s="6"/>
      <c r="S62" s="5">
        <v>593208747903</v>
      </c>
      <c r="T62" s="6"/>
      <c r="U62" s="5">
        <v>0</v>
      </c>
      <c r="V62" s="5"/>
      <c r="W62" s="5">
        <v>0</v>
      </c>
      <c r="X62" s="5"/>
      <c r="Y62" s="5">
        <v>0</v>
      </c>
      <c r="Z62" s="5"/>
      <c r="AA62" s="5">
        <v>0</v>
      </c>
      <c r="AB62" s="5"/>
      <c r="AC62" s="5">
        <v>600000</v>
      </c>
      <c r="AD62" s="5"/>
      <c r="AE62" s="5">
        <v>996933</v>
      </c>
      <c r="AF62" s="5"/>
      <c r="AG62" s="5">
        <v>554843250000</v>
      </c>
      <c r="AH62" s="5"/>
      <c r="AI62" s="5">
        <v>598114567626</v>
      </c>
      <c r="AJ62" s="5"/>
      <c r="AK62" s="5" t="s">
        <v>18</v>
      </c>
    </row>
    <row r="63" spans="1:37" x14ac:dyDescent="0.55000000000000004">
      <c r="A63" s="1" t="s">
        <v>235</v>
      </c>
      <c r="C63" s="5" t="s">
        <v>48</v>
      </c>
      <c r="D63" s="6"/>
      <c r="E63" s="5" t="s">
        <v>48</v>
      </c>
      <c r="F63" s="6"/>
      <c r="G63" s="5" t="s">
        <v>236</v>
      </c>
      <c r="H63" s="6"/>
      <c r="I63" s="5" t="s">
        <v>237</v>
      </c>
      <c r="J63" s="6"/>
      <c r="K63" s="5">
        <v>40.5</v>
      </c>
      <c r="L63" s="6"/>
      <c r="M63" s="5">
        <v>40.5</v>
      </c>
      <c r="N63" s="6"/>
      <c r="O63" s="5">
        <v>0</v>
      </c>
      <c r="P63" s="6"/>
      <c r="Q63" s="5">
        <v>0</v>
      </c>
      <c r="R63" s="6"/>
      <c r="S63" s="5">
        <v>0</v>
      </c>
      <c r="T63" s="6"/>
      <c r="U63" s="5">
        <v>4360</v>
      </c>
      <c r="V63" s="5"/>
      <c r="W63" s="5">
        <v>15008401205</v>
      </c>
      <c r="X63" s="5"/>
      <c r="Y63" s="5">
        <v>0</v>
      </c>
      <c r="Z63" s="5"/>
      <c r="AA63" s="5">
        <v>0</v>
      </c>
      <c r="AB63" s="5"/>
      <c r="AC63" s="5">
        <v>4360</v>
      </c>
      <c r="AD63" s="5"/>
      <c r="AE63" s="5">
        <v>4573379</v>
      </c>
      <c r="AF63" s="5"/>
      <c r="AG63" s="5">
        <v>15008401205</v>
      </c>
      <c r="AH63" s="5"/>
      <c r="AI63" s="5">
        <v>19925476084</v>
      </c>
      <c r="AJ63" s="5"/>
      <c r="AK63" s="5" t="s">
        <v>67</v>
      </c>
    </row>
    <row r="64" spans="1:37" x14ac:dyDescent="0.55000000000000004">
      <c r="A64" s="1" t="s">
        <v>238</v>
      </c>
      <c r="C64" s="5" t="s">
        <v>48</v>
      </c>
      <c r="D64" s="6"/>
      <c r="E64" s="5" t="s">
        <v>48</v>
      </c>
      <c r="F64" s="6"/>
      <c r="G64" s="5" t="s">
        <v>239</v>
      </c>
      <c r="H64" s="6"/>
      <c r="I64" s="5" t="s">
        <v>240</v>
      </c>
      <c r="J64" s="6"/>
      <c r="K64" s="5">
        <v>30.5</v>
      </c>
      <c r="L64" s="6"/>
      <c r="M64" s="5">
        <v>30.5</v>
      </c>
      <c r="N64" s="6"/>
      <c r="O64" s="5">
        <v>0</v>
      </c>
      <c r="P64" s="6"/>
      <c r="Q64" s="5">
        <v>0</v>
      </c>
      <c r="R64" s="6"/>
      <c r="S64" s="5">
        <v>0</v>
      </c>
      <c r="T64" s="6"/>
      <c r="U64" s="5">
        <v>84110</v>
      </c>
      <c r="V64" s="5"/>
      <c r="W64" s="5">
        <v>222997478600</v>
      </c>
      <c r="X64" s="5"/>
      <c r="Y64" s="5">
        <v>0</v>
      </c>
      <c r="Z64" s="5"/>
      <c r="AA64" s="5">
        <v>0</v>
      </c>
      <c r="AB64" s="5"/>
      <c r="AC64" s="5">
        <v>84110</v>
      </c>
      <c r="AD64" s="5"/>
      <c r="AE64" s="5">
        <v>2651260</v>
      </c>
      <c r="AF64" s="5"/>
      <c r="AG64" s="5">
        <v>222997478600</v>
      </c>
      <c r="AH64" s="5"/>
      <c r="AI64" s="5">
        <v>222835805428</v>
      </c>
      <c r="AJ64" s="5"/>
      <c r="AK64" s="5" t="s">
        <v>241</v>
      </c>
    </row>
    <row r="65" spans="1:37" x14ac:dyDescent="0.55000000000000004">
      <c r="A65" s="1" t="s">
        <v>242</v>
      </c>
      <c r="C65" s="5" t="s">
        <v>48</v>
      </c>
      <c r="D65" s="6"/>
      <c r="E65" s="5" t="s">
        <v>48</v>
      </c>
      <c r="F65" s="6"/>
      <c r="G65" s="5" t="s">
        <v>176</v>
      </c>
      <c r="H65" s="6"/>
      <c r="I65" s="5" t="s">
        <v>243</v>
      </c>
      <c r="J65" s="6"/>
      <c r="K65" s="5">
        <v>18</v>
      </c>
      <c r="L65" s="6"/>
      <c r="M65" s="5">
        <v>18</v>
      </c>
      <c r="N65" s="6"/>
      <c r="O65" s="5">
        <v>0</v>
      </c>
      <c r="P65" s="6"/>
      <c r="Q65" s="5">
        <v>0</v>
      </c>
      <c r="R65" s="6"/>
      <c r="S65" s="5">
        <v>0</v>
      </c>
      <c r="T65" s="6"/>
      <c r="U65" s="5">
        <v>5430000</v>
      </c>
      <c r="V65" s="5"/>
      <c r="W65" s="5">
        <v>4999322884051</v>
      </c>
      <c r="X65" s="5"/>
      <c r="Y65" s="5">
        <v>0</v>
      </c>
      <c r="Z65" s="5"/>
      <c r="AA65" s="5">
        <v>0</v>
      </c>
      <c r="AB65" s="5"/>
      <c r="AC65" s="5">
        <v>5430000</v>
      </c>
      <c r="AD65" s="5"/>
      <c r="AE65" s="5">
        <v>908735</v>
      </c>
      <c r="AF65" s="5"/>
      <c r="AG65" s="5">
        <v>4999322884051</v>
      </c>
      <c r="AH65" s="5"/>
      <c r="AI65" s="5">
        <v>4934054799632</v>
      </c>
      <c r="AJ65" s="5"/>
      <c r="AK65" s="5" t="s">
        <v>244</v>
      </c>
    </row>
    <row r="66" spans="1:37" x14ac:dyDescent="0.55000000000000004">
      <c r="A66" s="1" t="s">
        <v>245</v>
      </c>
      <c r="C66" s="5" t="s">
        <v>246</v>
      </c>
      <c r="D66" s="6"/>
      <c r="E66" s="5" t="s">
        <v>246</v>
      </c>
      <c r="F66" s="6"/>
      <c r="G66" s="5" t="s">
        <v>247</v>
      </c>
      <c r="H66" s="6"/>
      <c r="I66" s="5" t="s">
        <v>248</v>
      </c>
      <c r="J66" s="6"/>
      <c r="K66" s="5">
        <v>20.5</v>
      </c>
      <c r="L66" s="6"/>
      <c r="M66" s="5">
        <v>20.5</v>
      </c>
      <c r="N66" s="6"/>
      <c r="O66" s="5">
        <v>1000000</v>
      </c>
      <c r="P66" s="6"/>
      <c r="Q66" s="5">
        <v>1000000000000</v>
      </c>
      <c r="R66" s="6"/>
      <c r="S66" s="5">
        <v>1000000000000</v>
      </c>
      <c r="T66" s="6"/>
      <c r="U66" s="5">
        <v>0</v>
      </c>
      <c r="V66" s="5"/>
      <c r="W66" s="5">
        <v>0</v>
      </c>
      <c r="X66" s="5"/>
      <c r="Y66" s="5">
        <v>0</v>
      </c>
      <c r="Z66" s="5"/>
      <c r="AA66" s="5">
        <v>0</v>
      </c>
      <c r="AB66" s="5"/>
      <c r="AC66" s="5">
        <v>1000000</v>
      </c>
      <c r="AD66" s="5"/>
      <c r="AE66" s="5">
        <v>1000000</v>
      </c>
      <c r="AF66" s="5"/>
      <c r="AG66" s="5">
        <v>1000000000000</v>
      </c>
      <c r="AH66" s="5"/>
      <c r="AI66" s="5">
        <v>1000000000000</v>
      </c>
      <c r="AJ66" s="5"/>
      <c r="AK66" s="5">
        <v>8.0390386266460008E-3</v>
      </c>
    </row>
    <row r="67" spans="1:37" x14ac:dyDescent="0.55000000000000004">
      <c r="A67" s="1" t="s">
        <v>29</v>
      </c>
      <c r="C67" s="1" t="s">
        <v>29</v>
      </c>
      <c r="E67" s="1" t="s">
        <v>29</v>
      </c>
      <c r="G67" s="1" t="s">
        <v>29</v>
      </c>
      <c r="I67" s="1" t="s">
        <v>29</v>
      </c>
      <c r="K67" s="1" t="s">
        <v>29</v>
      </c>
      <c r="M67" s="1" t="s">
        <v>29</v>
      </c>
      <c r="O67" s="1" t="s">
        <v>29</v>
      </c>
      <c r="Q67" s="3">
        <f>SUM(Q9:Q66)</f>
        <v>48520405523331</v>
      </c>
      <c r="S67" s="3">
        <f>SUM(S9:S66)</f>
        <v>50348525236542</v>
      </c>
      <c r="U67" s="1" t="s">
        <v>29</v>
      </c>
      <c r="W67" s="3">
        <f>SUM(W9:W66)</f>
        <v>5237328763856</v>
      </c>
      <c r="Y67" s="1" t="s">
        <v>29</v>
      </c>
      <c r="AA67" s="3">
        <f>SUM(AA9:AA66)</f>
        <v>2267247000000</v>
      </c>
      <c r="AC67" s="1" t="s">
        <v>29</v>
      </c>
      <c r="AE67" s="1" t="s">
        <v>29</v>
      </c>
      <c r="AG67" s="3">
        <f>SUM(AG9:AG66)</f>
        <v>51988048201396</v>
      </c>
      <c r="AI67" s="3">
        <f>SUM(AI9:AI66)</f>
        <v>53222643096905</v>
      </c>
      <c r="AK67" s="4" t="s">
        <v>249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4" sqref="G14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20.85546875" style="1" customWidth="1"/>
    <col min="10" max="16384" width="9.140625" style="1"/>
  </cols>
  <sheetData>
    <row r="2" spans="1: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</row>
    <row r="3" spans="1:7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</row>
    <row r="4" spans="1: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</row>
    <row r="6" spans="1:7" ht="25.5" thickBot="1" x14ac:dyDescent="0.6">
      <c r="A6" s="26" t="s">
        <v>395</v>
      </c>
      <c r="C6" s="26" t="s">
        <v>288</v>
      </c>
      <c r="E6" s="26" t="s">
        <v>425</v>
      </c>
      <c r="G6" s="26" t="s">
        <v>13</v>
      </c>
    </row>
    <row r="7" spans="1:7" x14ac:dyDescent="0.55000000000000004">
      <c r="A7" s="1" t="s">
        <v>468</v>
      </c>
      <c r="C7" s="5">
        <f>'درآمد سرمایه‌گذاری در سهام'!I17</f>
        <v>186700463913</v>
      </c>
      <c r="D7" s="6"/>
      <c r="E7" s="19">
        <f>C7/$C$11</f>
        <v>6.4507997901336975E-2</v>
      </c>
      <c r="G7" s="19">
        <v>1.5009257833072782E-3</v>
      </c>
    </row>
    <row r="8" spans="1:7" x14ac:dyDescent="0.55000000000000004">
      <c r="A8" s="1" t="s">
        <v>469</v>
      </c>
      <c r="C8" s="5">
        <f>'درآمدسرمایه‌گذاری در اوراق بها'!I82</f>
        <v>1412895032458</v>
      </c>
      <c r="D8" s="6"/>
      <c r="E8" s="19">
        <f t="shared" ref="E8:E11" si="0">C8/$C$11</f>
        <v>0.48817784315244961</v>
      </c>
      <c r="G8" s="19">
        <v>1.135857157972131E-2</v>
      </c>
    </row>
    <row r="9" spans="1:7" x14ac:dyDescent="0.55000000000000004">
      <c r="A9" s="1" t="s">
        <v>470</v>
      </c>
      <c r="C9" s="5">
        <f>'درآمد سپرده بانکی'!E99</f>
        <v>1293723995940</v>
      </c>
      <c r="D9" s="6"/>
      <c r="E9" s="19">
        <f t="shared" si="0"/>
        <v>0.44700234303593378</v>
      </c>
      <c r="G9" s="19">
        <v>1.0400529603903462E-2</v>
      </c>
    </row>
    <row r="10" spans="1:7" ht="24.75" thickBot="1" x14ac:dyDescent="0.6">
      <c r="A10" s="1" t="s">
        <v>482</v>
      </c>
      <c r="C10" s="5">
        <f>'سایر درآمدها'!C10</f>
        <v>902464454</v>
      </c>
      <c r="D10" s="6"/>
      <c r="E10" s="19">
        <f t="shared" si="0"/>
        <v>3.1181591027964025E-4</v>
      </c>
      <c r="G10" s="19">
        <v>7.2551087401588866E-6</v>
      </c>
    </row>
    <row r="11" spans="1:7" ht="24.75" thickBot="1" x14ac:dyDescent="0.6">
      <c r="A11" s="1" t="s">
        <v>29</v>
      </c>
      <c r="C11" s="7">
        <f>SUM(C7:C10)</f>
        <v>2894221956765</v>
      </c>
      <c r="D11" s="6"/>
      <c r="E11" s="25">
        <f t="shared" si="0"/>
        <v>1</v>
      </c>
      <c r="G11" s="22">
        <f>SUM(G7:G10)</f>
        <v>2.3267282075672212E-2</v>
      </c>
    </row>
    <row r="12" spans="1:7" ht="24.75" thickTop="1" x14ac:dyDescent="0.55000000000000004">
      <c r="C12" s="6"/>
      <c r="D12" s="6"/>
      <c r="E12" s="6"/>
    </row>
    <row r="13" spans="1:7" x14ac:dyDescent="0.55000000000000004">
      <c r="C13" s="6"/>
      <c r="D13" s="6"/>
      <c r="E13" s="6"/>
    </row>
    <row r="14" spans="1:7" x14ac:dyDescent="0.55000000000000004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25"/>
  <sheetViews>
    <sheetView rightToLeft="1" workbookViewId="0">
      <selection activeCell="K21" sqref="K21"/>
    </sheetView>
  </sheetViews>
  <sheetFormatPr defaultRowHeight="24" x14ac:dyDescent="0.55000000000000004"/>
  <cols>
    <col min="1" max="1" width="42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4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  <c r="R2" s="27" t="s">
        <v>0</v>
      </c>
      <c r="S2" s="27" t="s">
        <v>0</v>
      </c>
      <c r="T2" s="27" t="s">
        <v>0</v>
      </c>
      <c r="U2" s="27" t="s">
        <v>0</v>
      </c>
    </row>
    <row r="3" spans="1:24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  <c r="N3" s="27" t="s">
        <v>391</v>
      </c>
      <c r="O3" s="27" t="s">
        <v>391</v>
      </c>
      <c r="P3" s="27" t="s">
        <v>391</v>
      </c>
      <c r="Q3" s="27" t="s">
        <v>391</v>
      </c>
      <c r="R3" s="27" t="s">
        <v>391</v>
      </c>
      <c r="S3" s="27" t="s">
        <v>391</v>
      </c>
      <c r="T3" s="27" t="s">
        <v>391</v>
      </c>
      <c r="U3" s="27" t="s">
        <v>391</v>
      </c>
    </row>
    <row r="4" spans="1:24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  <c r="R4" s="27" t="s">
        <v>2</v>
      </c>
      <c r="S4" s="27" t="s">
        <v>2</v>
      </c>
      <c r="T4" s="27" t="s">
        <v>2</v>
      </c>
      <c r="U4" s="27" t="s">
        <v>2</v>
      </c>
    </row>
    <row r="6" spans="1:24" ht="24.75" x14ac:dyDescent="0.55000000000000004">
      <c r="A6" s="26" t="s">
        <v>3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H6" s="26" t="s">
        <v>393</v>
      </c>
      <c r="I6" s="26" t="s">
        <v>393</v>
      </c>
      <c r="J6" s="26" t="s">
        <v>393</v>
      </c>
      <c r="K6" s="26" t="s">
        <v>393</v>
      </c>
      <c r="M6" s="26" t="s">
        <v>394</v>
      </c>
      <c r="N6" s="26" t="s">
        <v>394</v>
      </c>
      <c r="O6" s="26" t="s">
        <v>394</v>
      </c>
      <c r="P6" s="26" t="s">
        <v>394</v>
      </c>
      <c r="Q6" s="26" t="s">
        <v>394</v>
      </c>
      <c r="R6" s="26" t="s">
        <v>394</v>
      </c>
      <c r="S6" s="26" t="s">
        <v>394</v>
      </c>
      <c r="T6" s="26" t="s">
        <v>394</v>
      </c>
      <c r="U6" s="26" t="s">
        <v>394</v>
      </c>
    </row>
    <row r="7" spans="1:24" ht="24.75" x14ac:dyDescent="0.55000000000000004">
      <c r="A7" s="26" t="s">
        <v>3</v>
      </c>
      <c r="C7" s="26" t="s">
        <v>422</v>
      </c>
      <c r="E7" s="26" t="s">
        <v>423</v>
      </c>
      <c r="G7" s="26" t="s">
        <v>424</v>
      </c>
      <c r="I7" s="26" t="s">
        <v>288</v>
      </c>
      <c r="K7" s="26" t="s">
        <v>425</v>
      </c>
      <c r="M7" s="26" t="s">
        <v>422</v>
      </c>
      <c r="O7" s="26" t="s">
        <v>423</v>
      </c>
      <c r="Q7" s="26" t="s">
        <v>424</v>
      </c>
      <c r="S7" s="26" t="s">
        <v>288</v>
      </c>
      <c r="U7" s="26" t="s">
        <v>425</v>
      </c>
    </row>
    <row r="8" spans="1:24" x14ac:dyDescent="0.55000000000000004">
      <c r="A8" s="1" t="s">
        <v>23</v>
      </c>
      <c r="C8" s="5">
        <v>0</v>
      </c>
      <c r="D8" s="6"/>
      <c r="E8" s="5">
        <v>0</v>
      </c>
      <c r="F8" s="6"/>
      <c r="G8" s="5">
        <v>372</v>
      </c>
      <c r="H8" s="6"/>
      <c r="I8" s="5">
        <f>C8+E8+G8</f>
        <v>372</v>
      </c>
      <c r="J8" s="6"/>
      <c r="K8" s="19">
        <f>I8/$I$17</f>
        <v>1.9924963880826091E-9</v>
      </c>
      <c r="L8" s="6"/>
      <c r="M8" s="5">
        <v>0</v>
      </c>
      <c r="N8" s="6"/>
      <c r="O8" s="5">
        <v>0</v>
      </c>
      <c r="P8" s="6"/>
      <c r="Q8" s="5">
        <v>1264472</v>
      </c>
      <c r="R8" s="6"/>
      <c r="S8" s="5">
        <f>M8+O8+Q8</f>
        <v>1264472</v>
      </c>
      <c r="T8" s="6"/>
      <c r="U8" s="19">
        <f>S8/$S$17</f>
        <v>1.6438212643023436E-6</v>
      </c>
      <c r="V8" s="6"/>
      <c r="W8" s="6"/>
      <c r="X8" s="6"/>
    </row>
    <row r="9" spans="1:24" x14ac:dyDescent="0.55000000000000004">
      <c r="A9" s="1" t="s">
        <v>412</v>
      </c>
      <c r="C9" s="5">
        <v>0</v>
      </c>
      <c r="D9" s="6"/>
      <c r="E9" s="5">
        <v>0</v>
      </c>
      <c r="F9" s="6"/>
      <c r="G9" s="5">
        <v>0</v>
      </c>
      <c r="H9" s="6"/>
      <c r="I9" s="5">
        <f t="shared" ref="I9:I16" si="0">C9+E9+G9</f>
        <v>0</v>
      </c>
      <c r="J9" s="6"/>
      <c r="K9" s="19">
        <f>I9/$I$17</f>
        <v>0</v>
      </c>
      <c r="L9" s="6"/>
      <c r="M9" s="5">
        <v>53483250</v>
      </c>
      <c r="N9" s="6"/>
      <c r="O9" s="5">
        <v>0</v>
      </c>
      <c r="P9" s="6"/>
      <c r="Q9" s="5">
        <v>28152159</v>
      </c>
      <c r="R9" s="6"/>
      <c r="S9" s="5">
        <f>M9+O9+Q9</f>
        <v>81635409</v>
      </c>
      <c r="T9" s="6"/>
      <c r="U9" s="19">
        <f>S9/$S$17</f>
        <v>1.0612652651400657E-4</v>
      </c>
      <c r="V9" s="6"/>
      <c r="W9" s="6"/>
      <c r="X9" s="6"/>
    </row>
    <row r="10" spans="1:24" x14ac:dyDescent="0.55000000000000004">
      <c r="A10" s="1" t="s">
        <v>481</v>
      </c>
      <c r="C10" s="5"/>
      <c r="D10" s="6"/>
      <c r="E10" s="5"/>
      <c r="F10" s="6"/>
      <c r="G10" s="5"/>
      <c r="H10" s="6"/>
      <c r="I10" s="5"/>
      <c r="J10" s="6"/>
      <c r="K10" s="19"/>
      <c r="L10" s="6"/>
      <c r="M10" s="5"/>
      <c r="N10" s="6"/>
      <c r="O10" s="5">
        <v>0</v>
      </c>
      <c r="P10" s="6"/>
      <c r="Q10" s="5">
        <v>70642646529</v>
      </c>
      <c r="R10" s="6"/>
      <c r="S10" s="5">
        <f t="shared" ref="S10:S16" si="1">M10+O10+Q10</f>
        <v>70642646529</v>
      </c>
      <c r="T10" s="6"/>
      <c r="U10" s="19">
        <f>S10/$S$17</f>
        <v>9.1835868671638704E-2</v>
      </c>
      <c r="V10" s="6"/>
      <c r="W10" s="6"/>
      <c r="X10" s="6"/>
    </row>
    <row r="11" spans="1:24" x14ac:dyDescent="0.55000000000000004">
      <c r="A11" s="14" t="s">
        <v>19</v>
      </c>
      <c r="C11" s="5">
        <v>0</v>
      </c>
      <c r="D11" s="6"/>
      <c r="E11" s="5">
        <v>53809372655</v>
      </c>
      <c r="F11" s="6"/>
      <c r="G11" s="5">
        <v>0</v>
      </c>
      <c r="H11" s="6"/>
      <c r="I11" s="5">
        <f t="shared" si="0"/>
        <v>53809372655</v>
      </c>
      <c r="J11" s="6"/>
      <c r="K11" s="19">
        <f t="shared" ref="K11:K16" si="2">I11/$I$17</f>
        <v>0.28821231360236188</v>
      </c>
      <c r="L11" s="6"/>
      <c r="M11" s="5">
        <v>301165000000</v>
      </c>
      <c r="N11" s="6"/>
      <c r="O11" s="5">
        <v>98769522859</v>
      </c>
      <c r="P11" s="6"/>
      <c r="Q11" s="5">
        <v>0</v>
      </c>
      <c r="R11" s="6"/>
      <c r="S11" s="5">
        <f t="shared" si="1"/>
        <v>399934522859</v>
      </c>
      <c r="T11" s="6"/>
      <c r="U11" s="19">
        <f t="shared" ref="U11:U16" si="3">S11/$S$17</f>
        <v>0.51991730382660584</v>
      </c>
      <c r="V11" s="6"/>
      <c r="W11" s="6"/>
      <c r="X11" s="6"/>
    </row>
    <row r="12" spans="1:24" x14ac:dyDescent="0.55000000000000004">
      <c r="A12" s="14" t="s">
        <v>25</v>
      </c>
      <c r="C12" s="5">
        <v>0</v>
      </c>
      <c r="D12" s="6"/>
      <c r="E12" s="5">
        <v>13204037486</v>
      </c>
      <c r="F12" s="6"/>
      <c r="G12" s="5">
        <v>0</v>
      </c>
      <c r="H12" s="6"/>
      <c r="I12" s="5">
        <f>C12+E12+G12</f>
        <v>13204037486</v>
      </c>
      <c r="J12" s="6"/>
      <c r="K12" s="19">
        <f t="shared" si="2"/>
        <v>7.0723110212264448E-2</v>
      </c>
      <c r="L12" s="6"/>
      <c r="M12" s="5">
        <v>0</v>
      </c>
      <c r="N12" s="6"/>
      <c r="O12" s="5">
        <v>13204037486</v>
      </c>
      <c r="P12" s="6"/>
      <c r="Q12" s="5">
        <v>0</v>
      </c>
      <c r="R12" s="6"/>
      <c r="S12" s="5">
        <f t="shared" si="1"/>
        <v>13204037486</v>
      </c>
      <c r="T12" s="6"/>
      <c r="U12" s="19">
        <f t="shared" si="3"/>
        <v>1.7165328764996029E-2</v>
      </c>
      <c r="V12" s="6"/>
      <c r="W12" s="6"/>
      <c r="X12" s="6"/>
    </row>
    <row r="13" spans="1:24" x14ac:dyDescent="0.55000000000000004">
      <c r="A13" s="14" t="s">
        <v>27</v>
      </c>
      <c r="C13" s="5">
        <v>0</v>
      </c>
      <c r="D13" s="6"/>
      <c r="E13" s="5">
        <v>15461158137</v>
      </c>
      <c r="F13" s="6"/>
      <c r="G13" s="5">
        <v>0</v>
      </c>
      <c r="H13" s="6"/>
      <c r="I13" s="5">
        <f t="shared" si="0"/>
        <v>15461158137</v>
      </c>
      <c r="J13" s="6"/>
      <c r="K13" s="19">
        <f t="shared" si="2"/>
        <v>8.2812639095555224E-2</v>
      </c>
      <c r="L13" s="6"/>
      <c r="M13" s="5">
        <v>0</v>
      </c>
      <c r="N13" s="6"/>
      <c r="O13" s="16">
        <v>15461158137</v>
      </c>
      <c r="P13" s="6"/>
      <c r="Q13" s="5">
        <v>0</v>
      </c>
      <c r="R13" s="6"/>
      <c r="S13" s="5">
        <f t="shared" si="1"/>
        <v>15461158137</v>
      </c>
      <c r="T13" s="6"/>
      <c r="U13" s="19">
        <f t="shared" si="3"/>
        <v>2.0099599292306834E-2</v>
      </c>
      <c r="V13" s="6"/>
      <c r="W13" s="6"/>
      <c r="X13" s="6"/>
    </row>
    <row r="14" spans="1:24" x14ac:dyDescent="0.55000000000000004">
      <c r="A14" s="14" t="s">
        <v>17</v>
      </c>
      <c r="C14" s="5">
        <v>0</v>
      </c>
      <c r="D14" s="6"/>
      <c r="E14" s="5">
        <v>10780002931</v>
      </c>
      <c r="F14" s="6"/>
      <c r="G14" s="5">
        <v>0</v>
      </c>
      <c r="H14" s="6"/>
      <c r="I14" s="5">
        <f t="shared" si="0"/>
        <v>10780002931</v>
      </c>
      <c r="J14" s="6"/>
      <c r="K14" s="19">
        <f t="shared" si="2"/>
        <v>5.7739561568649032E-2</v>
      </c>
      <c r="L14" s="6"/>
      <c r="M14" s="5">
        <v>0</v>
      </c>
      <c r="N14" s="6"/>
      <c r="O14" s="5">
        <v>62050748598</v>
      </c>
      <c r="P14" s="6"/>
      <c r="Q14" s="5">
        <v>0</v>
      </c>
      <c r="R14" s="6"/>
      <c r="S14" s="5">
        <f t="shared" si="1"/>
        <v>62050748598</v>
      </c>
      <c r="T14" s="6"/>
      <c r="U14" s="19">
        <f t="shared" si="3"/>
        <v>8.0666349283551736E-2</v>
      </c>
      <c r="V14" s="6"/>
      <c r="W14" s="6"/>
      <c r="X14" s="6"/>
    </row>
    <row r="15" spans="1:24" x14ac:dyDescent="0.55000000000000004">
      <c r="A15" s="14" t="s">
        <v>15</v>
      </c>
      <c r="C15" s="5">
        <v>0</v>
      </c>
      <c r="D15" s="6"/>
      <c r="E15" s="5">
        <v>49702702608</v>
      </c>
      <c r="F15" s="6"/>
      <c r="G15" s="5">
        <v>0</v>
      </c>
      <c r="H15" s="6"/>
      <c r="I15" s="5">
        <f t="shared" si="0"/>
        <v>49702702608</v>
      </c>
      <c r="J15" s="6"/>
      <c r="K15" s="19">
        <f t="shared" si="2"/>
        <v>0.26621627802253783</v>
      </c>
      <c r="L15" s="6"/>
      <c r="M15" s="5">
        <v>0</v>
      </c>
      <c r="N15" s="6"/>
      <c r="O15" s="5">
        <v>145156890017</v>
      </c>
      <c r="P15" s="6"/>
      <c r="Q15" s="5">
        <v>0</v>
      </c>
      <c r="R15" s="6"/>
      <c r="S15" s="5">
        <f t="shared" si="1"/>
        <v>145156890017</v>
      </c>
      <c r="T15" s="6"/>
      <c r="U15" s="19">
        <f t="shared" si="3"/>
        <v>0.18870483685676012</v>
      </c>
      <c r="V15" s="6"/>
      <c r="W15" s="6"/>
      <c r="X15" s="6"/>
    </row>
    <row r="16" spans="1:24" ht="24.75" thickBot="1" x14ac:dyDescent="0.6">
      <c r="A16" s="14" t="s">
        <v>21</v>
      </c>
      <c r="C16" s="5">
        <v>0</v>
      </c>
      <c r="D16" s="6"/>
      <c r="E16" s="5">
        <v>43743189724</v>
      </c>
      <c r="F16" s="6"/>
      <c r="G16" s="5">
        <v>0</v>
      </c>
      <c r="H16" s="6"/>
      <c r="I16" s="5">
        <f t="shared" si="0"/>
        <v>43743189724</v>
      </c>
      <c r="J16" s="6"/>
      <c r="K16" s="21">
        <f t="shared" si="2"/>
        <v>0.23429609550613523</v>
      </c>
      <c r="L16" s="6"/>
      <c r="M16" s="5">
        <v>0</v>
      </c>
      <c r="N16" s="6"/>
      <c r="O16" s="5">
        <v>62694279192</v>
      </c>
      <c r="P16" s="6"/>
      <c r="Q16" s="5">
        <v>0</v>
      </c>
      <c r="R16" s="6"/>
      <c r="S16" s="5">
        <f t="shared" si="1"/>
        <v>62694279192</v>
      </c>
      <c r="T16" s="6"/>
      <c r="U16" s="19">
        <f t="shared" si="3"/>
        <v>8.1502942956362456E-2</v>
      </c>
      <c r="V16" s="6"/>
      <c r="W16" s="6"/>
      <c r="X16" s="6"/>
    </row>
    <row r="17" spans="1:24" ht="24.75" thickBot="1" x14ac:dyDescent="0.6">
      <c r="A17" s="14" t="s">
        <v>29</v>
      </c>
      <c r="C17" s="7">
        <f>SUM(C8:C16)</f>
        <v>0</v>
      </c>
      <c r="D17" s="6"/>
      <c r="E17" s="7">
        <f>SUM(E8:E16)</f>
        <v>186700463541</v>
      </c>
      <c r="F17" s="6"/>
      <c r="G17" s="7">
        <f>SUM(G8:G16)</f>
        <v>372</v>
      </c>
      <c r="H17" s="6"/>
      <c r="I17" s="7">
        <f>SUM(I8:I16)</f>
        <v>186700463913</v>
      </c>
      <c r="J17" s="6"/>
      <c r="K17" s="20">
        <f>SUM(K8:K16)</f>
        <v>1</v>
      </c>
      <c r="L17" s="6"/>
      <c r="M17" s="7">
        <f>SUM(M8:M16)</f>
        <v>301218483250</v>
      </c>
      <c r="N17" s="6"/>
      <c r="O17" s="7">
        <f>SUM(O8:O16)</f>
        <v>397336636289</v>
      </c>
      <c r="P17" s="6"/>
      <c r="Q17" s="7">
        <f>SUM(Q8:Q16)</f>
        <v>70672063160</v>
      </c>
      <c r="R17" s="6"/>
      <c r="S17" s="7">
        <f>SUM(S8:S16)</f>
        <v>769227182699</v>
      </c>
      <c r="T17" s="6"/>
      <c r="U17" s="22">
        <f>SUM(U8:U16)</f>
        <v>1</v>
      </c>
      <c r="V17" s="6"/>
      <c r="W17" s="6"/>
      <c r="X17" s="6"/>
    </row>
    <row r="18" spans="1:24" ht="24.75" thickTop="1" x14ac:dyDescent="0.55000000000000004">
      <c r="A18" s="14"/>
      <c r="C18" s="6"/>
      <c r="D18" s="6"/>
      <c r="E18" s="5"/>
      <c r="F18" s="6"/>
      <c r="G18" s="5"/>
      <c r="H18" s="6"/>
      <c r="I18" s="6"/>
      <c r="J18" s="6"/>
      <c r="K18" s="6"/>
      <c r="L18" s="6"/>
      <c r="M18" s="5"/>
      <c r="N18" s="6"/>
      <c r="O18" s="5"/>
      <c r="P18" s="6"/>
      <c r="Q18" s="5"/>
      <c r="R18" s="6"/>
      <c r="S18" s="6"/>
      <c r="T18" s="6"/>
      <c r="U18" s="6"/>
      <c r="V18" s="6"/>
      <c r="W18" s="6"/>
      <c r="X18" s="6"/>
    </row>
    <row r="19" spans="1:24" x14ac:dyDescent="0.55000000000000004">
      <c r="A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x14ac:dyDescent="0.55000000000000004">
      <c r="A20" s="14"/>
    </row>
    <row r="21" spans="1:24" x14ac:dyDescent="0.55000000000000004">
      <c r="A21" s="14"/>
    </row>
    <row r="22" spans="1:24" x14ac:dyDescent="0.55000000000000004">
      <c r="A22" s="14"/>
    </row>
    <row r="23" spans="1:24" x14ac:dyDescent="0.55000000000000004">
      <c r="A23" s="14"/>
    </row>
    <row r="24" spans="1:24" x14ac:dyDescent="0.55000000000000004">
      <c r="A24" s="14"/>
    </row>
    <row r="25" spans="1:24" x14ac:dyDescent="0.55000000000000004">
      <c r="A25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3"/>
  <sheetViews>
    <sheetView rightToLeft="1" workbookViewId="0">
      <selection activeCell="K89" sqref="K89"/>
    </sheetView>
  </sheetViews>
  <sheetFormatPr defaultRowHeight="24" x14ac:dyDescent="0.55000000000000004"/>
  <cols>
    <col min="1" max="1" width="50.8554687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7" t="s">
        <v>0</v>
      </c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27" t="s">
        <v>0</v>
      </c>
      <c r="O2" s="27" t="s">
        <v>0</v>
      </c>
      <c r="P2" s="27" t="s">
        <v>0</v>
      </c>
      <c r="Q2" s="27" t="s">
        <v>0</v>
      </c>
    </row>
    <row r="3" spans="1:17" ht="24.75" x14ac:dyDescent="0.55000000000000004">
      <c r="A3" s="27" t="s">
        <v>391</v>
      </c>
      <c r="B3" s="27" t="s">
        <v>391</v>
      </c>
      <c r="C3" s="27" t="s">
        <v>391</v>
      </c>
      <c r="D3" s="27" t="s">
        <v>391</v>
      </c>
      <c r="E3" s="27" t="s">
        <v>391</v>
      </c>
      <c r="F3" s="27" t="s">
        <v>391</v>
      </c>
      <c r="G3" s="27" t="s">
        <v>391</v>
      </c>
      <c r="H3" s="27" t="s">
        <v>391</v>
      </c>
      <c r="I3" s="27" t="s">
        <v>391</v>
      </c>
      <c r="J3" s="27" t="s">
        <v>391</v>
      </c>
      <c r="K3" s="27" t="s">
        <v>391</v>
      </c>
      <c r="L3" s="27" t="s">
        <v>391</v>
      </c>
      <c r="M3" s="27" t="s">
        <v>391</v>
      </c>
      <c r="N3" s="27" t="s">
        <v>391</v>
      </c>
      <c r="O3" s="27" t="s">
        <v>391</v>
      </c>
      <c r="P3" s="27" t="s">
        <v>391</v>
      </c>
      <c r="Q3" s="27" t="s">
        <v>391</v>
      </c>
    </row>
    <row r="4" spans="1:17" ht="24.75" x14ac:dyDescent="0.55000000000000004">
      <c r="A4" s="27" t="s">
        <v>2</v>
      </c>
      <c r="B4" s="27" t="s">
        <v>2</v>
      </c>
      <c r="C4" s="27" t="s">
        <v>2</v>
      </c>
      <c r="D4" s="27" t="s">
        <v>2</v>
      </c>
      <c r="E4" s="27" t="s">
        <v>2</v>
      </c>
      <c r="F4" s="27" t="s">
        <v>2</v>
      </c>
      <c r="G4" s="27" t="s">
        <v>2</v>
      </c>
      <c r="H4" s="27" t="s">
        <v>2</v>
      </c>
      <c r="I4" s="27" t="s">
        <v>2</v>
      </c>
      <c r="J4" s="27" t="s">
        <v>2</v>
      </c>
      <c r="K4" s="27" t="s">
        <v>2</v>
      </c>
      <c r="L4" s="27" t="s">
        <v>2</v>
      </c>
      <c r="M4" s="27" t="s">
        <v>2</v>
      </c>
      <c r="N4" s="27" t="s">
        <v>2</v>
      </c>
      <c r="O4" s="27" t="s">
        <v>2</v>
      </c>
      <c r="P4" s="27" t="s">
        <v>2</v>
      </c>
      <c r="Q4" s="27" t="s">
        <v>2</v>
      </c>
    </row>
    <row r="6" spans="1:17" ht="24.75" x14ac:dyDescent="0.55000000000000004">
      <c r="A6" s="26" t="s">
        <v>395</v>
      </c>
      <c r="C6" s="26" t="s">
        <v>393</v>
      </c>
      <c r="D6" s="26" t="s">
        <v>393</v>
      </c>
      <c r="E6" s="26" t="s">
        <v>393</v>
      </c>
      <c r="F6" s="26" t="s">
        <v>393</v>
      </c>
      <c r="G6" s="26" t="s">
        <v>393</v>
      </c>
      <c r="H6" s="26" t="s">
        <v>393</v>
      </c>
      <c r="I6" s="26" t="s">
        <v>393</v>
      </c>
      <c r="K6" s="26" t="s">
        <v>394</v>
      </c>
      <c r="L6" s="26" t="s">
        <v>394</v>
      </c>
      <c r="M6" s="26" t="s">
        <v>394</v>
      </c>
      <c r="N6" s="26" t="s">
        <v>394</v>
      </c>
      <c r="O6" s="26" t="s">
        <v>394</v>
      </c>
      <c r="P6" s="26" t="s">
        <v>394</v>
      </c>
      <c r="Q6" s="26" t="s">
        <v>394</v>
      </c>
    </row>
    <row r="7" spans="1:17" ht="24.75" x14ac:dyDescent="0.55000000000000004">
      <c r="A7" s="26" t="s">
        <v>395</v>
      </c>
      <c r="C7" s="26" t="s">
        <v>426</v>
      </c>
      <c r="E7" s="26" t="s">
        <v>423</v>
      </c>
      <c r="G7" s="26" t="s">
        <v>424</v>
      </c>
      <c r="I7" s="26" t="s">
        <v>427</v>
      </c>
      <c r="K7" s="26" t="s">
        <v>426</v>
      </c>
      <c r="M7" s="26" t="s">
        <v>423</v>
      </c>
      <c r="O7" s="26" t="s">
        <v>424</v>
      </c>
      <c r="Q7" s="26" t="s">
        <v>427</v>
      </c>
    </row>
    <row r="8" spans="1:17" x14ac:dyDescent="0.55000000000000004">
      <c r="A8" s="1" t="s">
        <v>114</v>
      </c>
      <c r="C8" s="15">
        <v>0</v>
      </c>
      <c r="D8" s="15"/>
      <c r="E8" s="15">
        <v>0</v>
      </c>
      <c r="F8" s="15"/>
      <c r="G8" s="15">
        <v>154580860795</v>
      </c>
      <c r="H8" s="15"/>
      <c r="I8" s="15">
        <f>C8+E8+G8</f>
        <v>154580860795</v>
      </c>
      <c r="J8" s="15"/>
      <c r="K8" s="15">
        <v>0</v>
      </c>
      <c r="L8" s="15"/>
      <c r="M8" s="15">
        <v>0</v>
      </c>
      <c r="N8" s="15"/>
      <c r="O8" s="15">
        <v>154580860795</v>
      </c>
      <c r="P8" s="15"/>
      <c r="Q8" s="15">
        <f>K8+M8+O8</f>
        <v>154580860795</v>
      </c>
    </row>
    <row r="9" spans="1:17" x14ac:dyDescent="0.55000000000000004">
      <c r="A9" s="1" t="s">
        <v>221</v>
      </c>
      <c r="C9" s="15">
        <v>1641263546</v>
      </c>
      <c r="D9" s="15"/>
      <c r="E9" s="15">
        <v>0</v>
      </c>
      <c r="F9" s="15"/>
      <c r="G9" s="15">
        <v>2119331393</v>
      </c>
      <c r="H9" s="15"/>
      <c r="I9" s="15">
        <f t="shared" ref="I9:I72" si="0">C9+E9+G9</f>
        <v>3760594939</v>
      </c>
      <c r="J9" s="15"/>
      <c r="K9" s="15">
        <v>16511411236</v>
      </c>
      <c r="L9" s="15"/>
      <c r="M9" s="15">
        <v>0</v>
      </c>
      <c r="N9" s="15"/>
      <c r="O9" s="15">
        <v>2119331393</v>
      </c>
      <c r="P9" s="15"/>
      <c r="Q9" s="15">
        <f t="shared" ref="Q9:Q72" si="1">K9+M9+O9</f>
        <v>18630742629</v>
      </c>
    </row>
    <row r="10" spans="1:17" x14ac:dyDescent="0.55000000000000004">
      <c r="A10" s="1" t="s">
        <v>95</v>
      </c>
      <c r="C10" s="15">
        <v>0</v>
      </c>
      <c r="D10" s="15"/>
      <c r="E10" s="15">
        <v>0</v>
      </c>
      <c r="F10" s="15"/>
      <c r="G10" s="15">
        <v>120451301051</v>
      </c>
      <c r="H10" s="15"/>
      <c r="I10" s="15">
        <f t="shared" si="0"/>
        <v>120451301051</v>
      </c>
      <c r="J10" s="15"/>
      <c r="K10" s="15">
        <v>0</v>
      </c>
      <c r="L10" s="15"/>
      <c r="M10" s="15">
        <v>0</v>
      </c>
      <c r="N10" s="15"/>
      <c r="O10" s="15">
        <v>120451301051</v>
      </c>
      <c r="P10" s="15"/>
      <c r="Q10" s="15">
        <f t="shared" si="1"/>
        <v>120451301051</v>
      </c>
    </row>
    <row r="11" spans="1:17" x14ac:dyDescent="0.55000000000000004">
      <c r="A11" s="1" t="s">
        <v>401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f t="shared" si="0"/>
        <v>0</v>
      </c>
      <c r="J11" s="15"/>
      <c r="K11" s="15">
        <v>60997033230</v>
      </c>
      <c r="L11" s="15"/>
      <c r="M11" s="15">
        <v>0</v>
      </c>
      <c r="N11" s="15"/>
      <c r="O11" s="15">
        <v>5211403115</v>
      </c>
      <c r="P11" s="15"/>
      <c r="Q11" s="15">
        <f t="shared" si="1"/>
        <v>66208436345</v>
      </c>
    </row>
    <row r="12" spans="1:17" x14ac:dyDescent="0.55000000000000004">
      <c r="A12" s="1" t="s">
        <v>402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f t="shared" si="0"/>
        <v>0</v>
      </c>
      <c r="J12" s="15"/>
      <c r="K12" s="15">
        <v>20977310435</v>
      </c>
      <c r="L12" s="15"/>
      <c r="M12" s="15">
        <v>0</v>
      </c>
      <c r="N12" s="15"/>
      <c r="O12" s="15">
        <v>12912939975</v>
      </c>
      <c r="P12" s="15"/>
      <c r="Q12" s="15">
        <f t="shared" si="1"/>
        <v>33890250410</v>
      </c>
    </row>
    <row r="13" spans="1:17" x14ac:dyDescent="0.55000000000000004">
      <c r="A13" s="1" t="s">
        <v>418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f t="shared" si="0"/>
        <v>0</v>
      </c>
      <c r="J13" s="15"/>
      <c r="K13" s="15">
        <v>0</v>
      </c>
      <c r="L13" s="15"/>
      <c r="M13" s="15">
        <v>0</v>
      </c>
      <c r="N13" s="15"/>
      <c r="O13" s="15">
        <v>22551154</v>
      </c>
      <c r="P13" s="15"/>
      <c r="Q13" s="15">
        <f t="shared" si="1"/>
        <v>22551154</v>
      </c>
    </row>
    <row r="14" spans="1:17" x14ac:dyDescent="0.55000000000000004">
      <c r="A14" s="1" t="s">
        <v>419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f t="shared" si="0"/>
        <v>0</v>
      </c>
      <c r="J14" s="15"/>
      <c r="K14" s="15">
        <v>0</v>
      </c>
      <c r="L14" s="15"/>
      <c r="M14" s="15">
        <v>0</v>
      </c>
      <c r="N14" s="15"/>
      <c r="O14" s="15">
        <v>10437911404</v>
      </c>
      <c r="P14" s="15"/>
      <c r="Q14" s="15">
        <f t="shared" si="1"/>
        <v>10437911404</v>
      </c>
    </row>
    <row r="15" spans="1:17" x14ac:dyDescent="0.55000000000000004">
      <c r="A15" s="1" t="s">
        <v>420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f t="shared" si="0"/>
        <v>0</v>
      </c>
      <c r="J15" s="15"/>
      <c r="K15" s="15">
        <v>0</v>
      </c>
      <c r="L15" s="15"/>
      <c r="M15" s="15">
        <v>0</v>
      </c>
      <c r="N15" s="15"/>
      <c r="O15" s="15">
        <v>41682931446</v>
      </c>
      <c r="P15" s="15"/>
      <c r="Q15" s="15">
        <f t="shared" si="1"/>
        <v>41682931446</v>
      </c>
    </row>
    <row r="16" spans="1:17" x14ac:dyDescent="0.55000000000000004">
      <c r="A16" s="1" t="s">
        <v>421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f t="shared" si="0"/>
        <v>0</v>
      </c>
      <c r="J16" s="15"/>
      <c r="K16" s="15">
        <v>0</v>
      </c>
      <c r="L16" s="15"/>
      <c r="M16" s="15">
        <v>0</v>
      </c>
      <c r="N16" s="15"/>
      <c r="O16" s="15">
        <v>1083976300</v>
      </c>
      <c r="P16" s="15"/>
      <c r="Q16" s="15">
        <f t="shared" si="1"/>
        <v>1083976300</v>
      </c>
    </row>
    <row r="17" spans="1:17" x14ac:dyDescent="0.55000000000000004">
      <c r="A17" s="1" t="s">
        <v>399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691415229</v>
      </c>
      <c r="L17" s="15"/>
      <c r="M17" s="15">
        <v>0</v>
      </c>
      <c r="N17" s="15"/>
      <c r="O17" s="15">
        <v>549758195</v>
      </c>
      <c r="P17" s="15"/>
      <c r="Q17" s="15">
        <f t="shared" si="1"/>
        <v>1241173424</v>
      </c>
    </row>
    <row r="18" spans="1:17" x14ac:dyDescent="0.55000000000000004">
      <c r="A18" s="1" t="s">
        <v>400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f t="shared" si="0"/>
        <v>0</v>
      </c>
      <c r="J18" s="15"/>
      <c r="K18" s="15">
        <v>36007545258</v>
      </c>
      <c r="L18" s="15"/>
      <c r="M18" s="15">
        <v>0</v>
      </c>
      <c r="N18" s="15"/>
      <c r="O18" s="15">
        <v>14086731451</v>
      </c>
      <c r="P18" s="15"/>
      <c r="Q18" s="15">
        <f t="shared" si="1"/>
        <v>50094276709</v>
      </c>
    </row>
    <row r="19" spans="1:17" x14ac:dyDescent="0.55000000000000004">
      <c r="A19" s="1" t="s">
        <v>56</v>
      </c>
      <c r="C19" s="15">
        <v>1457010929</v>
      </c>
      <c r="D19" s="15"/>
      <c r="E19" s="15">
        <v>0</v>
      </c>
      <c r="F19" s="15"/>
      <c r="G19" s="15">
        <v>0</v>
      </c>
      <c r="H19" s="15"/>
      <c r="I19" s="15">
        <f t="shared" si="0"/>
        <v>1457010929</v>
      </c>
      <c r="J19" s="15"/>
      <c r="K19" s="15">
        <v>3308938644</v>
      </c>
      <c r="L19" s="15"/>
      <c r="M19" s="15">
        <v>2681380490</v>
      </c>
      <c r="N19" s="15"/>
      <c r="O19" s="15">
        <v>0</v>
      </c>
      <c r="P19" s="15"/>
      <c r="Q19" s="15">
        <f t="shared" si="1"/>
        <v>5990319134</v>
      </c>
    </row>
    <row r="20" spans="1:17" x14ac:dyDescent="0.55000000000000004">
      <c r="A20" s="1" t="s">
        <v>232</v>
      </c>
      <c r="C20" s="15">
        <v>9418046260</v>
      </c>
      <c r="D20" s="15"/>
      <c r="E20" s="15">
        <v>4905819723</v>
      </c>
      <c r="F20" s="15"/>
      <c r="G20" s="15">
        <v>0</v>
      </c>
      <c r="H20" s="15"/>
      <c r="I20" s="15">
        <f t="shared" si="0"/>
        <v>14323865983</v>
      </c>
      <c r="J20" s="15"/>
      <c r="K20" s="15">
        <v>54443326295</v>
      </c>
      <c r="L20" s="15"/>
      <c r="M20" s="15">
        <v>27901849662</v>
      </c>
      <c r="N20" s="15"/>
      <c r="O20" s="15">
        <v>0</v>
      </c>
      <c r="P20" s="15"/>
      <c r="Q20" s="15">
        <f t="shared" si="1"/>
        <v>82345175957</v>
      </c>
    </row>
    <row r="21" spans="1:17" x14ac:dyDescent="0.55000000000000004">
      <c r="A21" s="1" t="s">
        <v>132</v>
      </c>
      <c r="C21" s="15">
        <v>4997138888</v>
      </c>
      <c r="D21" s="15"/>
      <c r="E21" s="15">
        <v>2089840597</v>
      </c>
      <c r="F21" s="15"/>
      <c r="G21" s="15">
        <v>0</v>
      </c>
      <c r="H21" s="15"/>
      <c r="I21" s="15">
        <f t="shared" si="0"/>
        <v>7086979485</v>
      </c>
      <c r="J21" s="15"/>
      <c r="K21" s="15">
        <v>30359632574</v>
      </c>
      <c r="L21" s="15"/>
      <c r="M21" s="15">
        <v>11666368303</v>
      </c>
      <c r="N21" s="15"/>
      <c r="O21" s="15">
        <v>0</v>
      </c>
      <c r="P21" s="15"/>
      <c r="Q21" s="15">
        <f t="shared" si="1"/>
        <v>42026000877</v>
      </c>
    </row>
    <row r="22" spans="1:17" x14ac:dyDescent="0.55000000000000004">
      <c r="A22" s="1" t="s">
        <v>166</v>
      </c>
      <c r="C22" s="15">
        <v>73566011</v>
      </c>
      <c r="D22" s="15"/>
      <c r="E22" s="15">
        <v>0</v>
      </c>
      <c r="F22" s="15"/>
      <c r="G22" s="15">
        <v>0</v>
      </c>
      <c r="H22" s="15"/>
      <c r="I22" s="15">
        <f t="shared" si="0"/>
        <v>73566011</v>
      </c>
      <c r="J22" s="15"/>
      <c r="K22" s="15">
        <v>466416699</v>
      </c>
      <c r="L22" s="15"/>
      <c r="M22" s="15">
        <v>0</v>
      </c>
      <c r="N22" s="15"/>
      <c r="O22" s="15">
        <v>0</v>
      </c>
      <c r="P22" s="15"/>
      <c r="Q22" s="15">
        <f t="shared" si="1"/>
        <v>466416699</v>
      </c>
    </row>
    <row r="23" spans="1:17" x14ac:dyDescent="0.55000000000000004">
      <c r="A23" s="1" t="s">
        <v>162</v>
      </c>
      <c r="C23" s="15">
        <v>59058793048</v>
      </c>
      <c r="D23" s="15"/>
      <c r="E23" s="15">
        <v>43246220781</v>
      </c>
      <c r="F23" s="15"/>
      <c r="G23" s="15">
        <v>0</v>
      </c>
      <c r="H23" s="15"/>
      <c r="I23" s="15">
        <f t="shared" si="0"/>
        <v>102305013829</v>
      </c>
      <c r="J23" s="15"/>
      <c r="K23" s="15">
        <v>324306113204</v>
      </c>
      <c r="L23" s="15"/>
      <c r="M23" s="15">
        <v>191683838702</v>
      </c>
      <c r="N23" s="15"/>
      <c r="O23" s="15">
        <v>0</v>
      </c>
      <c r="P23" s="15"/>
      <c r="Q23" s="15">
        <f t="shared" si="1"/>
        <v>515989951906</v>
      </c>
    </row>
    <row r="24" spans="1:17" x14ac:dyDescent="0.55000000000000004">
      <c r="A24" s="1" t="s">
        <v>218</v>
      </c>
      <c r="C24" s="15">
        <v>2003218952</v>
      </c>
      <c r="D24" s="15"/>
      <c r="E24" s="15">
        <v>693982080</v>
      </c>
      <c r="F24" s="15"/>
      <c r="G24" s="15">
        <v>0</v>
      </c>
      <c r="H24" s="15"/>
      <c r="I24" s="15">
        <f t="shared" si="0"/>
        <v>2697201032</v>
      </c>
      <c r="J24" s="15"/>
      <c r="K24" s="15">
        <v>11502449708</v>
      </c>
      <c r="L24" s="15"/>
      <c r="M24" s="15">
        <v>2499112013</v>
      </c>
      <c r="N24" s="15"/>
      <c r="O24" s="15">
        <v>0</v>
      </c>
      <c r="P24" s="15"/>
      <c r="Q24" s="15">
        <f t="shared" si="1"/>
        <v>14001561721</v>
      </c>
    </row>
    <row r="25" spans="1:17" x14ac:dyDescent="0.55000000000000004">
      <c r="A25" s="1" t="s">
        <v>215</v>
      </c>
      <c r="C25" s="15">
        <v>298244455</v>
      </c>
      <c r="D25" s="15"/>
      <c r="E25" s="15">
        <v>677988300</v>
      </c>
      <c r="F25" s="15"/>
      <c r="G25" s="15">
        <v>0</v>
      </c>
      <c r="H25" s="15"/>
      <c r="I25" s="15">
        <f t="shared" si="0"/>
        <v>976232755</v>
      </c>
      <c r="J25" s="15"/>
      <c r="K25" s="15">
        <v>1815356247</v>
      </c>
      <c r="L25" s="15"/>
      <c r="M25" s="15">
        <v>-748182946</v>
      </c>
      <c r="N25" s="15"/>
      <c r="O25" s="15">
        <v>0</v>
      </c>
      <c r="P25" s="15"/>
      <c r="Q25" s="15">
        <f t="shared" si="1"/>
        <v>1067173301</v>
      </c>
    </row>
    <row r="26" spans="1:17" x14ac:dyDescent="0.55000000000000004">
      <c r="A26" s="1" t="s">
        <v>211</v>
      </c>
      <c r="C26" s="15">
        <v>151676351</v>
      </c>
      <c r="D26" s="15"/>
      <c r="E26" s="15">
        <v>-194345179</v>
      </c>
      <c r="F26" s="15"/>
      <c r="G26" s="15">
        <v>0</v>
      </c>
      <c r="H26" s="15"/>
      <c r="I26" s="15">
        <f t="shared" si="0"/>
        <v>-42668828</v>
      </c>
      <c r="J26" s="15"/>
      <c r="K26" s="15">
        <v>907556621</v>
      </c>
      <c r="L26" s="15"/>
      <c r="M26" s="15">
        <v>-64195104</v>
      </c>
      <c r="N26" s="15"/>
      <c r="O26" s="15">
        <v>0</v>
      </c>
      <c r="P26" s="15"/>
      <c r="Q26" s="15">
        <f t="shared" si="1"/>
        <v>843361517</v>
      </c>
    </row>
    <row r="27" spans="1:17" x14ac:dyDescent="0.55000000000000004">
      <c r="A27" s="1" t="s">
        <v>207</v>
      </c>
      <c r="C27" s="15">
        <v>11036322859</v>
      </c>
      <c r="D27" s="15"/>
      <c r="E27" s="15">
        <v>13651670505</v>
      </c>
      <c r="F27" s="15"/>
      <c r="G27" s="15">
        <v>0</v>
      </c>
      <c r="H27" s="15"/>
      <c r="I27" s="15">
        <f t="shared" si="0"/>
        <v>24687993364</v>
      </c>
      <c r="J27" s="15"/>
      <c r="K27" s="15">
        <v>28369910269</v>
      </c>
      <c r="L27" s="15"/>
      <c r="M27" s="15">
        <v>-11101972985</v>
      </c>
      <c r="N27" s="15"/>
      <c r="O27" s="15">
        <v>0</v>
      </c>
      <c r="P27" s="15"/>
      <c r="Q27" s="15">
        <f t="shared" si="1"/>
        <v>17267937284</v>
      </c>
    </row>
    <row r="28" spans="1:17" x14ac:dyDescent="0.55000000000000004">
      <c r="A28" s="1" t="s">
        <v>144</v>
      </c>
      <c r="C28" s="15">
        <v>18511418643</v>
      </c>
      <c r="D28" s="15"/>
      <c r="E28" s="15">
        <v>7430793358</v>
      </c>
      <c r="F28" s="15"/>
      <c r="G28" s="15">
        <v>0</v>
      </c>
      <c r="H28" s="15"/>
      <c r="I28" s="15">
        <f t="shared" si="0"/>
        <v>25942212001</v>
      </c>
      <c r="J28" s="15"/>
      <c r="K28" s="15">
        <v>109772363326</v>
      </c>
      <c r="L28" s="15"/>
      <c r="M28" s="15">
        <v>-75318099485</v>
      </c>
      <c r="N28" s="15"/>
      <c r="O28" s="15">
        <v>0</v>
      </c>
      <c r="P28" s="15"/>
      <c r="Q28" s="15">
        <f t="shared" si="1"/>
        <v>34454263841</v>
      </c>
    </row>
    <row r="29" spans="1:17" x14ac:dyDescent="0.55000000000000004">
      <c r="A29" s="1" t="s">
        <v>245</v>
      </c>
      <c r="C29" s="15">
        <v>16849315050</v>
      </c>
      <c r="D29" s="15"/>
      <c r="E29" s="15">
        <v>0</v>
      </c>
      <c r="F29" s="15"/>
      <c r="G29" s="15">
        <v>0</v>
      </c>
      <c r="H29" s="15"/>
      <c r="I29" s="15">
        <f t="shared" si="0"/>
        <v>16849315050</v>
      </c>
      <c r="J29" s="15"/>
      <c r="K29" s="15">
        <v>33136986265</v>
      </c>
      <c r="L29" s="15"/>
      <c r="M29" s="15">
        <v>0</v>
      </c>
      <c r="N29" s="15"/>
      <c r="O29" s="15">
        <v>0</v>
      </c>
      <c r="P29" s="15"/>
      <c r="Q29" s="15">
        <f t="shared" si="1"/>
        <v>33136986265</v>
      </c>
    </row>
    <row r="30" spans="1:17" x14ac:dyDescent="0.55000000000000004">
      <c r="A30" s="1" t="s">
        <v>200</v>
      </c>
      <c r="C30" s="15">
        <v>73196296931</v>
      </c>
      <c r="D30" s="15"/>
      <c r="E30" s="15">
        <v>-36888986999</v>
      </c>
      <c r="F30" s="15"/>
      <c r="G30" s="15">
        <v>0</v>
      </c>
      <c r="H30" s="15"/>
      <c r="I30" s="15">
        <f t="shared" si="0"/>
        <v>36307309932</v>
      </c>
      <c r="J30" s="15"/>
      <c r="K30" s="15">
        <v>103994526588</v>
      </c>
      <c r="L30" s="15"/>
      <c r="M30" s="15">
        <v>-37243358778</v>
      </c>
      <c r="N30" s="15"/>
      <c r="O30" s="15">
        <v>0</v>
      </c>
      <c r="P30" s="15"/>
      <c r="Q30" s="15">
        <f t="shared" si="1"/>
        <v>66751167810</v>
      </c>
    </row>
    <row r="31" spans="1:17" x14ac:dyDescent="0.55000000000000004">
      <c r="A31" s="1" t="s">
        <v>204</v>
      </c>
      <c r="C31" s="15">
        <v>53558263462</v>
      </c>
      <c r="D31" s="15"/>
      <c r="E31" s="15">
        <v>-67311867078</v>
      </c>
      <c r="F31" s="15"/>
      <c r="G31" s="15">
        <v>0</v>
      </c>
      <c r="H31" s="15"/>
      <c r="I31" s="15">
        <f t="shared" si="0"/>
        <v>-13753603616</v>
      </c>
      <c r="J31" s="15"/>
      <c r="K31" s="15">
        <v>88059307960</v>
      </c>
      <c r="L31" s="15"/>
      <c r="M31" s="15">
        <v>-67524771566</v>
      </c>
      <c r="N31" s="15"/>
      <c r="O31" s="15">
        <v>0</v>
      </c>
      <c r="P31" s="15"/>
      <c r="Q31" s="15">
        <f t="shared" si="1"/>
        <v>20534536394</v>
      </c>
    </row>
    <row r="32" spans="1:17" x14ac:dyDescent="0.55000000000000004">
      <c r="A32" s="1" t="s">
        <v>228</v>
      </c>
      <c r="C32" s="15">
        <v>8543227458</v>
      </c>
      <c r="D32" s="15"/>
      <c r="E32" s="15">
        <v>3497005488</v>
      </c>
      <c r="F32" s="15"/>
      <c r="G32" s="15">
        <v>0</v>
      </c>
      <c r="H32" s="15"/>
      <c r="I32" s="15">
        <f t="shared" si="0"/>
        <v>12040232946</v>
      </c>
      <c r="J32" s="15"/>
      <c r="K32" s="15">
        <v>18365829917</v>
      </c>
      <c r="L32" s="15"/>
      <c r="M32" s="15">
        <v>-32490894461</v>
      </c>
      <c r="N32" s="15"/>
      <c r="O32" s="15">
        <v>0</v>
      </c>
      <c r="P32" s="15"/>
      <c r="Q32" s="15">
        <f t="shared" si="1"/>
        <v>-14125064544</v>
      </c>
    </row>
    <row r="33" spans="1:17" x14ac:dyDescent="0.55000000000000004">
      <c r="A33" s="1" t="s">
        <v>52</v>
      </c>
      <c r="C33" s="15">
        <v>129687958756</v>
      </c>
      <c r="D33" s="15"/>
      <c r="E33" s="15">
        <v>-90780418345</v>
      </c>
      <c r="F33" s="15"/>
      <c r="G33" s="15">
        <v>0</v>
      </c>
      <c r="H33" s="15"/>
      <c r="I33" s="15">
        <f t="shared" si="0"/>
        <v>38907540411</v>
      </c>
      <c r="J33" s="15"/>
      <c r="K33" s="15">
        <v>203028461567</v>
      </c>
      <c r="L33" s="15"/>
      <c r="M33" s="15">
        <v>-90890218345</v>
      </c>
      <c r="N33" s="15"/>
      <c r="O33" s="15">
        <v>0</v>
      </c>
      <c r="P33" s="15"/>
      <c r="Q33" s="15">
        <f t="shared" si="1"/>
        <v>112138243222</v>
      </c>
    </row>
    <row r="34" spans="1:17" x14ac:dyDescent="0.55000000000000004">
      <c r="A34" s="1" t="s">
        <v>196</v>
      </c>
      <c r="C34" s="15">
        <v>18684765872</v>
      </c>
      <c r="D34" s="15"/>
      <c r="E34" s="15">
        <v>25571050059</v>
      </c>
      <c r="F34" s="15"/>
      <c r="G34" s="15">
        <v>0</v>
      </c>
      <c r="H34" s="15"/>
      <c r="I34" s="15">
        <f t="shared" si="0"/>
        <v>44255815931</v>
      </c>
      <c r="J34" s="15"/>
      <c r="K34" s="15">
        <v>39575321528</v>
      </c>
      <c r="L34" s="15"/>
      <c r="M34" s="15">
        <v>25501861595</v>
      </c>
      <c r="N34" s="15"/>
      <c r="O34" s="15">
        <v>0</v>
      </c>
      <c r="P34" s="15"/>
      <c r="Q34" s="15">
        <f t="shared" si="1"/>
        <v>65077183123</v>
      </c>
    </row>
    <row r="35" spans="1:17" x14ac:dyDescent="0.55000000000000004">
      <c r="A35" s="1" t="s">
        <v>156</v>
      </c>
      <c r="C35" s="15">
        <v>273185325722</v>
      </c>
      <c r="D35" s="15"/>
      <c r="E35" s="15">
        <v>-174910159433</v>
      </c>
      <c r="F35" s="15"/>
      <c r="G35" s="15">
        <v>0</v>
      </c>
      <c r="H35" s="15"/>
      <c r="I35" s="15">
        <f t="shared" si="0"/>
        <v>98275166289</v>
      </c>
      <c r="J35" s="15"/>
      <c r="K35" s="15">
        <v>471396254682</v>
      </c>
      <c r="L35" s="15"/>
      <c r="M35" s="15">
        <v>-175177034433</v>
      </c>
      <c r="N35" s="15"/>
      <c r="O35" s="15">
        <v>0</v>
      </c>
      <c r="P35" s="15"/>
      <c r="Q35" s="15">
        <f t="shared" si="1"/>
        <v>296219220249</v>
      </c>
    </row>
    <row r="36" spans="1:17" x14ac:dyDescent="0.55000000000000004">
      <c r="A36" s="1" t="s">
        <v>140</v>
      </c>
      <c r="C36" s="15">
        <v>73655921901</v>
      </c>
      <c r="D36" s="15"/>
      <c r="E36" s="15">
        <v>-211614025200</v>
      </c>
      <c r="F36" s="15"/>
      <c r="G36" s="15">
        <v>0</v>
      </c>
      <c r="H36" s="15"/>
      <c r="I36" s="15">
        <f t="shared" si="0"/>
        <v>-137958103299</v>
      </c>
      <c r="J36" s="15"/>
      <c r="K36" s="15">
        <v>336070289187</v>
      </c>
      <c r="L36" s="15"/>
      <c r="M36" s="15">
        <v>-211919025200</v>
      </c>
      <c r="N36" s="15"/>
      <c r="O36" s="15">
        <v>0</v>
      </c>
      <c r="P36" s="15"/>
      <c r="Q36" s="15">
        <f t="shared" si="1"/>
        <v>124151263987</v>
      </c>
    </row>
    <row r="37" spans="1:17" x14ac:dyDescent="0.55000000000000004">
      <c r="A37" s="1" t="s">
        <v>224</v>
      </c>
      <c r="C37" s="15">
        <v>18246998330</v>
      </c>
      <c r="D37" s="15"/>
      <c r="E37" s="15">
        <v>5759560800</v>
      </c>
      <c r="F37" s="15"/>
      <c r="G37" s="15">
        <v>0</v>
      </c>
      <c r="H37" s="15"/>
      <c r="I37" s="15">
        <f t="shared" si="0"/>
        <v>24006559130</v>
      </c>
      <c r="J37" s="15"/>
      <c r="K37" s="15">
        <v>90355297510</v>
      </c>
      <c r="L37" s="15"/>
      <c r="M37" s="15">
        <v>25654349825</v>
      </c>
      <c r="N37" s="15"/>
      <c r="O37" s="15">
        <v>0</v>
      </c>
      <c r="P37" s="15"/>
      <c r="Q37" s="15">
        <f t="shared" si="1"/>
        <v>116009647335</v>
      </c>
    </row>
    <row r="38" spans="1:17" x14ac:dyDescent="0.55000000000000004">
      <c r="A38" s="1" t="s">
        <v>167</v>
      </c>
      <c r="C38" s="15">
        <v>19053407471</v>
      </c>
      <c r="D38" s="15"/>
      <c r="E38" s="15">
        <v>3108954524</v>
      </c>
      <c r="F38" s="15"/>
      <c r="G38" s="15">
        <v>0</v>
      </c>
      <c r="H38" s="15"/>
      <c r="I38" s="15">
        <f t="shared" si="0"/>
        <v>22162361995</v>
      </c>
      <c r="J38" s="15"/>
      <c r="K38" s="15">
        <v>115973738646</v>
      </c>
      <c r="L38" s="15"/>
      <c r="M38" s="15">
        <v>18857665193</v>
      </c>
      <c r="N38" s="15"/>
      <c r="O38" s="15">
        <v>0</v>
      </c>
      <c r="P38" s="15"/>
      <c r="Q38" s="15">
        <f t="shared" si="1"/>
        <v>134831403839</v>
      </c>
    </row>
    <row r="39" spans="1:17" x14ac:dyDescent="0.55000000000000004">
      <c r="A39" s="1" t="s">
        <v>152</v>
      </c>
      <c r="C39" s="15">
        <v>38943515981</v>
      </c>
      <c r="D39" s="15"/>
      <c r="E39" s="15">
        <v>11213513904</v>
      </c>
      <c r="F39" s="15"/>
      <c r="G39" s="15">
        <v>0</v>
      </c>
      <c r="H39" s="15"/>
      <c r="I39" s="15">
        <f t="shared" si="0"/>
        <v>50157029885</v>
      </c>
      <c r="J39" s="15"/>
      <c r="K39" s="15">
        <v>231890410958</v>
      </c>
      <c r="L39" s="15"/>
      <c r="M39" s="15">
        <v>64985211499</v>
      </c>
      <c r="N39" s="15"/>
      <c r="O39" s="15">
        <v>0</v>
      </c>
      <c r="P39" s="15"/>
      <c r="Q39" s="15">
        <f t="shared" si="1"/>
        <v>296875622457</v>
      </c>
    </row>
    <row r="40" spans="1:17" x14ac:dyDescent="0.55000000000000004">
      <c r="A40" s="1" t="s">
        <v>190</v>
      </c>
      <c r="C40" s="15">
        <v>2561779266</v>
      </c>
      <c r="D40" s="15"/>
      <c r="E40" s="15">
        <v>-2061292813</v>
      </c>
      <c r="F40" s="15"/>
      <c r="G40" s="15">
        <v>0</v>
      </c>
      <c r="H40" s="15"/>
      <c r="I40" s="15">
        <f t="shared" si="0"/>
        <v>500486453</v>
      </c>
      <c r="J40" s="15"/>
      <c r="K40" s="15">
        <v>4023109374</v>
      </c>
      <c r="L40" s="15"/>
      <c r="M40" s="15">
        <v>-2080915456</v>
      </c>
      <c r="N40" s="15"/>
      <c r="O40" s="15">
        <v>0</v>
      </c>
      <c r="P40" s="15"/>
      <c r="Q40" s="15">
        <f t="shared" si="1"/>
        <v>1942193918</v>
      </c>
    </row>
    <row r="41" spans="1:17" x14ac:dyDescent="0.55000000000000004">
      <c r="A41" s="1" t="s">
        <v>193</v>
      </c>
      <c r="C41" s="15">
        <v>2517355536</v>
      </c>
      <c r="D41" s="15"/>
      <c r="E41" s="15">
        <v>-3430353414</v>
      </c>
      <c r="F41" s="15"/>
      <c r="G41" s="15">
        <v>0</v>
      </c>
      <c r="H41" s="15"/>
      <c r="I41" s="15">
        <f t="shared" si="0"/>
        <v>-912997878</v>
      </c>
      <c r="J41" s="15"/>
      <c r="K41" s="15">
        <v>6519288096</v>
      </c>
      <c r="L41" s="15"/>
      <c r="M41" s="15">
        <v>-3441132443</v>
      </c>
      <c r="N41" s="15"/>
      <c r="O41" s="15">
        <v>0</v>
      </c>
      <c r="P41" s="15"/>
      <c r="Q41" s="15">
        <f t="shared" si="1"/>
        <v>3078155653</v>
      </c>
    </row>
    <row r="42" spans="1:17" x14ac:dyDescent="0.55000000000000004">
      <c r="A42" s="1" t="s">
        <v>186</v>
      </c>
      <c r="C42" s="15">
        <v>8050413422</v>
      </c>
      <c r="D42" s="15"/>
      <c r="E42" s="15">
        <v>-6427189888</v>
      </c>
      <c r="F42" s="15"/>
      <c r="G42" s="15">
        <v>0</v>
      </c>
      <c r="H42" s="15"/>
      <c r="I42" s="15">
        <f t="shared" si="0"/>
        <v>1623223534</v>
      </c>
      <c r="J42" s="15"/>
      <c r="K42" s="15">
        <v>50417704801</v>
      </c>
      <c r="L42" s="15"/>
      <c r="M42" s="15">
        <v>-18676335820</v>
      </c>
      <c r="N42" s="15"/>
      <c r="O42" s="15">
        <v>0</v>
      </c>
      <c r="P42" s="15"/>
      <c r="Q42" s="15">
        <f t="shared" si="1"/>
        <v>31741368981</v>
      </c>
    </row>
    <row r="43" spans="1:17" x14ac:dyDescent="0.55000000000000004">
      <c r="A43" s="1" t="s">
        <v>183</v>
      </c>
      <c r="C43" s="15">
        <v>2208930546</v>
      </c>
      <c r="D43" s="15"/>
      <c r="E43" s="15">
        <v>-9587228018</v>
      </c>
      <c r="F43" s="15"/>
      <c r="G43" s="15">
        <v>0</v>
      </c>
      <c r="H43" s="15"/>
      <c r="I43" s="15">
        <f t="shared" si="0"/>
        <v>-7378297472</v>
      </c>
      <c r="J43" s="15"/>
      <c r="K43" s="15">
        <v>13142731342</v>
      </c>
      <c r="L43" s="15"/>
      <c r="M43" s="15">
        <v>-10718401839</v>
      </c>
      <c r="N43" s="15"/>
      <c r="O43" s="15">
        <v>0</v>
      </c>
      <c r="P43" s="15"/>
      <c r="Q43" s="15">
        <f t="shared" si="1"/>
        <v>2424329503</v>
      </c>
    </row>
    <row r="44" spans="1:17" x14ac:dyDescent="0.55000000000000004">
      <c r="A44" s="1" t="s">
        <v>179</v>
      </c>
      <c r="C44" s="15">
        <v>48920475344</v>
      </c>
      <c r="D44" s="15"/>
      <c r="E44" s="15">
        <v>29756359679</v>
      </c>
      <c r="F44" s="15"/>
      <c r="G44" s="15">
        <v>0</v>
      </c>
      <c r="H44" s="15"/>
      <c r="I44" s="15">
        <f t="shared" si="0"/>
        <v>78676835023</v>
      </c>
      <c r="J44" s="15"/>
      <c r="K44" s="15">
        <v>278355758207</v>
      </c>
      <c r="L44" s="15"/>
      <c r="M44" s="15">
        <v>-108991545832</v>
      </c>
      <c r="N44" s="15"/>
      <c r="O44" s="15">
        <v>0</v>
      </c>
      <c r="P44" s="15"/>
      <c r="Q44" s="15">
        <f t="shared" si="1"/>
        <v>169364212375</v>
      </c>
    </row>
    <row r="45" spans="1:17" x14ac:dyDescent="0.55000000000000004">
      <c r="A45" s="1" t="s">
        <v>242</v>
      </c>
      <c r="C45" s="15">
        <v>23449566575</v>
      </c>
      <c r="D45" s="15"/>
      <c r="E45" s="15">
        <v>-65268084418</v>
      </c>
      <c r="F45" s="15"/>
      <c r="G45" s="15">
        <v>0</v>
      </c>
      <c r="H45" s="15"/>
      <c r="I45" s="15">
        <f t="shared" si="0"/>
        <v>-41818517843</v>
      </c>
      <c r="J45" s="15"/>
      <c r="K45" s="15">
        <v>23449566575</v>
      </c>
      <c r="L45" s="15"/>
      <c r="M45" s="15">
        <v>-65268084418</v>
      </c>
      <c r="N45" s="15"/>
      <c r="O45" s="15">
        <v>0</v>
      </c>
      <c r="P45" s="15"/>
      <c r="Q45" s="15">
        <f t="shared" si="1"/>
        <v>-41818517843</v>
      </c>
    </row>
    <row r="46" spans="1:17" x14ac:dyDescent="0.55000000000000004">
      <c r="A46" s="1" t="s">
        <v>175</v>
      </c>
      <c r="C46" s="15">
        <v>53241851466</v>
      </c>
      <c r="D46" s="15"/>
      <c r="E46" s="15">
        <v>18356923238</v>
      </c>
      <c r="F46" s="15"/>
      <c r="G46" s="15">
        <v>0</v>
      </c>
      <c r="H46" s="15"/>
      <c r="I46" s="15">
        <f t="shared" si="0"/>
        <v>71598774704</v>
      </c>
      <c r="J46" s="15"/>
      <c r="K46" s="15">
        <v>180489222209</v>
      </c>
      <c r="L46" s="15"/>
      <c r="M46" s="15">
        <v>-62073649282</v>
      </c>
      <c r="N46" s="15"/>
      <c r="O46" s="15">
        <v>0</v>
      </c>
      <c r="P46" s="15"/>
      <c r="Q46" s="15">
        <f t="shared" si="1"/>
        <v>118415572927</v>
      </c>
    </row>
    <row r="47" spans="1:17" x14ac:dyDescent="0.55000000000000004">
      <c r="A47" s="1" t="s">
        <v>160</v>
      </c>
      <c r="C47" s="15">
        <v>15127397260</v>
      </c>
      <c r="D47" s="15"/>
      <c r="E47" s="15">
        <v>6089936907</v>
      </c>
      <c r="F47" s="15"/>
      <c r="G47" s="15">
        <v>0</v>
      </c>
      <c r="H47" s="15"/>
      <c r="I47" s="15">
        <f t="shared" si="0"/>
        <v>21217334167</v>
      </c>
      <c r="J47" s="15"/>
      <c r="K47" s="15">
        <v>90739726026</v>
      </c>
      <c r="L47" s="15"/>
      <c r="M47" s="15">
        <v>34636515865</v>
      </c>
      <c r="N47" s="15"/>
      <c r="O47" s="15">
        <v>0</v>
      </c>
      <c r="P47" s="15"/>
      <c r="Q47" s="15">
        <f t="shared" si="1"/>
        <v>125376241891</v>
      </c>
    </row>
    <row r="48" spans="1:17" x14ac:dyDescent="0.55000000000000004">
      <c r="A48" s="1" t="s">
        <v>171</v>
      </c>
      <c r="C48" s="15">
        <v>1058584426</v>
      </c>
      <c r="D48" s="15"/>
      <c r="E48" s="15">
        <v>-880145683</v>
      </c>
      <c r="F48" s="15"/>
      <c r="G48" s="15">
        <v>0</v>
      </c>
      <c r="H48" s="15"/>
      <c r="I48" s="15">
        <f t="shared" si="0"/>
        <v>178438743</v>
      </c>
      <c r="J48" s="15"/>
      <c r="K48" s="15">
        <v>6654508779</v>
      </c>
      <c r="L48" s="15"/>
      <c r="M48" s="15">
        <v>-2654161804</v>
      </c>
      <c r="N48" s="15"/>
      <c r="O48" s="15">
        <v>0</v>
      </c>
      <c r="P48" s="15"/>
      <c r="Q48" s="15">
        <f t="shared" si="1"/>
        <v>4000346975</v>
      </c>
    </row>
    <row r="49" spans="1:17" x14ac:dyDescent="0.55000000000000004">
      <c r="A49" s="1" t="s">
        <v>148</v>
      </c>
      <c r="C49" s="15">
        <v>14875890412</v>
      </c>
      <c r="D49" s="15"/>
      <c r="E49" s="15">
        <v>-3847220126</v>
      </c>
      <c r="F49" s="15"/>
      <c r="G49" s="15">
        <v>0</v>
      </c>
      <c r="H49" s="15"/>
      <c r="I49" s="15">
        <f t="shared" si="0"/>
        <v>11028670286</v>
      </c>
      <c r="J49" s="15"/>
      <c r="K49" s="15">
        <v>90739726026</v>
      </c>
      <c r="L49" s="15"/>
      <c r="M49" s="15">
        <v>-3847220126</v>
      </c>
      <c r="N49" s="15"/>
      <c r="O49" s="15">
        <v>0</v>
      </c>
      <c r="P49" s="15"/>
      <c r="Q49" s="15">
        <f t="shared" si="1"/>
        <v>86892505900</v>
      </c>
    </row>
    <row r="50" spans="1:17" x14ac:dyDescent="0.55000000000000004">
      <c r="A50" s="1" t="s">
        <v>136</v>
      </c>
      <c r="C50" s="15">
        <v>35590936644</v>
      </c>
      <c r="D50" s="15"/>
      <c r="E50" s="15">
        <v>17492182684</v>
      </c>
      <c r="F50" s="15"/>
      <c r="G50" s="15">
        <v>0</v>
      </c>
      <c r="H50" s="15"/>
      <c r="I50" s="15">
        <f t="shared" si="0"/>
        <v>53083119328</v>
      </c>
      <c r="J50" s="15"/>
      <c r="K50" s="15">
        <v>182702368526</v>
      </c>
      <c r="L50" s="15"/>
      <c r="M50" s="15">
        <v>77303727937</v>
      </c>
      <c r="N50" s="15"/>
      <c r="O50" s="15">
        <v>0</v>
      </c>
      <c r="P50" s="15"/>
      <c r="Q50" s="15">
        <f t="shared" si="1"/>
        <v>260006096463</v>
      </c>
    </row>
    <row r="51" spans="1:17" x14ac:dyDescent="0.55000000000000004">
      <c r="A51" s="1" t="s">
        <v>238</v>
      </c>
      <c r="C51" s="15">
        <v>0</v>
      </c>
      <c r="D51" s="15"/>
      <c r="E51" s="15">
        <v>-161673171</v>
      </c>
      <c r="F51" s="15"/>
      <c r="G51" s="15">
        <v>0</v>
      </c>
      <c r="H51" s="15"/>
      <c r="I51" s="15">
        <f t="shared" si="0"/>
        <v>-161673171</v>
      </c>
      <c r="J51" s="15"/>
      <c r="K51" s="15">
        <v>0</v>
      </c>
      <c r="L51" s="15"/>
      <c r="M51" s="15">
        <v>-161673171</v>
      </c>
      <c r="N51" s="15"/>
      <c r="O51" s="15">
        <v>0</v>
      </c>
      <c r="P51" s="15"/>
      <c r="Q51" s="15">
        <f t="shared" si="1"/>
        <v>-161673171</v>
      </c>
    </row>
    <row r="52" spans="1:17" x14ac:dyDescent="0.55000000000000004">
      <c r="A52" s="1" t="s">
        <v>71</v>
      </c>
      <c r="C52" s="15">
        <v>0</v>
      </c>
      <c r="D52" s="15"/>
      <c r="E52" s="15">
        <v>12945202353</v>
      </c>
      <c r="F52" s="15"/>
      <c r="G52" s="15">
        <v>0</v>
      </c>
      <c r="H52" s="15"/>
      <c r="I52" s="15">
        <f t="shared" si="0"/>
        <v>12945202353</v>
      </c>
      <c r="J52" s="15"/>
      <c r="K52" s="15">
        <v>0</v>
      </c>
      <c r="L52" s="15"/>
      <c r="M52" s="15">
        <v>12806307379</v>
      </c>
      <c r="N52" s="15"/>
      <c r="O52" s="15">
        <v>0</v>
      </c>
      <c r="P52" s="15"/>
      <c r="Q52" s="15">
        <f t="shared" si="1"/>
        <v>12806307379</v>
      </c>
    </row>
    <row r="53" spans="1:17" x14ac:dyDescent="0.55000000000000004">
      <c r="A53" s="1" t="s">
        <v>68</v>
      </c>
      <c r="C53" s="15">
        <v>0</v>
      </c>
      <c r="D53" s="15"/>
      <c r="E53" s="15">
        <v>2806661136</v>
      </c>
      <c r="F53" s="15"/>
      <c r="G53" s="15">
        <v>0</v>
      </c>
      <c r="H53" s="15"/>
      <c r="I53" s="15">
        <f t="shared" si="0"/>
        <v>2806661136</v>
      </c>
      <c r="J53" s="15"/>
      <c r="K53" s="15">
        <v>0</v>
      </c>
      <c r="L53" s="15"/>
      <c r="M53" s="15">
        <v>2804066321</v>
      </c>
      <c r="N53" s="15"/>
      <c r="O53" s="15">
        <v>0</v>
      </c>
      <c r="P53" s="15"/>
      <c r="Q53" s="15">
        <f t="shared" si="1"/>
        <v>2804066321</v>
      </c>
    </row>
    <row r="54" spans="1:17" x14ac:dyDescent="0.55000000000000004">
      <c r="A54" s="1" t="s">
        <v>64</v>
      </c>
      <c r="C54" s="15">
        <v>0</v>
      </c>
      <c r="D54" s="15"/>
      <c r="E54" s="15">
        <v>1725764480</v>
      </c>
      <c r="F54" s="15"/>
      <c r="G54" s="15">
        <v>0</v>
      </c>
      <c r="H54" s="15"/>
      <c r="I54" s="15">
        <f t="shared" si="0"/>
        <v>1725764480</v>
      </c>
      <c r="J54" s="15"/>
      <c r="K54" s="15">
        <v>0</v>
      </c>
      <c r="L54" s="15"/>
      <c r="M54" s="15">
        <v>1746374042</v>
      </c>
      <c r="N54" s="15"/>
      <c r="O54" s="15">
        <v>0</v>
      </c>
      <c r="P54" s="15"/>
      <c r="Q54" s="15">
        <f t="shared" si="1"/>
        <v>1746374042</v>
      </c>
    </row>
    <row r="55" spans="1:17" x14ac:dyDescent="0.55000000000000004">
      <c r="A55" s="1" t="s">
        <v>85</v>
      </c>
      <c r="C55" s="15">
        <v>0</v>
      </c>
      <c r="D55" s="15"/>
      <c r="E55" s="15">
        <v>6750907704</v>
      </c>
      <c r="F55" s="15"/>
      <c r="G55" s="15">
        <v>0</v>
      </c>
      <c r="H55" s="15"/>
      <c r="I55" s="15">
        <f t="shared" si="0"/>
        <v>6750907704</v>
      </c>
      <c r="J55" s="15"/>
      <c r="K55" s="15">
        <v>0</v>
      </c>
      <c r="L55" s="15"/>
      <c r="M55" s="15">
        <v>26626932697</v>
      </c>
      <c r="N55" s="15"/>
      <c r="O55" s="15">
        <v>0</v>
      </c>
      <c r="P55" s="15"/>
      <c r="Q55" s="15">
        <f t="shared" si="1"/>
        <v>26626932697</v>
      </c>
    </row>
    <row r="56" spans="1:17" x14ac:dyDescent="0.55000000000000004">
      <c r="A56" s="1" t="s">
        <v>81</v>
      </c>
      <c r="C56" s="15">
        <v>0</v>
      </c>
      <c r="D56" s="15"/>
      <c r="E56" s="15">
        <v>12338718501</v>
      </c>
      <c r="F56" s="15"/>
      <c r="G56" s="15">
        <v>0</v>
      </c>
      <c r="H56" s="15"/>
      <c r="I56" s="15">
        <f t="shared" si="0"/>
        <v>12338718501</v>
      </c>
      <c r="J56" s="15"/>
      <c r="K56" s="15">
        <v>0</v>
      </c>
      <c r="L56" s="15"/>
      <c r="M56" s="15">
        <v>34295128279</v>
      </c>
      <c r="N56" s="15"/>
      <c r="O56" s="15">
        <v>0</v>
      </c>
      <c r="P56" s="15"/>
      <c r="Q56" s="15">
        <f t="shared" si="1"/>
        <v>34295128279</v>
      </c>
    </row>
    <row r="57" spans="1:17" x14ac:dyDescent="0.55000000000000004">
      <c r="A57" s="1" t="s">
        <v>92</v>
      </c>
      <c r="C57" s="15">
        <v>0</v>
      </c>
      <c r="D57" s="15"/>
      <c r="E57" s="15">
        <v>2064024067</v>
      </c>
      <c r="F57" s="15"/>
      <c r="G57" s="15">
        <v>0</v>
      </c>
      <c r="H57" s="15"/>
      <c r="I57" s="15">
        <f t="shared" si="0"/>
        <v>2064024067</v>
      </c>
      <c r="J57" s="15"/>
      <c r="K57" s="15">
        <v>0</v>
      </c>
      <c r="L57" s="15"/>
      <c r="M57" s="15">
        <v>1987171940</v>
      </c>
      <c r="N57" s="15"/>
      <c r="O57" s="15">
        <v>0</v>
      </c>
      <c r="P57" s="15"/>
      <c r="Q57" s="15">
        <f t="shared" si="1"/>
        <v>1987171940</v>
      </c>
    </row>
    <row r="58" spans="1:17" x14ac:dyDescent="0.55000000000000004">
      <c r="A58" s="1" t="s">
        <v>47</v>
      </c>
      <c r="C58" s="15">
        <v>0</v>
      </c>
      <c r="D58" s="15"/>
      <c r="E58" s="15">
        <v>25982030143</v>
      </c>
      <c r="F58" s="15"/>
      <c r="G58" s="15">
        <v>0</v>
      </c>
      <c r="H58" s="15"/>
      <c r="I58" s="15">
        <f t="shared" si="0"/>
        <v>25982030143</v>
      </c>
      <c r="J58" s="15"/>
      <c r="K58" s="15">
        <v>0</v>
      </c>
      <c r="L58" s="15"/>
      <c r="M58" s="15">
        <v>144997258023</v>
      </c>
      <c r="N58" s="15"/>
      <c r="O58" s="15">
        <v>0</v>
      </c>
      <c r="P58" s="15"/>
      <c r="Q58" s="15">
        <f t="shared" si="1"/>
        <v>144997258023</v>
      </c>
    </row>
    <row r="59" spans="1:17" x14ac:dyDescent="0.55000000000000004">
      <c r="A59" s="1" t="s">
        <v>235</v>
      </c>
      <c r="C59" s="15">
        <v>0</v>
      </c>
      <c r="D59" s="15"/>
      <c r="E59" s="15">
        <v>4917074879</v>
      </c>
      <c r="F59" s="15"/>
      <c r="G59" s="15">
        <v>0</v>
      </c>
      <c r="H59" s="15"/>
      <c r="I59" s="15">
        <f t="shared" si="0"/>
        <v>4917074879</v>
      </c>
      <c r="J59" s="15"/>
      <c r="K59" s="15">
        <v>0</v>
      </c>
      <c r="L59" s="15"/>
      <c r="M59" s="15">
        <v>4917074879</v>
      </c>
      <c r="N59" s="15"/>
      <c r="O59" s="15">
        <v>0</v>
      </c>
      <c r="P59" s="15"/>
      <c r="Q59" s="15">
        <f t="shared" si="1"/>
        <v>4917074879</v>
      </c>
    </row>
    <row r="60" spans="1:17" x14ac:dyDescent="0.55000000000000004">
      <c r="A60" s="1" t="s">
        <v>105</v>
      </c>
      <c r="C60" s="15">
        <v>0</v>
      </c>
      <c r="D60" s="15"/>
      <c r="E60" s="15">
        <v>38939402444</v>
      </c>
      <c r="F60" s="15"/>
      <c r="G60" s="15">
        <v>0</v>
      </c>
      <c r="H60" s="15"/>
      <c r="I60" s="15">
        <f t="shared" si="0"/>
        <v>38939402444</v>
      </c>
      <c r="J60" s="15"/>
      <c r="K60" s="15">
        <v>0</v>
      </c>
      <c r="L60" s="15"/>
      <c r="M60" s="15">
        <v>130387904927</v>
      </c>
      <c r="N60" s="15"/>
      <c r="O60" s="15">
        <v>0</v>
      </c>
      <c r="P60" s="15"/>
      <c r="Q60" s="15">
        <f t="shared" si="1"/>
        <v>130387904927</v>
      </c>
    </row>
    <row r="61" spans="1:17" x14ac:dyDescent="0.55000000000000004">
      <c r="A61" s="1" t="s">
        <v>98</v>
      </c>
      <c r="C61" s="15">
        <v>0</v>
      </c>
      <c r="D61" s="15"/>
      <c r="E61" s="15">
        <v>28074989119</v>
      </c>
      <c r="F61" s="15"/>
      <c r="G61" s="15">
        <v>0</v>
      </c>
      <c r="H61" s="15"/>
      <c r="I61" s="15">
        <f t="shared" si="0"/>
        <v>28074989119</v>
      </c>
      <c r="J61" s="15"/>
      <c r="K61" s="15">
        <v>0</v>
      </c>
      <c r="L61" s="15"/>
      <c r="M61" s="15">
        <v>102679544088</v>
      </c>
      <c r="N61" s="15"/>
      <c r="O61" s="15">
        <v>0</v>
      </c>
      <c r="P61" s="15"/>
      <c r="Q61" s="15">
        <f t="shared" si="1"/>
        <v>102679544088</v>
      </c>
    </row>
    <row r="62" spans="1:17" x14ac:dyDescent="0.55000000000000004">
      <c r="A62" s="1" t="s">
        <v>127</v>
      </c>
      <c r="C62" s="15">
        <v>0</v>
      </c>
      <c r="D62" s="15"/>
      <c r="E62" s="15">
        <v>175216639</v>
      </c>
      <c r="F62" s="15"/>
      <c r="G62" s="15">
        <v>0</v>
      </c>
      <c r="H62" s="15"/>
      <c r="I62" s="15">
        <f t="shared" si="0"/>
        <v>175216639</v>
      </c>
      <c r="J62" s="15"/>
      <c r="K62" s="15">
        <v>0</v>
      </c>
      <c r="L62" s="15"/>
      <c r="M62" s="15">
        <v>786940991</v>
      </c>
      <c r="N62" s="15"/>
      <c r="O62" s="15">
        <v>0</v>
      </c>
      <c r="P62" s="15"/>
      <c r="Q62" s="15">
        <f t="shared" si="1"/>
        <v>786940991</v>
      </c>
    </row>
    <row r="63" spans="1:17" x14ac:dyDescent="0.55000000000000004">
      <c r="A63" s="1" t="s">
        <v>130</v>
      </c>
      <c r="C63" s="15">
        <v>0</v>
      </c>
      <c r="D63" s="15"/>
      <c r="E63" s="15">
        <v>1191659129</v>
      </c>
      <c r="F63" s="15"/>
      <c r="G63" s="15">
        <v>0</v>
      </c>
      <c r="H63" s="15"/>
      <c r="I63" s="15">
        <f t="shared" si="0"/>
        <v>1191659129</v>
      </c>
      <c r="J63" s="15"/>
      <c r="K63" s="15">
        <v>0</v>
      </c>
      <c r="L63" s="15"/>
      <c r="M63" s="15">
        <v>10679185650</v>
      </c>
      <c r="N63" s="15"/>
      <c r="O63" s="15">
        <v>0</v>
      </c>
      <c r="P63" s="15"/>
      <c r="Q63" s="15">
        <f t="shared" si="1"/>
        <v>10679185650</v>
      </c>
    </row>
    <row r="64" spans="1:17" x14ac:dyDescent="0.55000000000000004">
      <c r="A64" s="1" t="s">
        <v>121</v>
      </c>
      <c r="C64" s="15">
        <v>0</v>
      </c>
      <c r="D64" s="15"/>
      <c r="E64" s="15">
        <v>40026429112</v>
      </c>
      <c r="F64" s="15"/>
      <c r="G64" s="15">
        <v>0</v>
      </c>
      <c r="H64" s="15"/>
      <c r="I64" s="15">
        <f t="shared" si="0"/>
        <v>40026429112</v>
      </c>
      <c r="J64" s="15"/>
      <c r="K64" s="15">
        <v>0</v>
      </c>
      <c r="L64" s="15"/>
      <c r="M64" s="15">
        <v>120183103958</v>
      </c>
      <c r="N64" s="15"/>
      <c r="O64" s="15">
        <v>0</v>
      </c>
      <c r="P64" s="15"/>
      <c r="Q64" s="15">
        <f t="shared" si="1"/>
        <v>120183103958</v>
      </c>
    </row>
    <row r="65" spans="1:17" x14ac:dyDescent="0.55000000000000004">
      <c r="A65" s="1" t="s">
        <v>112</v>
      </c>
      <c r="C65" s="15">
        <v>0</v>
      </c>
      <c r="D65" s="15"/>
      <c r="E65" s="15">
        <v>7021294586</v>
      </c>
      <c r="F65" s="15"/>
      <c r="G65" s="15">
        <v>0</v>
      </c>
      <c r="H65" s="15"/>
      <c r="I65" s="15">
        <f t="shared" si="0"/>
        <v>7021294586</v>
      </c>
      <c r="J65" s="15"/>
      <c r="K65" s="15">
        <v>0</v>
      </c>
      <c r="L65" s="15"/>
      <c r="M65" s="15">
        <v>29069988245</v>
      </c>
      <c r="N65" s="15"/>
      <c r="O65" s="15">
        <v>0</v>
      </c>
      <c r="P65" s="15"/>
      <c r="Q65" s="15">
        <f t="shared" si="1"/>
        <v>29069988245</v>
      </c>
    </row>
    <row r="66" spans="1:17" x14ac:dyDescent="0.55000000000000004">
      <c r="A66" s="1" t="s">
        <v>108</v>
      </c>
      <c r="C66" s="15">
        <v>0</v>
      </c>
      <c r="D66" s="15"/>
      <c r="E66" s="15">
        <v>62973062738</v>
      </c>
      <c r="F66" s="15"/>
      <c r="G66" s="15">
        <v>0</v>
      </c>
      <c r="H66" s="15"/>
      <c r="I66" s="15">
        <f t="shared" si="0"/>
        <v>62973062738</v>
      </c>
      <c r="J66" s="15"/>
      <c r="K66" s="15">
        <v>0</v>
      </c>
      <c r="L66" s="15"/>
      <c r="M66" s="15">
        <v>152811293330</v>
      </c>
      <c r="N66" s="15"/>
      <c r="O66" s="15">
        <v>0</v>
      </c>
      <c r="P66" s="15"/>
      <c r="Q66" s="15">
        <f t="shared" si="1"/>
        <v>152811293330</v>
      </c>
    </row>
    <row r="67" spans="1:17" x14ac:dyDescent="0.55000000000000004">
      <c r="A67" s="1" t="s">
        <v>77</v>
      </c>
      <c r="C67" s="15">
        <v>0</v>
      </c>
      <c r="D67" s="15"/>
      <c r="E67" s="15">
        <v>3520591534</v>
      </c>
      <c r="F67" s="15"/>
      <c r="G67" s="15">
        <v>0</v>
      </c>
      <c r="H67" s="15"/>
      <c r="I67" s="15">
        <f t="shared" si="0"/>
        <v>3520591534</v>
      </c>
      <c r="J67" s="15"/>
      <c r="K67" s="15">
        <v>0</v>
      </c>
      <c r="L67" s="15"/>
      <c r="M67" s="15">
        <v>17596898134</v>
      </c>
      <c r="N67" s="15"/>
      <c r="O67" s="15">
        <v>0</v>
      </c>
      <c r="P67" s="15"/>
      <c r="Q67" s="15">
        <f t="shared" si="1"/>
        <v>17596898134</v>
      </c>
    </row>
    <row r="68" spans="1:17" x14ac:dyDescent="0.55000000000000004">
      <c r="A68" s="1" t="s">
        <v>74</v>
      </c>
      <c r="C68" s="15">
        <v>0</v>
      </c>
      <c r="D68" s="15"/>
      <c r="E68" s="15">
        <v>2250908355</v>
      </c>
      <c r="F68" s="15"/>
      <c r="G68" s="15">
        <v>0</v>
      </c>
      <c r="H68" s="15"/>
      <c r="I68" s="15">
        <f t="shared" si="0"/>
        <v>2250908355</v>
      </c>
      <c r="J68" s="15"/>
      <c r="K68" s="15">
        <v>0</v>
      </c>
      <c r="L68" s="15"/>
      <c r="M68" s="15">
        <v>10760259467</v>
      </c>
      <c r="N68" s="15"/>
      <c r="O68" s="15">
        <v>0</v>
      </c>
      <c r="P68" s="15"/>
      <c r="Q68" s="15">
        <f t="shared" si="1"/>
        <v>10760259467</v>
      </c>
    </row>
    <row r="69" spans="1:17" x14ac:dyDescent="0.55000000000000004">
      <c r="A69" s="1" t="s">
        <v>60</v>
      </c>
      <c r="C69" s="15">
        <v>0</v>
      </c>
      <c r="D69" s="15"/>
      <c r="E69" s="15">
        <v>1873109944</v>
      </c>
      <c r="F69" s="15"/>
      <c r="G69" s="15">
        <v>0</v>
      </c>
      <c r="H69" s="15"/>
      <c r="I69" s="15">
        <f t="shared" si="0"/>
        <v>1873109944</v>
      </c>
      <c r="J69" s="15"/>
      <c r="K69" s="15">
        <v>0</v>
      </c>
      <c r="L69" s="15"/>
      <c r="M69" s="15">
        <v>9387291683</v>
      </c>
      <c r="N69" s="15"/>
      <c r="O69" s="15">
        <v>0</v>
      </c>
      <c r="P69" s="15"/>
      <c r="Q69" s="15">
        <f t="shared" si="1"/>
        <v>9387291683</v>
      </c>
    </row>
    <row r="70" spans="1:17" x14ac:dyDescent="0.55000000000000004">
      <c r="A70" s="1" t="s">
        <v>88</v>
      </c>
      <c r="C70" s="15">
        <v>0</v>
      </c>
      <c r="D70" s="15"/>
      <c r="E70" s="15">
        <v>17365242939</v>
      </c>
      <c r="F70" s="15"/>
      <c r="G70" s="15">
        <v>0</v>
      </c>
      <c r="H70" s="15"/>
      <c r="I70" s="15">
        <f t="shared" si="0"/>
        <v>17365242939</v>
      </c>
      <c r="J70" s="15"/>
      <c r="K70" s="15">
        <v>0</v>
      </c>
      <c r="L70" s="15"/>
      <c r="M70" s="15">
        <v>110950384528</v>
      </c>
      <c r="N70" s="15"/>
      <c r="O70" s="15">
        <v>0</v>
      </c>
      <c r="P70" s="15"/>
      <c r="Q70" s="15">
        <f t="shared" si="1"/>
        <v>110950384528</v>
      </c>
    </row>
    <row r="71" spans="1:17" x14ac:dyDescent="0.55000000000000004">
      <c r="A71" s="1" t="s">
        <v>124</v>
      </c>
      <c r="C71" s="15">
        <v>0</v>
      </c>
      <c r="D71" s="15"/>
      <c r="E71" s="15">
        <v>7601040377</v>
      </c>
      <c r="F71" s="15"/>
      <c r="G71" s="15">
        <v>0</v>
      </c>
      <c r="H71" s="15"/>
      <c r="I71" s="15">
        <f t="shared" si="0"/>
        <v>7601040377</v>
      </c>
      <c r="J71" s="15"/>
      <c r="K71" s="15">
        <v>0</v>
      </c>
      <c r="L71" s="15"/>
      <c r="M71" s="15">
        <v>44906635608</v>
      </c>
      <c r="N71" s="15"/>
      <c r="O71" s="15">
        <v>0</v>
      </c>
      <c r="P71" s="15"/>
      <c r="Q71" s="15">
        <f>K71+M71+O71</f>
        <v>44906635608</v>
      </c>
    </row>
    <row r="72" spans="1:17" x14ac:dyDescent="0.55000000000000004">
      <c r="A72" s="1" t="s">
        <v>117</v>
      </c>
      <c r="C72" s="15">
        <v>0</v>
      </c>
      <c r="D72" s="15"/>
      <c r="E72" s="15">
        <v>7973770354</v>
      </c>
      <c r="F72" s="15"/>
      <c r="G72" s="15">
        <v>0</v>
      </c>
      <c r="H72" s="15"/>
      <c r="I72" s="15">
        <f t="shared" si="0"/>
        <v>7973770354</v>
      </c>
      <c r="J72" s="15"/>
      <c r="K72" s="15">
        <v>0</v>
      </c>
      <c r="L72" s="15"/>
      <c r="M72" s="15">
        <v>45285403137</v>
      </c>
      <c r="N72" s="15"/>
      <c r="O72" s="15">
        <v>0</v>
      </c>
      <c r="P72" s="15"/>
      <c r="Q72" s="15">
        <f t="shared" si="1"/>
        <v>45285403137</v>
      </c>
    </row>
    <row r="73" spans="1:17" x14ac:dyDescent="0.55000000000000004">
      <c r="A73" s="1" t="s">
        <v>102</v>
      </c>
      <c r="C73" s="15">
        <v>0</v>
      </c>
      <c r="D73" s="15"/>
      <c r="E73" s="15">
        <v>46652190683</v>
      </c>
      <c r="F73" s="15"/>
      <c r="G73" s="15">
        <v>0</v>
      </c>
      <c r="H73" s="15"/>
      <c r="I73" s="15">
        <f t="shared" ref="I73:I74" si="2">C73+E73+G73</f>
        <v>46652190683</v>
      </c>
      <c r="J73" s="15"/>
      <c r="K73" s="15">
        <v>0</v>
      </c>
      <c r="L73" s="15"/>
      <c r="M73" s="15">
        <v>151701057153</v>
      </c>
      <c r="N73" s="15"/>
      <c r="O73" s="15">
        <v>0</v>
      </c>
      <c r="P73" s="15"/>
      <c r="Q73" s="15">
        <f t="shared" ref="Q73:Q81" si="3">K73+M73+O73</f>
        <v>151701057153</v>
      </c>
    </row>
    <row r="74" spans="1:17" x14ac:dyDescent="0.55000000000000004">
      <c r="A74" s="1" t="s">
        <v>473</v>
      </c>
      <c r="C74" s="15">
        <v>240540557368</v>
      </c>
      <c r="D74" s="15"/>
      <c r="E74" s="15">
        <v>0</v>
      </c>
      <c r="F74" s="15"/>
      <c r="G74" s="15">
        <v>0</v>
      </c>
      <c r="H74" s="15"/>
      <c r="I74" s="15">
        <f t="shared" si="2"/>
        <v>240540557368</v>
      </c>
      <c r="J74" s="15"/>
      <c r="K74" s="15">
        <v>321306000000</v>
      </c>
      <c r="L74" s="15"/>
      <c r="M74" s="15">
        <v>0</v>
      </c>
      <c r="N74" s="15"/>
      <c r="O74" s="15">
        <v>0</v>
      </c>
      <c r="P74" s="15"/>
      <c r="Q74" s="15">
        <f t="shared" si="3"/>
        <v>321306000000</v>
      </c>
    </row>
    <row r="75" spans="1:17" x14ac:dyDescent="0.55000000000000004">
      <c r="A75" s="1" t="s">
        <v>474</v>
      </c>
      <c r="C75" s="15">
        <v>22635433650</v>
      </c>
      <c r="D75" s="15"/>
      <c r="E75" s="15">
        <v>0</v>
      </c>
      <c r="F75" s="15"/>
      <c r="G75" s="15">
        <v>0</v>
      </c>
      <c r="H75" s="15"/>
      <c r="I75" s="15">
        <v>0</v>
      </c>
      <c r="J75" s="15"/>
      <c r="K75" s="15">
        <v>130170524099</v>
      </c>
      <c r="L75" s="15"/>
      <c r="M75" s="15">
        <v>0</v>
      </c>
      <c r="N75" s="15"/>
      <c r="O75" s="15">
        <v>0</v>
      </c>
      <c r="P75" s="15"/>
      <c r="Q75" s="15">
        <f t="shared" si="3"/>
        <v>130170524099</v>
      </c>
    </row>
    <row r="76" spans="1:17" x14ac:dyDescent="0.55000000000000004">
      <c r="A76" s="1" t="s">
        <v>475</v>
      </c>
      <c r="C76" s="15">
        <v>15982479450</v>
      </c>
      <c r="D76" s="15"/>
      <c r="E76" s="15">
        <v>0</v>
      </c>
      <c r="F76" s="15"/>
      <c r="G76" s="15">
        <v>0</v>
      </c>
      <c r="H76" s="15"/>
      <c r="I76" s="15">
        <v>0</v>
      </c>
      <c r="J76" s="15"/>
      <c r="K76" s="15">
        <v>7818897249</v>
      </c>
      <c r="L76" s="15"/>
      <c r="M76" s="15">
        <v>0</v>
      </c>
      <c r="N76" s="15"/>
      <c r="O76" s="15">
        <v>0</v>
      </c>
      <c r="P76" s="15"/>
      <c r="Q76" s="15">
        <f t="shared" si="3"/>
        <v>7818897249</v>
      </c>
    </row>
    <row r="77" spans="1:17" x14ac:dyDescent="0.55000000000000004">
      <c r="A77" s="1" t="s">
        <v>476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v>0</v>
      </c>
      <c r="J77" s="15"/>
      <c r="K77" s="15">
        <v>90739726026</v>
      </c>
      <c r="L77" s="15"/>
      <c r="M77" s="15">
        <v>0</v>
      </c>
      <c r="N77" s="15"/>
      <c r="O77" s="15">
        <v>0</v>
      </c>
      <c r="P77" s="15"/>
      <c r="Q77" s="15">
        <f t="shared" si="3"/>
        <v>90739726026</v>
      </c>
    </row>
    <row r="78" spans="1:17" x14ac:dyDescent="0.55000000000000004">
      <c r="A78" s="1" t="s">
        <v>477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v>0</v>
      </c>
      <c r="J78" s="15"/>
      <c r="K78" s="15">
        <v>40000000000</v>
      </c>
      <c r="L78" s="15"/>
      <c r="M78" s="15">
        <v>0</v>
      </c>
      <c r="N78" s="15"/>
      <c r="O78" s="15">
        <v>0</v>
      </c>
      <c r="P78" s="15"/>
      <c r="Q78" s="15">
        <f t="shared" si="3"/>
        <v>40000000000</v>
      </c>
    </row>
    <row r="79" spans="1:17" x14ac:dyDescent="0.55000000000000004">
      <c r="A79" s="1" t="s">
        <v>478</v>
      </c>
      <c r="C79" s="15">
        <v>88887209</v>
      </c>
      <c r="D79" s="15"/>
      <c r="E79" s="15">
        <v>0</v>
      </c>
      <c r="F79" s="15"/>
      <c r="G79" s="15">
        <v>0</v>
      </c>
      <c r="H79" s="15"/>
      <c r="I79" s="15">
        <v>0</v>
      </c>
      <c r="J79" s="15"/>
      <c r="K79" s="15">
        <v>739418247</v>
      </c>
      <c r="L79" s="15"/>
      <c r="M79" s="15">
        <v>0</v>
      </c>
      <c r="N79" s="15"/>
      <c r="O79" s="15">
        <v>0</v>
      </c>
      <c r="P79" s="15"/>
      <c r="Q79" s="15">
        <f>K79+M79+O79</f>
        <v>739418247</v>
      </c>
    </row>
    <row r="80" spans="1:17" x14ac:dyDescent="0.55000000000000004">
      <c r="A80" s="1" t="s">
        <v>479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v>0</v>
      </c>
      <c r="J80" s="15"/>
      <c r="K80" s="15">
        <v>13464705810</v>
      </c>
      <c r="L80" s="15"/>
      <c r="M80" s="15">
        <v>0</v>
      </c>
      <c r="N80" s="15"/>
      <c r="O80" s="15">
        <v>0</v>
      </c>
      <c r="P80" s="15"/>
      <c r="Q80" s="15">
        <f>K80+M80+O80</f>
        <v>13464705810</v>
      </c>
    </row>
    <row r="81" spans="1:17" x14ac:dyDescent="0.55000000000000004">
      <c r="A81" s="1" t="s">
        <v>480</v>
      </c>
      <c r="C81" s="15">
        <v>7528916640</v>
      </c>
      <c r="D81" s="15"/>
      <c r="E81" s="15">
        <v>0</v>
      </c>
      <c r="F81" s="15"/>
      <c r="G81" s="15">
        <v>0</v>
      </c>
      <c r="H81" s="15"/>
      <c r="I81" s="15">
        <v>0</v>
      </c>
      <c r="J81" s="15"/>
      <c r="K81" s="15">
        <v>11293374960</v>
      </c>
      <c r="L81" s="15"/>
      <c r="M81" s="15">
        <v>0</v>
      </c>
      <c r="N81" s="15"/>
      <c r="O81" s="15">
        <v>0</v>
      </c>
      <c r="P81" s="15"/>
      <c r="Q81" s="15">
        <f t="shared" si="3"/>
        <v>11293374960</v>
      </c>
    </row>
    <row r="82" spans="1:17" ht="24.75" thickBot="1" x14ac:dyDescent="0.6">
      <c r="A82" s="1" t="s">
        <v>29</v>
      </c>
      <c r="C82" s="23">
        <f>SUM(C8:C81)</f>
        <v>1326631152090</v>
      </c>
      <c r="D82" s="15"/>
      <c r="E82" s="23">
        <f>SUM(E8:E81)</f>
        <v>-144651895922</v>
      </c>
      <c r="F82" s="15"/>
      <c r="G82" s="23">
        <f>SUM(G8:G81)</f>
        <v>277151493239</v>
      </c>
      <c r="H82" s="15"/>
      <c r="I82" s="23">
        <f>SUM(I8:I81)</f>
        <v>1412895032458</v>
      </c>
      <c r="J82" s="15"/>
      <c r="K82" s="23">
        <f>SUM(K8:K81)</f>
        <v>3975049560135</v>
      </c>
      <c r="L82" s="15"/>
      <c r="M82" s="23">
        <f>SUM(M8:M81)</f>
        <v>670347212049</v>
      </c>
      <c r="N82" s="15"/>
      <c r="O82" s="23">
        <f>SUM(O8:O81)</f>
        <v>363139696279</v>
      </c>
      <c r="P82" s="15"/>
      <c r="Q82" s="23">
        <f>SUM(Q8:Q73)</f>
        <v>4393003822072</v>
      </c>
    </row>
    <row r="83" spans="1:17" ht="24.75" thickTop="1" x14ac:dyDescent="0.55000000000000004">
      <c r="C83" s="17"/>
      <c r="E83" s="17"/>
      <c r="G83" s="17"/>
      <c r="K83" s="17"/>
      <c r="M83" s="17"/>
      <c r="O83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صندوق</vt:lpstr>
      <vt:lpstr>تبعی</vt:lpstr>
      <vt:lpstr>تعدیل قیمت</vt:lpstr>
      <vt:lpstr>سپرده</vt:lpstr>
      <vt:lpstr>اوراق </vt:lpstr>
      <vt:lpstr>درآمدها</vt:lpstr>
      <vt:lpstr>درآمد سرمایه‌گذاری در سهام</vt:lpstr>
      <vt:lpstr>درآمدسرمایه‌گذاری در اوراق بها</vt:lpstr>
      <vt:lpstr>درآمد سپرده بانکی</vt:lpstr>
      <vt:lpstr>سود اراق بهادار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2024-11-27T07:02:14Z</dcterms:modified>
</cp:coreProperties>
</file>