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12\"/>
    </mc:Choice>
  </mc:AlternateContent>
  <xr:revisionPtr revIDLastSave="0" documentId="13_ncr:1_{011A49B9-326A-4B1F-B24D-F00BD1364886}" xr6:coauthVersionLast="47" xr6:coauthVersionMax="47" xr10:uidLastSave="{00000000-0000-0000-0000-000000000000}"/>
  <bookViews>
    <workbookView xWindow="-120" yWindow="-120" windowWidth="29040" windowHeight="15720" tabRatio="897" firstSheet="3" activeTab="6" xr2:uid="{00000000-000D-0000-FFFF-FFFF00000000}"/>
  </bookViews>
  <sheets>
    <sheet name="سهام" sheetId="1" r:id="rId1"/>
    <sheet name="واحدهای صندوق" sheetId="20" r:id="rId2"/>
    <sheet name="تبعی" sheetId="2" r:id="rId3"/>
    <sheet name="اوراق مشارکت" sheetId="3" r:id="rId4"/>
    <sheet name="تعدیل قیمت" sheetId="4" r:id="rId5"/>
    <sheet name="سپرده" sheetId="6" r:id="rId6"/>
    <sheet name=" درآمدها" sheetId="15" r:id="rId7"/>
    <sheet name="سرمایه‌گذاری در سهام" sheetId="11" r:id="rId8"/>
    <sheet name="سرمایه‌گذاری در صندوق " sheetId="19" r:id="rId9"/>
    <sheet name="سرمایه‌گذاری در اوراق بهادار" sheetId="12" r:id="rId10"/>
    <sheet name="مبالغ تخصیصی اوراق آوند" sheetId="21" r:id="rId11"/>
    <sheet name="درآمد سپرده بانکی" sheetId="13" r:id="rId12"/>
    <sheet name="سایر درآمدها" sheetId="14" r:id="rId13"/>
    <sheet name="درآمد سود سهام" sheetId="8" r:id="rId14"/>
    <sheet name="سود اوراق بهادار" sheetId="7" r:id="rId15"/>
    <sheet name="سود سپرده بانکی" sheetId="18" r:id="rId16"/>
    <sheet name="درآمد ناشی از فروش" sheetId="10" r:id="rId17"/>
    <sheet name="درآمد ناشی از تغییر قیمت اوراق" sheetId="9" r:id="rId18"/>
  </sheets>
  <definedNames>
    <definedName name="_xlnm.Print_Area" localSheetId="10">'مبالغ تخصیصی اوراق آوند'!$A$1:$I$21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1" l="1"/>
  <c r="E13" i="21"/>
  <c r="I12" i="15"/>
  <c r="G12" i="15"/>
  <c r="E12" i="15"/>
  <c r="Y13" i="20"/>
  <c r="Y15" i="1"/>
  <c r="W13" i="20"/>
  <c r="U13" i="20"/>
  <c r="O13" i="20"/>
  <c r="K13" i="20"/>
  <c r="G13" i="20"/>
  <c r="E13" i="20"/>
  <c r="I142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8" i="13"/>
  <c r="E142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8" i="13"/>
  <c r="I95" i="12"/>
  <c r="Q95" i="12"/>
  <c r="Q89" i="12"/>
  <c r="Q90" i="12"/>
  <c r="Q91" i="12"/>
  <c r="Q92" i="12"/>
  <c r="Q93" i="12"/>
  <c r="Q94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67" i="12"/>
  <c r="Q68" i="12"/>
  <c r="Q69" i="12"/>
  <c r="Q70" i="12"/>
  <c r="Q71" i="12"/>
  <c r="Q72" i="12"/>
  <c r="Q73" i="12"/>
  <c r="Q74" i="12"/>
  <c r="Q75" i="12"/>
  <c r="Q76" i="12"/>
  <c r="Q77" i="12"/>
  <c r="Q78" i="12"/>
  <c r="Q79" i="12"/>
  <c r="Q80" i="12"/>
  <c r="Q81" i="12"/>
  <c r="Q82" i="12"/>
  <c r="Q83" i="12"/>
  <c r="Q84" i="12"/>
  <c r="Q85" i="12"/>
  <c r="Q86" i="12"/>
  <c r="Q87" i="12"/>
  <c r="Q88" i="12"/>
  <c r="Q8" i="12"/>
  <c r="I89" i="12"/>
  <c r="I90" i="12"/>
  <c r="I91" i="12"/>
  <c r="I92" i="12"/>
  <c r="I93" i="12"/>
  <c r="I94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" i="12"/>
  <c r="O95" i="12"/>
  <c r="M95" i="12"/>
  <c r="K95" i="12"/>
  <c r="G95" i="12"/>
  <c r="E95" i="12"/>
  <c r="C95" i="12"/>
  <c r="K11" i="19"/>
  <c r="U11" i="19"/>
  <c r="I11" i="19"/>
  <c r="E11" i="19"/>
  <c r="C11" i="19"/>
  <c r="E18" i="11"/>
  <c r="U18" i="11"/>
  <c r="K18" i="11"/>
  <c r="S18" i="11"/>
  <c r="I18" i="11"/>
  <c r="K14" i="11" s="1"/>
  <c r="G18" i="11"/>
  <c r="M18" i="11"/>
  <c r="Q18" i="11"/>
  <c r="O18" i="11"/>
  <c r="Q48" i="10"/>
  <c r="O48" i="10"/>
  <c r="M48" i="10"/>
  <c r="I48" i="10"/>
  <c r="G48" i="10"/>
  <c r="E48" i="10"/>
  <c r="O14" i="10"/>
  <c r="O13" i="10"/>
  <c r="M14" i="10"/>
  <c r="M13" i="10"/>
  <c r="K14" i="10"/>
  <c r="K13" i="10"/>
  <c r="I13" i="10"/>
  <c r="I14" i="10"/>
  <c r="C18" i="11"/>
  <c r="Q11" i="19"/>
  <c r="O11" i="19"/>
  <c r="M11" i="19"/>
  <c r="G11" i="19"/>
  <c r="Q9" i="10"/>
  <c r="Q10" i="10"/>
  <c r="Q11" i="10"/>
  <c r="Q12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8" i="10"/>
  <c r="I9" i="10"/>
  <c r="I10" i="10"/>
  <c r="I11" i="10"/>
  <c r="I12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8" i="10"/>
  <c r="Q66" i="9"/>
  <c r="I66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8" i="9"/>
  <c r="S11" i="8"/>
  <c r="Q11" i="8"/>
  <c r="O11" i="8"/>
  <c r="M60" i="7"/>
  <c r="K60" i="7"/>
  <c r="I60" i="7"/>
  <c r="M55" i="7"/>
  <c r="M56" i="7"/>
  <c r="M57" i="7"/>
  <c r="M58" i="7"/>
  <c r="M59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8" i="7"/>
  <c r="S60" i="7"/>
  <c r="S55" i="7"/>
  <c r="S56" i="7"/>
  <c r="S57" i="7"/>
  <c r="S58" i="7"/>
  <c r="S59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8" i="7"/>
  <c r="Q60" i="7"/>
  <c r="O60" i="7"/>
  <c r="M142" i="18"/>
  <c r="K142" i="18"/>
  <c r="I142" i="18"/>
  <c r="G142" i="18"/>
  <c r="E142" i="18"/>
  <c r="C142" i="18"/>
  <c r="K74" i="6"/>
  <c r="AK65" i="3"/>
  <c r="W15" i="1"/>
  <c r="U15" i="1"/>
  <c r="E10" i="14"/>
  <c r="C10" i="14"/>
  <c r="G142" i="13"/>
  <c r="C142" i="13"/>
  <c r="O66" i="9"/>
  <c r="M66" i="9"/>
  <c r="G66" i="9"/>
  <c r="E66" i="9"/>
  <c r="M11" i="8"/>
  <c r="K11" i="8"/>
  <c r="I11" i="8"/>
  <c r="I74" i="6"/>
  <c r="G74" i="6"/>
  <c r="E74" i="6"/>
  <c r="C74" i="6"/>
  <c r="AI65" i="3"/>
  <c r="AG65" i="3"/>
  <c r="AA65" i="3"/>
  <c r="W65" i="3"/>
  <c r="S65" i="3"/>
  <c r="Q65" i="3"/>
  <c r="O15" i="1"/>
  <c r="K15" i="1"/>
  <c r="G15" i="1"/>
  <c r="E15" i="1"/>
  <c r="S11" i="19" l="1"/>
  <c r="K13" i="11"/>
  <c r="K12" i="11"/>
  <c r="K11" i="11"/>
  <c r="K8" i="11"/>
  <c r="K10" i="11"/>
  <c r="K17" i="11"/>
  <c r="K9" i="11"/>
  <c r="K16" i="11"/>
  <c r="K15" i="11"/>
</calcChain>
</file>

<file path=xl/sharedStrings.xml><?xml version="1.0" encoding="utf-8"?>
<sst xmlns="http://schemas.openxmlformats.org/spreadsheetml/2006/main" count="2525" uniqueCount="404">
  <si>
    <t>صندوق سرمایه‌گذاری ثابت آوند مفید</t>
  </si>
  <si>
    <t>صورت وضعیت پورتفوی</t>
  </si>
  <si>
    <t>برای ماه منتهی به 1403/12/30</t>
  </si>
  <si>
    <t>نام شرکت</t>
  </si>
  <si>
    <t>1403/11/30</t>
  </si>
  <si>
    <t>تغییرات طی دوره</t>
  </si>
  <si>
    <t>1403/12/30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</si>
  <si>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</si>
  <si>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</si>
  <si>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</si>
  <si>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</si>
  <si>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</si>
  <si>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</si>
  <si>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</si>
  <si>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</si>
  <si>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سایپا</t>
  </si>
  <si>
    <t>صندوق اهرمی شتاب آگاه</t>
  </si>
  <si>
    <t>0.00%</t>
  </si>
  <si>
    <t>صندوق سرمایه گذاری سهامی اهرمی موج فیروزه</t>
  </si>
  <si>
    <t>صندوق طلای عیار مفید</t>
  </si>
  <si>
    <t>گروه توسعه مالی مهرآیندگان</t>
  </si>
  <si>
    <t>گروه صنعتی پاکشو</t>
  </si>
  <si>
    <t>گسترش سوخت سبززاگرس(سهامی عام)</t>
  </si>
  <si>
    <t>ملی  صنایع  مس  ایران</t>
  </si>
  <si>
    <t/>
  </si>
  <si>
    <t>تعداد اوراق تبعی</t>
  </si>
  <si>
    <t>قیمت اعمال</t>
  </si>
  <si>
    <t>تاریخ اعمال</t>
  </si>
  <si>
    <t>نرخ موثر</t>
  </si>
  <si>
    <t>اختیارف ت فملی-10076-05/03/06</t>
  </si>
  <si>
    <t>1405/03/06</t>
  </si>
  <si>
    <t>اختیارف ت پاکشو-4810-04/07/09</t>
  </si>
  <si>
    <t>1404/07/09</t>
  </si>
  <si>
    <t>اختیارف ت خساپا-3898-04/11/01</t>
  </si>
  <si>
    <t>1404/11/01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</si>
  <si>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</si>
  <si>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</si>
  <si>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</si>
  <si>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</si>
  <si>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</si>
  <si>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</si>
  <si>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</si>
  <si>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</si>
  <si>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استاندارد خودروی کرمان</t>
  </si>
  <si>
    <t>بله</t>
  </si>
  <si>
    <t>1403/11/23</t>
  </si>
  <si>
    <t>1405/11/23</t>
  </si>
  <si>
    <t>سلف شیر سولیکو کاله</t>
  </si>
  <si>
    <t>1402/11/08</t>
  </si>
  <si>
    <t>1404/05/08</t>
  </si>
  <si>
    <t>سلف موازی پلی اتیلن سبک فیلم</t>
  </si>
  <si>
    <t>1402/12/15</t>
  </si>
  <si>
    <t>1404/12/15</t>
  </si>
  <si>
    <t>سلف موازی میلگرد تبریز</t>
  </si>
  <si>
    <t>1403/11/14</t>
  </si>
  <si>
    <t>1405/11/14</t>
  </si>
  <si>
    <t>سلف میلگرد درپاد تبریز</t>
  </si>
  <si>
    <t>1403/08/22</t>
  </si>
  <si>
    <t>1404/08/22</t>
  </si>
  <si>
    <t>اجاره اهداف مفید 14070531</t>
  </si>
  <si>
    <t>1403/05/31</t>
  </si>
  <si>
    <t>1407/05/31</t>
  </si>
  <si>
    <t>اجاره تابان نوین14041015</t>
  </si>
  <si>
    <t>1400/10/15</t>
  </si>
  <si>
    <t>1404/10/15</t>
  </si>
  <si>
    <t>اسناد خزانه-م11بودجه02-050720</t>
  </si>
  <si>
    <t>1402/12/29</t>
  </si>
  <si>
    <t>1405/07/20</t>
  </si>
  <si>
    <t>اسناد خزانه-م12بودجه02-050916</t>
  </si>
  <si>
    <t>1405/09/16</t>
  </si>
  <si>
    <t>0.03%</t>
  </si>
  <si>
    <t>اسناد خزانه-م13بودجه02-051021</t>
  </si>
  <si>
    <t>1405/10/21</t>
  </si>
  <si>
    <t>اسناد خزانه-م1بودجه01-040326</t>
  </si>
  <si>
    <t>1401/02/26</t>
  </si>
  <si>
    <t>1404/03/25</t>
  </si>
  <si>
    <t>اسناد خزانه-م3بودجه01-040520</t>
  </si>
  <si>
    <t>1401/05/18</t>
  </si>
  <si>
    <t>1404/05/19</t>
  </si>
  <si>
    <t>اسناد خزانه-م7بودجه02-040910</t>
  </si>
  <si>
    <t>1402/12/20</t>
  </si>
  <si>
    <t>1404/09/10</t>
  </si>
  <si>
    <t>اسناد خزانه-م8بودجه02-041211</t>
  </si>
  <si>
    <t>1404/12/11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</si>
  <si>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</si>
  <si>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</si>
  <si>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</si>
  <si>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</si>
  <si>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</si>
  <si>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</si>
  <si>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</si>
  <si>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</si>
  <si>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</si>
  <si>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</si>
  <si>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</si>
  <si>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</si>
  <si>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</si>
  <si>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اسنادخزانه-م7بودجه01-040714</t>
  </si>
  <si>
    <t>1401/12/10</t>
  </si>
  <si>
    <t>1404/07/13</t>
  </si>
  <si>
    <t>اسنادخزانه-م8بودجه01-040728</t>
  </si>
  <si>
    <t>1401/12/28</t>
  </si>
  <si>
    <t>1404/07/27</t>
  </si>
  <si>
    <t>اسنادخزانه-م9بودجه01-040826</t>
  </si>
  <si>
    <t>1404/08/25</t>
  </si>
  <si>
    <t>صکوک اجاره صملی404-6ماهه18%</t>
  </si>
  <si>
    <t>1400/05/05</t>
  </si>
  <si>
    <t>1404/05/04</t>
  </si>
  <si>
    <t>صکوک اجاره صند412-بدون ضامن</t>
  </si>
  <si>
    <t>1400/12/23</t>
  </si>
  <si>
    <t>1404/12/22</t>
  </si>
  <si>
    <t>صکوک اجاره گل گهر504-3ماهه23%</t>
  </si>
  <si>
    <t>1403/04/18</t>
  </si>
  <si>
    <t>1405/04/18</t>
  </si>
  <si>
    <t>صکوک اجاره وکغدیر707-بدون ضامن</t>
  </si>
  <si>
    <t>1403/07/14</t>
  </si>
  <si>
    <t>1407/07/14</t>
  </si>
  <si>
    <t>صکوک مرابحه دعبید12-3ماهه18%</t>
  </si>
  <si>
    <t>1400/12/25</t>
  </si>
  <si>
    <t>1404/12/24</t>
  </si>
  <si>
    <t>صکوک مرابحه دعبید69-3ماهه23%</t>
  </si>
  <si>
    <t>1402/09/07</t>
  </si>
  <si>
    <t>1406/09/07</t>
  </si>
  <si>
    <t>صکوک مرابحه غکورش505-بدون ضامن</t>
  </si>
  <si>
    <t>1403/05/28</t>
  </si>
  <si>
    <t>1405/05/28</t>
  </si>
  <si>
    <t>صکوک مرابحه فخوز412-بدون ضامن</t>
  </si>
  <si>
    <t>1404/12/07</t>
  </si>
  <si>
    <t>صکوک منفعت نفت0312-6ماهه 18/5%</t>
  </si>
  <si>
    <t>1399/12/17</t>
  </si>
  <si>
    <t>1403/12/17</t>
  </si>
  <si>
    <t>صکوک منفعت نفت1312-6ماهه 18/5%</t>
  </si>
  <si>
    <t>مرابحه اورند پیشرو-مفید051118</t>
  </si>
  <si>
    <t>1402/11/18</t>
  </si>
  <si>
    <t>1405/11/18</t>
  </si>
  <si>
    <t>مرابحه طبیعت سبز-مفید060920</t>
  </si>
  <si>
    <t>1403/09/20</t>
  </si>
  <si>
    <t>1406/09/20</t>
  </si>
  <si>
    <t>مرابحه عام دولت112-ش.خ 040408</t>
  </si>
  <si>
    <t>1401/06/08</t>
  </si>
  <si>
    <t>1404/04/07</t>
  </si>
  <si>
    <t>مرابحه عام دولت126-ش.خ031223</t>
  </si>
  <si>
    <t>1401/12/23</t>
  </si>
  <si>
    <t>1403/12/23</t>
  </si>
  <si>
    <t>مرابحه عام دولت127-ش.خ040623</t>
  </si>
  <si>
    <t>1404/06/22</t>
  </si>
  <si>
    <t>مرابحه عام دولت132-ش.خ041110</t>
  </si>
  <si>
    <t>1402/05/10</t>
  </si>
  <si>
    <t>1404/11/09</t>
  </si>
  <si>
    <t>مرابحه عام دولت143-ش.خ041009</t>
  </si>
  <si>
    <t>1402/08/09</t>
  </si>
  <si>
    <t>1404/10/08</t>
  </si>
  <si>
    <t>مرابحه عام دولت145-ش.خ050707</t>
  </si>
  <si>
    <t>1405/07/07</t>
  </si>
  <si>
    <t>مرابحه عام دولت152-ش.خ040522</t>
  </si>
  <si>
    <t>1402/12/22</t>
  </si>
  <si>
    <t>1404/05/22</t>
  </si>
  <si>
    <t>مرابحه عام دولت172-ش.خ050623</t>
  </si>
  <si>
    <t>1403/05/23</t>
  </si>
  <si>
    <t>1405/06/23</t>
  </si>
  <si>
    <t>مرابحه عام دولت174-ش.خ041027</t>
  </si>
  <si>
    <t>1403/06/27</t>
  </si>
  <si>
    <t>1404/10/27</t>
  </si>
  <si>
    <t>مرابحه عام دولت175-ش.خ060327</t>
  </si>
  <si>
    <t>1406/03/27</t>
  </si>
  <si>
    <t>مرابحه عام دولت194-ش.خ060504</t>
  </si>
  <si>
    <t>1403/10/04</t>
  </si>
  <si>
    <t>1406/05/04</t>
  </si>
  <si>
    <t>مرابحه ماموت تریلرمانا 080210</t>
  </si>
  <si>
    <t>1403/02/10</t>
  </si>
  <si>
    <t>1408/02/10</t>
  </si>
  <si>
    <t>مرابحه کاسپین تامین 070625</t>
  </si>
  <si>
    <t>1403/06/25</t>
  </si>
  <si>
    <t>1407/06/25</t>
  </si>
  <si>
    <t>0.27%</t>
  </si>
  <si>
    <t>مشارکت ش قم0612-3 ماهه 20.5%</t>
  </si>
  <si>
    <t>1402/12/28</t>
  </si>
  <si>
    <t>1406/12/28</t>
  </si>
  <si>
    <t>سلف استاندارد غدیر ایرانیان</t>
  </si>
  <si>
    <t>1403/12/26</t>
  </si>
  <si>
    <t>1404/12/26</t>
  </si>
  <si>
    <t>گام بانک تجارت0409</t>
  </si>
  <si>
    <t>1403/09/17</t>
  </si>
  <si>
    <t>1404/09/30</t>
  </si>
  <si>
    <t>مرابحه نفت و گاز سرو071226</t>
  </si>
  <si>
    <t>1407/12/26</t>
  </si>
  <si>
    <t>مرابحه عام دولت201-ش.خ060430</t>
  </si>
  <si>
    <t>1406/04/30</t>
  </si>
  <si>
    <t>مرابحه عام دولت206-ش.خ051114</t>
  </si>
  <si>
    <t>1403/12/14</t>
  </si>
  <si>
    <t>سلف موازی هیدروکربن آفتاب053</t>
  </si>
  <si>
    <t>1403/12/21</t>
  </si>
  <si>
    <t>1405/12/20</t>
  </si>
  <si>
    <t>مرابحه عام دولت210-ش.خ051121</t>
  </si>
  <si>
    <t>1405/11/21</t>
  </si>
  <si>
    <t>سلف شیرفرادما سولیکو</t>
  </si>
  <si>
    <t>1405/06/14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</si>
  <si>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</si>
  <si>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</si>
  <si>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</si>
  <si>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</si>
  <si>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</si>
  <si>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2.95%</t>
  </si>
  <si>
    <t>-7.74%</t>
  </si>
  <si>
    <t>-8.29%</t>
  </si>
  <si>
    <t>-7.35%</t>
  </si>
  <si>
    <t>-1.40%</t>
  </si>
  <si>
    <t>0.51%</t>
  </si>
  <si>
    <t>4.52%</t>
  </si>
  <si>
    <t>5.18%</t>
  </si>
  <si>
    <t>1.02%</t>
  </si>
  <si>
    <t>8.71%</t>
  </si>
  <si>
    <t>-2.92%</t>
  </si>
  <si>
    <t>1.16%</t>
  </si>
  <si>
    <t>-3.80%</t>
  </si>
  <si>
    <t>-3.68%</t>
  </si>
  <si>
    <t>-4.40%</t>
  </si>
  <si>
    <t>-0.43%</t>
  </si>
  <si>
    <t>-4.83%</t>
  </si>
  <si>
    <t>9.98%</t>
  </si>
  <si>
    <t>-10.00%</t>
  </si>
  <si>
    <t>-2.66%</t>
  </si>
  <si>
    <t>5.44%</t>
  </si>
  <si>
    <t>-1.71%</t>
  </si>
  <si>
    <t>4.85%</t>
  </si>
  <si>
    <t>-0.94%</t>
  </si>
  <si>
    <t>-0.27%</t>
  </si>
  <si>
    <t>درصد به کل دارایی‌ها</t>
  </si>
  <si>
    <t>سپرده</t>
  </si>
  <si>
    <t>مبلغ</t>
  </si>
  <si>
    <t>افزایش</t>
  </si>
  <si>
    <t>کاهش</t>
  </si>
  <si>
    <t>بانک پاسارگاد هفت تیر</t>
  </si>
  <si>
    <t xml:space="preserve">بانک خاورمیانه ظفر </t>
  </si>
  <si>
    <t>بانک مسکن دولت</t>
  </si>
  <si>
    <t>بانک ملت شعبه مستقل مرکزی</t>
  </si>
  <si>
    <t>بانک تجارت کار</t>
  </si>
  <si>
    <t>بانک اقتصاد نوین اقدسیه</t>
  </si>
  <si>
    <t>بانک ملت چهار راه جهان کودک</t>
  </si>
  <si>
    <t>بانک خاورمیانه آفریقا</t>
  </si>
  <si>
    <t>بانک صادرات بورس کالا</t>
  </si>
  <si>
    <t>بانک مسکن شهید قندی</t>
  </si>
  <si>
    <t>بانک مسکن پیامبر</t>
  </si>
  <si>
    <t>بانک مسکن شهید خدامی</t>
  </si>
  <si>
    <t>بانک مسکن شهید خدامی</t>
  </si>
  <si>
    <t>بانک شهر نیاوران</t>
  </si>
  <si>
    <t>بانک صادرات طالقانی</t>
  </si>
  <si>
    <t>بانک ملت چهارراه جهان کودک</t>
  </si>
  <si>
    <t>1403/09/05</t>
  </si>
  <si>
    <t>بانک صادرات سپهبد قرنی</t>
  </si>
  <si>
    <t>بانک ملت جهان کودک</t>
  </si>
  <si>
    <t>بانک صادرات دکتر شریعتی</t>
  </si>
  <si>
    <t>بانک اقتصاد نوین حافظ</t>
  </si>
  <si>
    <t>1403/11/08</t>
  </si>
  <si>
    <t>1403/11/10</t>
  </si>
  <si>
    <t>1403/12/01</t>
  </si>
  <si>
    <t>بانک مسکن نیاوران</t>
  </si>
  <si>
    <t xml:space="preserve">بانک مسکن شهرک راه آهن </t>
  </si>
  <si>
    <t>بانک مسکن امیرکبیر</t>
  </si>
  <si>
    <t xml:space="preserve">بانک ملت شعبه مستقل مرکزی	</t>
  </si>
  <si>
    <t>بانک ملت مستقل مرکزی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</si>
  <si>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</si>
  <si>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</si>
  <si>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</si>
  <si>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</si>
  <si>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</si>
  <si>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</si>
  <si>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</si>
  <si>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</si>
  <si>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</si>
  <si>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دولت94-ش.خ030816</t>
  </si>
  <si>
    <t>1403/08/16</t>
  </si>
  <si>
    <t>مرابحه کرمان موتور14030915</t>
  </si>
  <si>
    <t>1403/09/15</t>
  </si>
  <si>
    <t>مرابحه عام دولت87-ش.خ030304</t>
  </si>
  <si>
    <t>1403/03/04</t>
  </si>
  <si>
    <t>مرابحه عام دولت72-ش.خ0311</t>
  </si>
  <si>
    <t>1403/11/13</t>
  </si>
  <si>
    <t>مرابحه عام دولت71-ش.خ0311</t>
  </si>
  <si>
    <t>مرابحه عام دولت69-ش.خ0310</t>
  </si>
  <si>
    <t>1403/10/21</t>
  </si>
  <si>
    <t>مرابحه عام دولت5-ش.خ 0309</t>
  </si>
  <si>
    <t>صکوک اجاره فارس147- 3ماهه18%</t>
  </si>
  <si>
    <t>1403/07/13</t>
  </si>
  <si>
    <t>مشارکت ش قم612-3 ماهه 20.5%</t>
  </si>
  <si>
    <t>شهرداری قم</t>
  </si>
  <si>
    <t>مرابحه عام دولت142-ش.خ031009</t>
  </si>
  <si>
    <t>1403/10/09</t>
  </si>
  <si>
    <t>مرابحه عام دولت138-ش.خ031004</t>
  </si>
  <si>
    <t>مرابحه عام دولت130-ش.خ031110</t>
  </si>
  <si>
    <t>صکوک مرابحه کرازی505-3ماهه18%</t>
  </si>
  <si>
    <t>1405/05/22</t>
  </si>
  <si>
    <t>مرابحه عام دولت107-ش.خ030724</t>
  </si>
  <si>
    <t>1403/07/24</t>
  </si>
  <si>
    <t xml:space="preserve">بانک صادرات بورس کالا </t>
  </si>
  <si>
    <t>بانک مسکن دانشگاه امیر کبیر</t>
  </si>
  <si>
    <t>بانک مسکن سعادت آباد</t>
  </si>
  <si>
    <t>بانک پاسارگاد میدان هفت تیر</t>
  </si>
  <si>
    <t xml:space="preserve">بانک ملت چهار راه جهان کودک	</t>
  </si>
  <si>
    <t>بانک ملت  چهارراه جهان کودک</t>
  </si>
  <si>
    <t>بانک صادرات  سپهبد قرنی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</si>
  <si>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</si>
  <si>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</si>
  <si>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</si>
  <si>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</si>
  <si>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</si>
  <si>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</si>
  <si>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1403/04/16</t>
  </si>
  <si>
    <t>تامین سرمایه کاردان</t>
  </si>
  <si>
    <t>1403/04/24</t>
  </si>
  <si>
    <t>بهای فروش</t>
  </si>
  <si>
    <t>ارزش دفتری</t>
  </si>
  <si>
    <t>سود و زیان ناشی از تغییر قیمت</t>
  </si>
  <si>
    <t>سود و زیان ناشی از فروش</t>
  </si>
  <si>
    <t>امتیاز تسهیلات مسکن سال1403</t>
  </si>
  <si>
    <t>ح. گسترش سوخت سبززاگرس(س. عام)</t>
  </si>
  <si>
    <t>اسناد خزانه-م10بودجه00-031115</t>
  </si>
  <si>
    <t>اسناد خزانه-م9بودجه00-031101</t>
  </si>
  <si>
    <t>اسنادخزانه-م6بودجه01-030814</t>
  </si>
  <si>
    <t>اسنادخزانه-م8بودجه00-030919</t>
  </si>
  <si>
    <t>اسنادخزانه-م7بودجه00-030912</t>
  </si>
  <si>
    <t>اسنادخزانه-م2بودجه00-031024</t>
  </si>
  <si>
    <t>اسنادخزانه-م3بودجه00-030418</t>
  </si>
  <si>
    <t>اسنادخزانه-م5بودجه00-030626</t>
  </si>
  <si>
    <t>اسنادخزانه-م1بودجه00-030821</t>
  </si>
  <si>
    <t>اسنادخزانه-م6بودجه00-030723</t>
  </si>
  <si>
    <t>اسنادخزانه-م4بودجه00-030522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</si>
  <si>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</si>
  <si>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</si>
  <si>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</si>
  <si>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</si>
  <si>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</si>
  <si>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</si>
  <si>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</si>
  <si>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</si>
  <si>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</si>
  <si>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</si>
  <si>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</si>
  <si>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جلوگیری از نوسانات ناگهانی</t>
  </si>
  <si>
    <t>نرخ ترجیحی گروه صنعتی پاکشو 040709</t>
  </si>
  <si>
    <t>نرخ ترجیحی صکوک اجاره گل گهر504-3ماهه23%</t>
  </si>
  <si>
    <t>نرخ ترجیحی اختیارف ت ومهان-7025-(همهان311)</t>
  </si>
  <si>
    <t>سود اوراق مشارکت سلف موازی پلی اتیلن سبک فیلم</t>
  </si>
  <si>
    <t>سود اوراق مشارکت سرمایه‌ گذاری‌ بهمن‌</t>
  </si>
  <si>
    <t>سرمایه گذاری بهمن</t>
  </si>
  <si>
    <t>گروه انتخاب الکترونیک آرمان</t>
  </si>
  <si>
    <t>اختیارخ ت ومهان-6456-03/12/25</t>
  </si>
  <si>
    <t xml:space="preserve"> سایر درآمدهای تنزیل سود بانک</t>
  </si>
  <si>
    <t>1- سرمایه گذاری ها</t>
  </si>
  <si>
    <t>1-1-سرمایه‌گذاری در سهام و حق تقدم سهام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</si>
  <si>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</si>
  <si>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</si>
  <si>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</si>
  <si>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</si>
  <si>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 سپرده‌ بانکی</t>
  </si>
  <si>
    <t>2- درآمد حاصل از سرمایه گذاری ها</t>
  </si>
  <si>
    <t>یادداشت</t>
  </si>
  <si>
    <t>1-2</t>
  </si>
  <si>
    <t>2-2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</si>
  <si>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</si>
  <si>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</si>
  <si>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</si>
  <si>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</si>
  <si>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3-2</t>
  </si>
  <si>
    <t>4-2</t>
  </si>
  <si>
    <t>5-2</t>
  </si>
  <si>
    <t>1-2-درآمد حاصل از سرمایه­گذاری در سهام و حق تقدم سهام:</t>
  </si>
  <si>
    <t>2-2-درآمد حاصل از سرمایه­گذاری در واحدهای صندوق: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</si>
  <si>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</si>
  <si>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</si>
  <si>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5-2-سایر درآمدها:</t>
  </si>
  <si>
    <t>سود اوراق بهادار با درآمد ثابت</t>
  </si>
  <si>
    <t>سود سپرده بانکی</t>
  </si>
  <si>
    <t>سود(زیان) حاصل از فروش اوراق بهادار</t>
  </si>
  <si>
    <t>درآمد ناشی از تغییر قیمت اوراق بهادار</t>
  </si>
  <si>
    <t>صندوق سرمایه گذاری ثابت آوند مفید</t>
  </si>
  <si>
    <t xml:space="preserve">صورت وضعیت درآمدها 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</si>
  <si>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</si>
  <si>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</si>
  <si>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</si>
  <si>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</si>
  <si>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</si>
  <si>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</si>
  <si>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</si>
  <si>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</si>
  <si>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</si>
  <si>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شرکت افق توسعه معادن خاورمیانه</t>
  </si>
  <si>
    <t>فروشنده</t>
  </si>
  <si>
    <t>هکشو 407</t>
  </si>
  <si>
    <t>-</t>
  </si>
  <si>
    <t>صندوق سرمایه‌گذاری اختصاصی بازارگردانی مفید</t>
  </si>
  <si>
    <t>صندوق­ سرمایه­گذاری اختصاصی بازارگردانی تحت مدیریت مدیر صندوق</t>
  </si>
  <si>
    <t>علاله1</t>
  </si>
  <si>
    <t>صعبید 69</t>
  </si>
  <si>
    <t>اهداف073</t>
  </si>
  <si>
    <t>عدرپاد2</t>
  </si>
  <si>
    <t>طبیعت066</t>
  </si>
  <si>
    <t>شرکت سرمایه گذاری اهداف</t>
  </si>
  <si>
    <t>همهان311</t>
  </si>
  <si>
    <t>شرکت کرمان موتور</t>
  </si>
  <si>
    <t>هساپا411</t>
  </si>
  <si>
    <t>شرکت سرمایه گذاری صدر تامین</t>
  </si>
  <si>
    <t>هفملی 503</t>
  </si>
  <si>
    <t>عکرمان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</si>
</sst>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6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color theme="1"/>
      <name val="Arial"/>
      <family val="2"/>
      <charset val="178"/>
      <scheme val="minor"/>
    </font>
    <font>
      <b/>
      <sz val="12"/>
      <color rgb="FF0062AC"/>
      <name val="B Titr"/>
      <charset val="178"/>
    </font>
    <font>
      <sz val="11"/>
      <name val="Calibri"/>
      <family val="2"/>
    </font>
    <font>
      <b/>
      <sz val="10"/>
      <color rgb="FF0062AC"/>
      <name val="B Titr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8"/>
      <name val="Calibri"/>
      <family val="2"/>
    </font>
    <font>
      <b/>
      <sz val="12"/>
      <color theme="1"/>
      <name val="B Nazanin"/>
      <charset val="178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10" fontId="1" fillId="0" borderId="0" xfId="2" applyNumberFormat="1" applyFont="1" applyAlignment="1">
      <alignment horizontal="center"/>
    </xf>
    <xf numFmtId="10" fontId="1" fillId="0" borderId="2" xfId="0" applyNumberFormat="1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9" fontId="1" fillId="0" borderId="2" xfId="2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0" xfId="0" applyNumberFormat="1" applyFont="1" applyAlignment="1">
      <alignment horizontal="center" vertical="center" readingOrder="2"/>
    </xf>
    <xf numFmtId="0" fontId="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0" fontId="2" fillId="0" borderId="1" xfId="0" applyFont="1" applyFill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/>
    <xf numFmtId="0" fontId="4" fillId="0" borderId="0" xfId="1"/>
    <xf numFmtId="0" fontId="5" fillId="0" borderId="0" xfId="1" applyFont="1" applyAlignment="1">
      <alignment horizontal="right" vertical="center" readingOrder="2"/>
    </xf>
    <xf numFmtId="0" fontId="12" fillId="0" borderId="4" xfId="1" applyFont="1" applyBorder="1" applyAlignment="1">
      <alignment horizontal="center" vertical="center" wrapText="1" readingOrder="2"/>
    </xf>
    <xf numFmtId="0" fontId="13" fillId="0" borderId="4" xfId="1" applyFont="1" applyBorder="1" applyAlignment="1">
      <alignment horizontal="center" vertical="center" wrapText="1" readingOrder="2"/>
    </xf>
    <xf numFmtId="0" fontId="14" fillId="0" borderId="4" xfId="1" applyFont="1" applyBorder="1" applyAlignment="1">
      <alignment horizontal="center" vertical="center" wrapText="1" readingOrder="2"/>
    </xf>
    <xf numFmtId="0" fontId="15" fillId="0" borderId="4" xfId="1" applyFont="1" applyBorder="1" applyAlignment="1">
      <alignment horizontal="center" vertical="center" wrapText="1" readingOrder="2"/>
    </xf>
    <xf numFmtId="164" fontId="14" fillId="0" borderId="4" xfId="3" applyNumberFormat="1" applyFont="1" applyBorder="1" applyAlignment="1">
      <alignment vertical="center" wrapText="1" readingOrder="2"/>
    </xf>
    <xf numFmtId="164" fontId="14" fillId="0" borderId="4" xfId="3" applyNumberFormat="1" applyFont="1" applyBorder="1" applyAlignment="1">
      <alignment horizontal="center" vertical="center" wrapText="1" readingOrder="2"/>
    </xf>
    <xf numFmtId="165" fontId="14" fillId="0" borderId="4" xfId="3" applyNumberFormat="1" applyFont="1" applyBorder="1" applyAlignment="1">
      <alignment horizontal="center" vertical="center" wrapText="1" readingOrder="2"/>
    </xf>
    <xf numFmtId="165" fontId="14" fillId="0" borderId="4" xfId="1" applyNumberFormat="1" applyFont="1" applyBorder="1" applyAlignment="1">
      <alignment horizontal="center" vertical="center" wrapText="1" readingOrder="2"/>
    </xf>
    <xf numFmtId="0" fontId="14" fillId="0" borderId="5" xfId="1" applyFont="1" applyBorder="1" applyAlignment="1">
      <alignment horizontal="center" vertical="center" wrapText="1" readingOrder="2"/>
    </xf>
    <xf numFmtId="0" fontId="15" fillId="0" borderId="5" xfId="1" applyFont="1" applyBorder="1" applyAlignment="1">
      <alignment horizontal="center" vertical="center" wrapText="1" readingOrder="2"/>
    </xf>
    <xf numFmtId="0" fontId="14" fillId="0" borderId="6" xfId="1" applyFont="1" applyBorder="1" applyAlignment="1">
      <alignment horizontal="center" vertical="center" wrapText="1" readingOrder="2"/>
    </xf>
    <xf numFmtId="0" fontId="15" fillId="0" borderId="6" xfId="1" applyFont="1" applyBorder="1" applyAlignment="1">
      <alignment horizontal="center" vertical="center" wrapText="1" readingOrder="2"/>
    </xf>
    <xf numFmtId="164" fontId="14" fillId="0" borderId="4" xfId="3" applyNumberFormat="1" applyFont="1" applyFill="1" applyBorder="1" applyAlignment="1">
      <alignment horizontal="center" vertical="center" wrapText="1" readingOrder="2"/>
    </xf>
    <xf numFmtId="0" fontId="14" fillId="0" borderId="7" xfId="1" applyFont="1" applyBorder="1" applyAlignment="1">
      <alignment horizontal="center" vertical="center" wrapText="1" readingOrder="2"/>
    </xf>
    <xf numFmtId="0" fontId="15" fillId="0" borderId="7" xfId="1" applyFont="1" applyBorder="1" applyAlignment="1">
      <alignment horizontal="center" vertical="center" wrapText="1" readingOrder="2"/>
    </xf>
    <xf numFmtId="0" fontId="14" fillId="0" borderId="4" xfId="1" applyFont="1" applyBorder="1" applyAlignment="1">
      <alignment horizontal="right" vertical="center" wrapText="1" readingOrder="2"/>
    </xf>
    <xf numFmtId="0" fontId="14" fillId="0" borderId="4" xfId="1" applyFont="1" applyBorder="1" applyAlignment="1">
      <alignment vertical="center" wrapText="1" readingOrder="2"/>
    </xf>
  </cellXfs>
  <cellStyles count="4">
    <cellStyle name="Comma 2" xfId="3" xr:uid="{07EAE9F2-0111-4C1A-AA3F-BDC4B88FEBE2}"/>
    <cellStyle name="Normal" xfId="0" builtinId="0"/>
    <cellStyle name="Normal 2" xfId="1" xr:uid="{0D73279D-DECA-4007-AFB9-89FFD0E4824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7"/>
  <sheetViews>
    <sheetView rightToLeft="1" zoomScale="85" zoomScaleNormal="85" workbookViewId="0">
      <selection activeCell="A23" sqref="A23"/>
    </sheetView>
  </sheetViews>
  <sheetFormatPr defaultRowHeight="22.5"/>
  <cols>
    <col min="1" max="1" width="48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17.8554687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20.5703125" style="1" bestFit="1" customWidth="1"/>
    <col min="16" max="16" width="1.42578125" style="1" customWidth="1"/>
    <col min="17" max="17" width="17.28515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/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/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/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5" spans="1:25" ht="25.5">
      <c r="A5" s="18" t="s">
        <v>348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6"/>
      <c r="Y5" s="6"/>
    </row>
    <row r="6" spans="1:25" ht="25.5">
      <c r="A6" s="18" t="s">
        <v>349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Y6" s="3"/>
    </row>
    <row r="7" spans="1:25" ht="24.75" thickBot="1">
      <c r="A7" s="19" t="s">
        <v>3</v>
      </c>
      <c r="C7" s="19" t="s">
        <v>255</v>
      </c>
      <c r="D7" s="19" t="s">
        <v>4</v>
      </c>
      <c r="E7" s="19" t="s">
        <v>4</v>
      </c>
      <c r="F7" s="19" t="s">
        <v>4</v>
      </c>
      <c r="G7" s="19" t="s">
        <v>4</v>
      </c>
      <c r="I7" s="19" t="s">
        <v>5</v>
      </c>
      <c r="J7" s="19" t="s">
        <v>5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P7" s="7"/>
      <c r="Q7" s="19" t="s">
        <v>6</v>
      </c>
      <c r="R7" s="19" t="s">
        <v>6</v>
      </c>
      <c r="S7" s="19" t="s">
        <v>6</v>
      </c>
      <c r="T7" s="19" t="s">
        <v>6</v>
      </c>
      <c r="U7" s="19" t="s">
        <v>6</v>
      </c>
      <c r="V7" s="19" t="s">
        <v>6</v>
      </c>
      <c r="W7" s="19" t="s">
        <v>6</v>
      </c>
      <c r="X7" s="19" t="s">
        <v>6</v>
      </c>
      <c r="Y7" s="19" t="s">
        <v>6</v>
      </c>
    </row>
    <row r="8" spans="1:25" ht="24.75" thickBot="1">
      <c r="A8" s="19" t="s">
        <v>3</v>
      </c>
      <c r="C8" s="19" t="s">
        <v>7</v>
      </c>
      <c r="E8" s="19" t="s">
        <v>8</v>
      </c>
      <c r="G8" s="19" t="s">
        <v>9</v>
      </c>
      <c r="I8" s="19" t="s">
        <v>10</v>
      </c>
      <c r="J8" s="19" t="s">
        <v>10</v>
      </c>
      <c r="K8" s="19" t="s">
        <v>10</v>
      </c>
      <c r="M8" s="19" t="s">
        <v>11</v>
      </c>
      <c r="N8" s="19" t="s">
        <v>11</v>
      </c>
      <c r="O8" s="19" t="s">
        <v>11</v>
      </c>
      <c r="P8" s="7"/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ht="24.75" thickBot="1">
      <c r="A9" s="19" t="s">
        <v>3</v>
      </c>
      <c r="C9" s="19" t="s">
        <v>7</v>
      </c>
      <c r="E9" s="19" t="s">
        <v>8</v>
      </c>
      <c r="G9" s="19" t="s">
        <v>9</v>
      </c>
      <c r="I9" s="19" t="s">
        <v>7</v>
      </c>
      <c r="K9" s="19" t="s">
        <v>8</v>
      </c>
      <c r="M9" s="19" t="s">
        <v>7</v>
      </c>
      <c r="O9" s="19" t="s">
        <v>14</v>
      </c>
      <c r="P9" s="7"/>
      <c r="Q9" s="19" t="s">
        <v>7</v>
      </c>
      <c r="S9" s="19" t="s">
        <v>12</v>
      </c>
      <c r="U9" s="19" t="s">
        <v>8</v>
      </c>
      <c r="W9" s="19" t="s">
        <v>9</v>
      </c>
      <c r="Y9" s="19" t="s">
        <v>13</v>
      </c>
    </row>
    <row r="10" spans="1:25" ht="24">
      <c r="A10" s="2" t="s">
        <v>15</v>
      </c>
      <c r="C10" s="3">
        <v>2332681667</v>
      </c>
      <c r="E10" s="3">
        <v>7001085166830</v>
      </c>
      <c r="G10" s="3">
        <v>7108612357839.1904</v>
      </c>
      <c r="I10" s="3">
        <v>17009572831</v>
      </c>
      <c r="K10" s="3">
        <v>0</v>
      </c>
      <c r="M10" s="3">
        <v>0</v>
      </c>
      <c r="O10" s="3">
        <v>0</v>
      </c>
      <c r="P10" s="3"/>
      <c r="Q10" s="3">
        <v>19342254498</v>
      </c>
      <c r="S10" s="3">
        <v>355</v>
      </c>
      <c r="U10" s="3">
        <v>7001085166830</v>
      </c>
      <c r="W10" s="3">
        <v>6829297647911.0898</v>
      </c>
      <c r="Y10" s="9">
        <v>4.2194998612754796E-2</v>
      </c>
    </row>
    <row r="11" spans="1:25" ht="24">
      <c r="A11" s="2" t="s">
        <v>20</v>
      </c>
      <c r="C11" s="3">
        <v>569500000</v>
      </c>
      <c r="E11" s="3">
        <v>3302850692690</v>
      </c>
      <c r="G11" s="3">
        <v>3599563823395</v>
      </c>
      <c r="I11" s="3">
        <v>0</v>
      </c>
      <c r="K11" s="3">
        <v>0</v>
      </c>
      <c r="M11" s="3">
        <v>-569500000</v>
      </c>
      <c r="O11" s="3">
        <v>3302850692690</v>
      </c>
      <c r="P11" s="3"/>
      <c r="Q11" s="3">
        <v>0</v>
      </c>
      <c r="S11" s="3">
        <v>0</v>
      </c>
      <c r="U11" s="3">
        <v>0</v>
      </c>
      <c r="W11" s="3">
        <v>0</v>
      </c>
      <c r="Y11" s="9">
        <v>0</v>
      </c>
    </row>
    <row r="12" spans="1:25" ht="24">
      <c r="A12" s="2" t="s">
        <v>21</v>
      </c>
      <c r="C12" s="3">
        <v>462962962</v>
      </c>
      <c r="E12" s="3">
        <v>2000602911886</v>
      </c>
      <c r="G12" s="3">
        <v>2200052215794.2598</v>
      </c>
      <c r="I12" s="3">
        <v>77160494</v>
      </c>
      <c r="K12" s="3">
        <v>0</v>
      </c>
      <c r="M12" s="3">
        <v>0</v>
      </c>
      <c r="O12" s="3">
        <v>0</v>
      </c>
      <c r="P12" s="3"/>
      <c r="Q12" s="3">
        <v>540123456</v>
      </c>
      <c r="S12" s="3">
        <v>4186</v>
      </c>
      <c r="U12" s="3">
        <v>2000602911886</v>
      </c>
      <c r="W12" s="3">
        <v>2248706922945.0298</v>
      </c>
      <c r="Y12" s="9">
        <v>1.3893696011797102E-2</v>
      </c>
    </row>
    <row r="13" spans="1:25" ht="24">
      <c r="A13" s="2" t="s">
        <v>22</v>
      </c>
      <c r="C13" s="3">
        <v>66800000</v>
      </c>
      <c r="E13" s="3">
        <v>99638032598</v>
      </c>
      <c r="G13" s="3">
        <v>87233195888.800003</v>
      </c>
      <c r="I13" s="3">
        <v>0</v>
      </c>
      <c r="K13" s="3">
        <v>0</v>
      </c>
      <c r="M13" s="3">
        <v>0</v>
      </c>
      <c r="O13" s="3">
        <v>0</v>
      </c>
      <c r="P13" s="3"/>
      <c r="Q13" s="3">
        <v>66800000</v>
      </c>
      <c r="S13" s="3">
        <v>1262</v>
      </c>
      <c r="U13" s="3">
        <v>99638032598</v>
      </c>
      <c r="W13" s="3">
        <v>83844853931.199997</v>
      </c>
      <c r="Y13" s="9">
        <v>5.1803767791490927E-4</v>
      </c>
    </row>
    <row r="14" spans="1:25" ht="24.75" thickBot="1">
      <c r="A14" s="2" t="s">
        <v>23</v>
      </c>
      <c r="C14" s="3">
        <v>367647050</v>
      </c>
      <c r="E14" s="3">
        <v>2500600130245</v>
      </c>
      <c r="G14" s="3">
        <v>2641492718957.1099</v>
      </c>
      <c r="I14" s="3">
        <v>0</v>
      </c>
      <c r="K14" s="3">
        <v>0</v>
      </c>
      <c r="M14" s="3">
        <v>0</v>
      </c>
      <c r="O14" s="3">
        <v>0</v>
      </c>
      <c r="P14" s="3"/>
      <c r="Q14" s="3">
        <v>367647050</v>
      </c>
      <c r="S14" s="3">
        <v>7382</v>
      </c>
      <c r="U14" s="3">
        <v>2500600130245</v>
      </c>
      <c r="W14" s="3">
        <v>2699266230805.8398</v>
      </c>
      <c r="Y14" s="9">
        <v>1.6677488775020087E-2</v>
      </c>
    </row>
    <row r="15" spans="1:25" ht="24.75" thickBot="1">
      <c r="A15" s="2" t="s">
        <v>24</v>
      </c>
      <c r="C15" s="1" t="s">
        <v>24</v>
      </c>
      <c r="E15" s="4">
        <f>SUM(E10:E14)</f>
        <v>14904776934249</v>
      </c>
      <c r="G15" s="4">
        <f>SUM(G10:G14)</f>
        <v>15636954311874.361</v>
      </c>
      <c r="I15" s="1" t="s">
        <v>24</v>
      </c>
      <c r="K15" s="4">
        <f>SUM(K10:K14)</f>
        <v>0</v>
      </c>
      <c r="M15" s="1" t="s">
        <v>24</v>
      </c>
      <c r="O15" s="4">
        <f>SUM(O10:O14)</f>
        <v>3302850692690</v>
      </c>
      <c r="P15" s="8"/>
      <c r="Q15" s="1" t="s">
        <v>24</v>
      </c>
      <c r="S15" s="1" t="s">
        <v>24</v>
      </c>
      <c r="U15" s="4">
        <f>SUM(U10:U14)</f>
        <v>11601926241559</v>
      </c>
      <c r="W15" s="4">
        <f>SUM(W10:W14)</f>
        <v>11861115655593.158</v>
      </c>
      <c r="Y15" s="10">
        <f>SUM(Y10:Y14)</f>
        <v>7.3284221077486889E-2</v>
      </c>
    </row>
    <row r="16" spans="1:25" ht="23.25" thickTop="1"/>
    <row r="17" spans="25:25">
      <c r="Y17" s="3"/>
    </row>
  </sheetData>
  <mergeCells count="23">
    <mergeCell ref="O9"/>
    <mergeCell ref="M8:O8"/>
    <mergeCell ref="A7:A9"/>
    <mergeCell ref="C8:C9"/>
    <mergeCell ref="E8:E9"/>
    <mergeCell ref="G8:G9"/>
    <mergeCell ref="C7:G7"/>
    <mergeCell ref="A5:W5"/>
    <mergeCell ref="A6:W6"/>
    <mergeCell ref="Y8:Y9"/>
    <mergeCell ref="Q7:Y7"/>
    <mergeCell ref="A2:Y2"/>
    <mergeCell ref="A3:Y3"/>
    <mergeCell ref="A4:Y4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5"/>
  <sheetViews>
    <sheetView rightToLeft="1" topLeftCell="A79" workbookViewId="0">
      <selection activeCell="I95" sqref="I95"/>
    </sheetView>
  </sheetViews>
  <sheetFormatPr defaultRowHeight="22.5"/>
  <cols>
    <col min="1" max="1" width="52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">
      <c r="A3" s="20" t="s">
        <v>261</v>
      </c>
      <c r="B3" s="20" t="s">
        <v>261</v>
      </c>
      <c r="C3" s="20" t="s">
        <v>261</v>
      </c>
      <c r="D3" s="20" t="s">
        <v>261</v>
      </c>
      <c r="E3" s="20" t="s">
        <v>261</v>
      </c>
      <c r="F3" s="20" t="s">
        <v>261</v>
      </c>
      <c r="G3" s="20" t="s">
        <v>261</v>
      </c>
      <c r="H3" s="20" t="s">
        <v>261</v>
      </c>
      <c r="I3" s="20" t="s">
        <v>261</v>
      </c>
      <c r="J3" s="20" t="s">
        <v>261</v>
      </c>
      <c r="K3" s="20" t="s">
        <v>261</v>
      </c>
      <c r="L3" s="20" t="s">
        <v>261</v>
      </c>
      <c r="M3" s="20" t="s">
        <v>261</v>
      </c>
      <c r="N3" s="20" t="s">
        <v>261</v>
      </c>
      <c r="O3" s="20" t="s">
        <v>261</v>
      </c>
      <c r="P3" s="20" t="s">
        <v>261</v>
      </c>
      <c r="Q3" s="20" t="s">
        <v>261</v>
      </c>
    </row>
    <row r="4" spans="1:17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5" spans="1:17" ht="25.5">
      <c r="A5" s="18" t="s">
        <v>368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ht="24">
      <c r="A6" s="19" t="s">
        <v>265</v>
      </c>
      <c r="C6" s="19" t="s">
        <v>263</v>
      </c>
      <c r="D6" s="19" t="s">
        <v>263</v>
      </c>
      <c r="E6" s="19" t="s">
        <v>263</v>
      </c>
      <c r="F6" s="19" t="s">
        <v>263</v>
      </c>
      <c r="G6" s="19" t="s">
        <v>263</v>
      </c>
      <c r="H6" s="19" t="s">
        <v>263</v>
      </c>
      <c r="I6" s="19" t="s">
        <v>263</v>
      </c>
      <c r="K6" s="19" t="s">
        <v>264</v>
      </c>
      <c r="L6" s="19" t="s">
        <v>264</v>
      </c>
      <c r="M6" s="19" t="s">
        <v>264</v>
      </c>
      <c r="N6" s="19" t="s">
        <v>264</v>
      </c>
      <c r="O6" s="19" t="s">
        <v>264</v>
      </c>
      <c r="P6" s="19" t="s">
        <v>264</v>
      </c>
      <c r="Q6" s="19" t="s">
        <v>264</v>
      </c>
    </row>
    <row r="7" spans="1:17" ht="24">
      <c r="A7" s="19" t="s">
        <v>265</v>
      </c>
      <c r="C7" s="19" t="s">
        <v>331</v>
      </c>
      <c r="E7" s="19" t="s">
        <v>328</v>
      </c>
      <c r="G7" s="19" t="s">
        <v>329</v>
      </c>
      <c r="I7" s="19" t="s">
        <v>332</v>
      </c>
      <c r="K7" s="19" t="s">
        <v>331</v>
      </c>
      <c r="M7" s="19" t="s">
        <v>328</v>
      </c>
      <c r="O7" s="19" t="s">
        <v>329</v>
      </c>
      <c r="Q7" s="19" t="s">
        <v>332</v>
      </c>
    </row>
    <row r="8" spans="1:17" ht="24">
      <c r="A8" s="2" t="s">
        <v>111</v>
      </c>
      <c r="C8" s="3">
        <v>73984251243</v>
      </c>
      <c r="E8" s="3">
        <v>52083284161</v>
      </c>
      <c r="G8" s="3">
        <v>-25901250000</v>
      </c>
      <c r="I8" s="3">
        <f>C8+E8+G8</f>
        <v>100166285404</v>
      </c>
      <c r="K8" s="3">
        <v>636284048626</v>
      </c>
      <c r="M8" s="3">
        <v>-80775607833</v>
      </c>
      <c r="O8" s="3">
        <v>-25901250000</v>
      </c>
      <c r="Q8" s="3">
        <f>K8+M8+O8</f>
        <v>529607190793</v>
      </c>
    </row>
    <row r="9" spans="1:17" ht="24">
      <c r="A9" s="2" t="s">
        <v>168</v>
      </c>
      <c r="C9" s="3">
        <v>17679337175</v>
      </c>
      <c r="E9" s="3">
        <v>0</v>
      </c>
      <c r="G9" s="3">
        <v>56622430889</v>
      </c>
      <c r="I9" s="3">
        <f t="shared" ref="I9:I72" si="0">C9+E9+G9</f>
        <v>74301768064</v>
      </c>
      <c r="K9" s="3">
        <v>162749183865</v>
      </c>
      <c r="M9" s="3">
        <v>0</v>
      </c>
      <c r="O9" s="3">
        <v>56622430889</v>
      </c>
      <c r="Q9" s="3">
        <f t="shared" ref="Q9:Q72" si="1">K9+M9+O9</f>
        <v>219371614754</v>
      </c>
    </row>
    <row r="10" spans="1:17" ht="24">
      <c r="A10" s="2" t="s">
        <v>141</v>
      </c>
      <c r="C10" s="3">
        <v>45759412218</v>
      </c>
      <c r="E10" s="3">
        <v>0</v>
      </c>
      <c r="G10" s="3">
        <v>171647205149</v>
      </c>
      <c r="I10" s="3">
        <f t="shared" si="0"/>
        <v>217406617367</v>
      </c>
      <c r="K10" s="3">
        <v>395931106501</v>
      </c>
      <c r="M10" s="3">
        <v>0</v>
      </c>
      <c r="O10" s="3">
        <v>171647205149</v>
      </c>
      <c r="Q10" s="3">
        <f t="shared" si="1"/>
        <v>567578311650</v>
      </c>
    </row>
    <row r="11" spans="1:17" ht="24">
      <c r="A11" s="2" t="s">
        <v>131</v>
      </c>
      <c r="C11" s="3">
        <v>46713064</v>
      </c>
      <c r="E11" s="3">
        <v>0</v>
      </c>
      <c r="G11" s="3">
        <v>249362264</v>
      </c>
      <c r="I11" s="3">
        <f t="shared" si="0"/>
        <v>296075328</v>
      </c>
      <c r="K11" s="3">
        <v>747892862</v>
      </c>
      <c r="M11" s="3">
        <v>0</v>
      </c>
      <c r="O11" s="3">
        <v>249362264</v>
      </c>
      <c r="Q11" s="3">
        <f t="shared" si="1"/>
        <v>997255126</v>
      </c>
    </row>
    <row r="12" spans="1:17" ht="24">
      <c r="A12" s="2" t="s">
        <v>128</v>
      </c>
      <c r="C12" s="3">
        <v>37501247109</v>
      </c>
      <c r="E12" s="3">
        <v>0</v>
      </c>
      <c r="G12" s="3">
        <v>332540123839</v>
      </c>
      <c r="I12" s="3">
        <f t="shared" si="0"/>
        <v>370041370948</v>
      </c>
      <c r="K12" s="3">
        <v>550275176443</v>
      </c>
      <c r="M12" s="3">
        <v>0</v>
      </c>
      <c r="O12" s="3">
        <v>332540123839</v>
      </c>
      <c r="Q12" s="3">
        <f t="shared" si="1"/>
        <v>882815300282</v>
      </c>
    </row>
    <row r="13" spans="1:17" ht="24">
      <c r="A13" s="2" t="s">
        <v>284</v>
      </c>
      <c r="C13" s="3">
        <v>0</v>
      </c>
      <c r="E13" s="3">
        <v>0</v>
      </c>
      <c r="G13" s="3">
        <v>0</v>
      </c>
      <c r="I13" s="3">
        <f t="shared" si="0"/>
        <v>0</v>
      </c>
      <c r="K13" s="3">
        <v>1600519231</v>
      </c>
      <c r="M13" s="3">
        <v>0</v>
      </c>
      <c r="O13" s="3">
        <v>-999999000075</v>
      </c>
      <c r="Q13" s="3">
        <f t="shared" si="1"/>
        <v>-998398480844</v>
      </c>
    </row>
    <row r="14" spans="1:17" ht="24">
      <c r="A14" s="2" t="s">
        <v>175</v>
      </c>
      <c r="C14" s="3">
        <v>17264163674</v>
      </c>
      <c r="E14" s="3">
        <v>0</v>
      </c>
      <c r="G14" s="3">
        <v>0</v>
      </c>
      <c r="I14" s="3">
        <f t="shared" si="0"/>
        <v>17264163674</v>
      </c>
      <c r="K14" s="3">
        <v>52006796215</v>
      </c>
      <c r="M14" s="3">
        <v>994923136175</v>
      </c>
      <c r="O14" s="3">
        <v>4999613750</v>
      </c>
      <c r="Q14" s="3">
        <f t="shared" si="1"/>
        <v>1051929546140</v>
      </c>
    </row>
    <row r="15" spans="1:17" ht="24">
      <c r="A15" s="2" t="s">
        <v>135</v>
      </c>
      <c r="C15" s="3">
        <v>47642665435</v>
      </c>
      <c r="E15" s="3">
        <v>0</v>
      </c>
      <c r="G15" s="3">
        <v>0</v>
      </c>
      <c r="I15" s="3">
        <f t="shared" si="0"/>
        <v>47642665435</v>
      </c>
      <c r="K15" s="3">
        <v>156037239957</v>
      </c>
      <c r="M15" s="3">
        <v>-190243750</v>
      </c>
      <c r="O15" s="3">
        <v>-381250</v>
      </c>
      <c r="Q15" s="3">
        <f t="shared" si="1"/>
        <v>155846614957</v>
      </c>
    </row>
    <row r="16" spans="1:17" ht="24">
      <c r="A16" s="2" t="s">
        <v>290</v>
      </c>
      <c r="C16" s="3">
        <v>0</v>
      </c>
      <c r="E16" s="3">
        <v>0</v>
      </c>
      <c r="G16" s="3">
        <v>0</v>
      </c>
      <c r="I16" s="3">
        <f t="shared" si="0"/>
        <v>0</v>
      </c>
      <c r="K16" s="3">
        <v>60997033230</v>
      </c>
      <c r="M16" s="3">
        <v>0</v>
      </c>
      <c r="O16" s="3">
        <v>5211403115</v>
      </c>
      <c r="Q16" s="3">
        <f t="shared" si="1"/>
        <v>66208436345</v>
      </c>
    </row>
    <row r="17" spans="1:17" ht="24">
      <c r="A17" s="2" t="s">
        <v>292</v>
      </c>
      <c r="C17" s="3">
        <v>0</v>
      </c>
      <c r="E17" s="3">
        <v>0</v>
      </c>
      <c r="G17" s="3">
        <v>0</v>
      </c>
      <c r="I17" s="3">
        <f t="shared" si="0"/>
        <v>0</v>
      </c>
      <c r="K17" s="3">
        <v>20977310435</v>
      </c>
      <c r="M17" s="3">
        <v>0</v>
      </c>
      <c r="O17" s="3">
        <v>12912939975</v>
      </c>
      <c r="Q17" s="3">
        <f t="shared" si="1"/>
        <v>33890250410</v>
      </c>
    </row>
    <row r="18" spans="1:17" ht="24">
      <c r="A18" s="2" t="s">
        <v>272</v>
      </c>
      <c r="C18" s="3">
        <v>0</v>
      </c>
      <c r="E18" s="3">
        <v>0</v>
      </c>
      <c r="G18" s="3">
        <v>0</v>
      </c>
      <c r="I18" s="3">
        <f t="shared" si="0"/>
        <v>0</v>
      </c>
      <c r="K18" s="3">
        <v>59250575341</v>
      </c>
      <c r="M18" s="3">
        <v>0</v>
      </c>
      <c r="O18" s="3">
        <v>29787282036</v>
      </c>
      <c r="Q18" s="3">
        <f t="shared" si="1"/>
        <v>89037857377</v>
      </c>
    </row>
    <row r="19" spans="1:17" ht="24">
      <c r="A19" s="2" t="s">
        <v>270</v>
      </c>
      <c r="C19" s="3">
        <v>0</v>
      </c>
      <c r="E19" s="3">
        <v>0</v>
      </c>
      <c r="G19" s="3">
        <v>0</v>
      </c>
      <c r="I19" s="3">
        <f t="shared" si="0"/>
        <v>0</v>
      </c>
      <c r="K19" s="3">
        <v>16511411236</v>
      </c>
      <c r="M19" s="3">
        <v>0</v>
      </c>
      <c r="O19" s="3">
        <v>2119331393</v>
      </c>
      <c r="Q19" s="3">
        <f t="shared" si="1"/>
        <v>18630742629</v>
      </c>
    </row>
    <row r="20" spans="1:17" ht="24">
      <c r="A20" s="2" t="s">
        <v>316</v>
      </c>
      <c r="C20" s="3">
        <v>0</v>
      </c>
      <c r="E20" s="3">
        <v>0</v>
      </c>
      <c r="G20" s="3">
        <v>0</v>
      </c>
      <c r="I20" s="3">
        <f t="shared" si="0"/>
        <v>0</v>
      </c>
      <c r="K20" s="3">
        <v>0</v>
      </c>
      <c r="M20" s="3">
        <v>0</v>
      </c>
      <c r="O20" s="3">
        <v>12735367430</v>
      </c>
      <c r="Q20" s="3">
        <f t="shared" si="1"/>
        <v>12735367430</v>
      </c>
    </row>
    <row r="21" spans="1:17" ht="24">
      <c r="A21" s="2" t="s">
        <v>317</v>
      </c>
      <c r="C21" s="3">
        <v>0</v>
      </c>
      <c r="E21" s="3">
        <v>0</v>
      </c>
      <c r="G21" s="3">
        <v>0</v>
      </c>
      <c r="I21" s="3">
        <f t="shared" si="0"/>
        <v>0</v>
      </c>
      <c r="K21" s="3">
        <v>0</v>
      </c>
      <c r="M21" s="3">
        <v>0</v>
      </c>
      <c r="O21" s="3">
        <v>144838008879</v>
      </c>
      <c r="Q21" s="3">
        <f t="shared" si="1"/>
        <v>144838008879</v>
      </c>
    </row>
    <row r="22" spans="1:17" ht="24">
      <c r="A22" s="2" t="s">
        <v>286</v>
      </c>
      <c r="C22" s="3">
        <v>0</v>
      </c>
      <c r="E22" s="3">
        <v>0</v>
      </c>
      <c r="G22" s="3">
        <v>0</v>
      </c>
      <c r="I22" s="3">
        <f t="shared" si="0"/>
        <v>0</v>
      </c>
      <c r="K22" s="3">
        <v>7348682250</v>
      </c>
      <c r="M22" s="3">
        <v>0</v>
      </c>
      <c r="O22" s="3">
        <v>2339135861</v>
      </c>
      <c r="Q22" s="3">
        <f t="shared" si="1"/>
        <v>9687818111</v>
      </c>
    </row>
    <row r="23" spans="1:17" ht="24">
      <c r="A23" s="2" t="s">
        <v>288</v>
      </c>
      <c r="C23" s="3">
        <v>0</v>
      </c>
      <c r="E23" s="3">
        <v>0</v>
      </c>
      <c r="G23" s="3">
        <v>0</v>
      </c>
      <c r="I23" s="3">
        <f t="shared" si="0"/>
        <v>0</v>
      </c>
      <c r="K23" s="3">
        <v>59879310834</v>
      </c>
      <c r="M23" s="3">
        <v>0</v>
      </c>
      <c r="O23" s="3">
        <v>36600000</v>
      </c>
      <c r="Q23" s="3">
        <f t="shared" si="1"/>
        <v>59915910834</v>
      </c>
    </row>
    <row r="24" spans="1:17" ht="24">
      <c r="A24" s="2" t="s">
        <v>289</v>
      </c>
      <c r="C24" s="3">
        <v>0</v>
      </c>
      <c r="E24" s="3">
        <v>0</v>
      </c>
      <c r="G24" s="3">
        <v>0</v>
      </c>
      <c r="I24" s="3">
        <f t="shared" si="0"/>
        <v>0</v>
      </c>
      <c r="K24" s="3">
        <v>398924072350</v>
      </c>
      <c r="M24" s="3">
        <v>0</v>
      </c>
      <c r="O24" s="3">
        <v>16303390490</v>
      </c>
      <c r="Q24" s="3">
        <f t="shared" si="1"/>
        <v>415227462840</v>
      </c>
    </row>
    <row r="25" spans="1:17" ht="24">
      <c r="A25" s="2" t="s">
        <v>318</v>
      </c>
      <c r="C25" s="3">
        <v>0</v>
      </c>
      <c r="E25" s="3">
        <v>0</v>
      </c>
      <c r="G25" s="3">
        <v>0</v>
      </c>
      <c r="I25" s="3">
        <f t="shared" si="0"/>
        <v>0</v>
      </c>
      <c r="K25" s="3">
        <v>0</v>
      </c>
      <c r="M25" s="3">
        <v>0</v>
      </c>
      <c r="O25" s="3">
        <v>154580860795</v>
      </c>
      <c r="Q25" s="3">
        <f t="shared" si="1"/>
        <v>154580860795</v>
      </c>
    </row>
    <row r="26" spans="1:17" ht="24">
      <c r="A26" s="2" t="s">
        <v>319</v>
      </c>
      <c r="C26" s="3">
        <v>0</v>
      </c>
      <c r="E26" s="3">
        <v>0</v>
      </c>
      <c r="G26" s="3">
        <v>0</v>
      </c>
      <c r="I26" s="3">
        <f t="shared" si="0"/>
        <v>0</v>
      </c>
      <c r="K26" s="3">
        <v>0</v>
      </c>
      <c r="M26" s="3">
        <v>0</v>
      </c>
      <c r="O26" s="3">
        <v>49464642499</v>
      </c>
      <c r="Q26" s="3">
        <f t="shared" si="1"/>
        <v>49464642499</v>
      </c>
    </row>
    <row r="27" spans="1:17" ht="24">
      <c r="A27" s="2" t="s">
        <v>320</v>
      </c>
      <c r="C27" s="3">
        <v>0</v>
      </c>
      <c r="E27" s="3">
        <v>0</v>
      </c>
      <c r="G27" s="3">
        <v>0</v>
      </c>
      <c r="I27" s="3">
        <f t="shared" si="0"/>
        <v>0</v>
      </c>
      <c r="K27" s="3">
        <v>0</v>
      </c>
      <c r="M27" s="3">
        <v>0</v>
      </c>
      <c r="O27" s="3">
        <v>48254607918</v>
      </c>
      <c r="Q27" s="3">
        <f t="shared" si="1"/>
        <v>48254607918</v>
      </c>
    </row>
    <row r="28" spans="1:17" ht="24">
      <c r="A28" s="2" t="s">
        <v>321</v>
      </c>
      <c r="C28" s="3">
        <v>0</v>
      </c>
      <c r="E28" s="3">
        <v>0</v>
      </c>
      <c r="G28" s="3">
        <v>0</v>
      </c>
      <c r="I28" s="3">
        <f t="shared" si="0"/>
        <v>0</v>
      </c>
      <c r="K28" s="3">
        <v>0</v>
      </c>
      <c r="M28" s="3">
        <v>0</v>
      </c>
      <c r="O28" s="3">
        <v>230107377431</v>
      </c>
      <c r="Q28" s="3">
        <f t="shared" si="1"/>
        <v>230107377431</v>
      </c>
    </row>
    <row r="29" spans="1:17" ht="24">
      <c r="A29" s="2" t="s">
        <v>322</v>
      </c>
      <c r="C29" s="3">
        <v>0</v>
      </c>
      <c r="E29" s="3">
        <v>0</v>
      </c>
      <c r="G29" s="3">
        <v>0</v>
      </c>
      <c r="I29" s="3">
        <f t="shared" si="0"/>
        <v>0</v>
      </c>
      <c r="K29" s="3">
        <v>0</v>
      </c>
      <c r="M29" s="3">
        <v>0</v>
      </c>
      <c r="O29" s="3">
        <v>22551154</v>
      </c>
      <c r="Q29" s="3">
        <f t="shared" si="1"/>
        <v>22551154</v>
      </c>
    </row>
    <row r="30" spans="1:17" ht="24">
      <c r="A30" s="2" t="s">
        <v>323</v>
      </c>
      <c r="C30" s="3">
        <v>0</v>
      </c>
      <c r="E30" s="3">
        <v>0</v>
      </c>
      <c r="G30" s="3">
        <v>0</v>
      </c>
      <c r="I30" s="3">
        <f t="shared" si="0"/>
        <v>0</v>
      </c>
      <c r="K30" s="3">
        <v>0</v>
      </c>
      <c r="M30" s="3">
        <v>0</v>
      </c>
      <c r="O30" s="3">
        <v>10437911404</v>
      </c>
      <c r="Q30" s="3">
        <f t="shared" si="1"/>
        <v>10437911404</v>
      </c>
    </row>
    <row r="31" spans="1:17" ht="24">
      <c r="A31" s="2" t="s">
        <v>324</v>
      </c>
      <c r="C31" s="3">
        <v>0</v>
      </c>
      <c r="E31" s="3">
        <v>0</v>
      </c>
      <c r="G31" s="3">
        <v>0</v>
      </c>
      <c r="I31" s="3">
        <f t="shared" si="0"/>
        <v>0</v>
      </c>
      <c r="K31" s="3">
        <v>0</v>
      </c>
      <c r="M31" s="3">
        <v>0</v>
      </c>
      <c r="O31" s="3">
        <v>120451301051</v>
      </c>
      <c r="Q31" s="3">
        <f t="shared" si="1"/>
        <v>120451301051</v>
      </c>
    </row>
    <row r="32" spans="1:17" ht="24">
      <c r="A32" s="2" t="s">
        <v>325</v>
      </c>
      <c r="C32" s="3">
        <v>0</v>
      </c>
      <c r="E32" s="3">
        <v>0</v>
      </c>
      <c r="G32" s="3">
        <v>0</v>
      </c>
      <c r="I32" s="3">
        <f t="shared" si="0"/>
        <v>0</v>
      </c>
      <c r="K32" s="3">
        <v>0</v>
      </c>
      <c r="M32" s="3">
        <v>0</v>
      </c>
      <c r="O32" s="3">
        <v>41682931446</v>
      </c>
      <c r="Q32" s="3">
        <f t="shared" si="1"/>
        <v>41682931446</v>
      </c>
    </row>
    <row r="33" spans="1:17" ht="24">
      <c r="A33" s="2" t="s">
        <v>326</v>
      </c>
      <c r="C33" s="3">
        <v>0</v>
      </c>
      <c r="E33" s="3">
        <v>0</v>
      </c>
      <c r="G33" s="3">
        <v>0</v>
      </c>
      <c r="I33" s="3">
        <f t="shared" si="0"/>
        <v>0</v>
      </c>
      <c r="K33" s="3">
        <v>0</v>
      </c>
      <c r="M33" s="3">
        <v>0</v>
      </c>
      <c r="O33" s="3">
        <v>1083976300</v>
      </c>
      <c r="Q33" s="3">
        <f t="shared" si="1"/>
        <v>1083976300</v>
      </c>
    </row>
    <row r="34" spans="1:17" ht="24">
      <c r="A34" s="2" t="s">
        <v>274</v>
      </c>
      <c r="C34" s="3">
        <v>0</v>
      </c>
      <c r="E34" s="3">
        <v>0</v>
      </c>
      <c r="G34" s="3">
        <v>0</v>
      </c>
      <c r="I34" s="3">
        <f t="shared" si="0"/>
        <v>0</v>
      </c>
      <c r="K34" s="3">
        <v>691415229</v>
      </c>
      <c r="M34" s="3">
        <v>0</v>
      </c>
      <c r="O34" s="3">
        <v>549758195</v>
      </c>
      <c r="Q34" s="3">
        <f t="shared" si="1"/>
        <v>1241173424</v>
      </c>
    </row>
    <row r="35" spans="1:17" ht="24">
      <c r="A35" s="2" t="s">
        <v>276</v>
      </c>
      <c r="C35" s="3">
        <v>0</v>
      </c>
      <c r="E35" s="3">
        <v>0</v>
      </c>
      <c r="G35" s="3">
        <v>0</v>
      </c>
      <c r="I35" s="3">
        <f t="shared" si="0"/>
        <v>0</v>
      </c>
      <c r="K35" s="3">
        <v>16625856338</v>
      </c>
      <c r="M35" s="3">
        <v>0</v>
      </c>
      <c r="O35" s="3">
        <v>10310460888</v>
      </c>
      <c r="Q35" s="3">
        <f t="shared" si="1"/>
        <v>26936317226</v>
      </c>
    </row>
    <row r="36" spans="1:17" ht="24">
      <c r="A36" s="2" t="s">
        <v>278</v>
      </c>
      <c r="C36" s="3">
        <v>0</v>
      </c>
      <c r="E36" s="3">
        <v>0</v>
      </c>
      <c r="G36" s="3">
        <v>0</v>
      </c>
      <c r="I36" s="3">
        <f t="shared" si="0"/>
        <v>0</v>
      </c>
      <c r="K36" s="3">
        <v>2524059009</v>
      </c>
      <c r="M36" s="3">
        <v>0</v>
      </c>
      <c r="O36" s="3">
        <v>1525000</v>
      </c>
      <c r="Q36" s="3">
        <f t="shared" si="1"/>
        <v>2525584009</v>
      </c>
    </row>
    <row r="37" spans="1:17" ht="24">
      <c r="A37" s="2" t="s">
        <v>279</v>
      </c>
      <c r="C37" s="3">
        <v>0</v>
      </c>
      <c r="E37" s="3">
        <v>0</v>
      </c>
      <c r="G37" s="3">
        <v>0</v>
      </c>
      <c r="I37" s="3">
        <f t="shared" si="0"/>
        <v>0</v>
      </c>
      <c r="K37" s="3">
        <v>1175480511</v>
      </c>
      <c r="M37" s="3">
        <v>0</v>
      </c>
      <c r="O37" s="3">
        <v>386963050</v>
      </c>
      <c r="Q37" s="3">
        <f t="shared" si="1"/>
        <v>1562443561</v>
      </c>
    </row>
    <row r="38" spans="1:17" ht="24">
      <c r="A38" s="2" t="s">
        <v>281</v>
      </c>
      <c r="C38" s="3">
        <v>0</v>
      </c>
      <c r="E38" s="3">
        <v>0</v>
      </c>
      <c r="G38" s="3">
        <v>0</v>
      </c>
      <c r="I38" s="3">
        <f t="shared" si="0"/>
        <v>0</v>
      </c>
      <c r="K38" s="3">
        <v>30238865028</v>
      </c>
      <c r="M38" s="3">
        <v>0</v>
      </c>
      <c r="O38" s="3">
        <v>11000843496</v>
      </c>
      <c r="Q38" s="3">
        <f t="shared" si="1"/>
        <v>41239708524</v>
      </c>
    </row>
    <row r="39" spans="1:17" ht="24">
      <c r="A39" s="2" t="s">
        <v>282</v>
      </c>
      <c r="C39" s="3">
        <v>0</v>
      </c>
      <c r="E39" s="3">
        <v>0</v>
      </c>
      <c r="G39" s="3">
        <v>0</v>
      </c>
      <c r="I39" s="3">
        <f t="shared" si="0"/>
        <v>0</v>
      </c>
      <c r="K39" s="3">
        <v>36007545258</v>
      </c>
      <c r="M39" s="3">
        <v>0</v>
      </c>
      <c r="O39" s="3">
        <v>14086731451</v>
      </c>
      <c r="Q39" s="3">
        <f t="shared" si="1"/>
        <v>50094276709</v>
      </c>
    </row>
    <row r="40" spans="1:17" ht="24">
      <c r="A40" s="2" t="s">
        <v>62</v>
      </c>
      <c r="C40" s="3">
        <v>1497789647</v>
      </c>
      <c r="E40" s="3">
        <v>744543224</v>
      </c>
      <c r="G40" s="3">
        <v>0</v>
      </c>
      <c r="I40" s="3">
        <f t="shared" si="0"/>
        <v>2242332871</v>
      </c>
      <c r="K40" s="3">
        <v>9239159085</v>
      </c>
      <c r="M40" s="3">
        <v>4942408073</v>
      </c>
      <c r="O40" s="3">
        <v>0</v>
      </c>
      <c r="Q40" s="3">
        <f t="shared" si="1"/>
        <v>14181567158</v>
      </c>
    </row>
    <row r="41" spans="1:17" ht="24">
      <c r="A41" s="2" t="s">
        <v>105</v>
      </c>
      <c r="C41" s="3">
        <v>4690239925</v>
      </c>
      <c r="E41" s="3">
        <v>2077027614</v>
      </c>
      <c r="G41" s="3">
        <v>0</v>
      </c>
      <c r="I41" s="3">
        <f t="shared" si="0"/>
        <v>6767267539</v>
      </c>
      <c r="K41" s="3">
        <v>50180031668</v>
      </c>
      <c r="M41" s="3">
        <v>19784121290</v>
      </c>
      <c r="O41" s="3">
        <v>0</v>
      </c>
      <c r="Q41" s="3">
        <f t="shared" si="1"/>
        <v>69964152958</v>
      </c>
    </row>
    <row r="42" spans="1:17" ht="24">
      <c r="A42" s="2" t="s">
        <v>184</v>
      </c>
      <c r="C42" s="3">
        <v>4747781181</v>
      </c>
      <c r="E42" s="3">
        <v>-152500000</v>
      </c>
      <c r="G42" s="3">
        <v>0</v>
      </c>
      <c r="I42" s="3">
        <f t="shared" si="0"/>
        <v>4595281181</v>
      </c>
      <c r="K42" s="3">
        <v>4747781181</v>
      </c>
      <c r="M42" s="3">
        <v>-152500000</v>
      </c>
      <c r="O42" s="3">
        <v>0</v>
      </c>
      <c r="Q42" s="3">
        <f t="shared" si="1"/>
        <v>4595281181</v>
      </c>
    </row>
    <row r="43" spans="1:17" ht="24">
      <c r="A43" s="2" t="s">
        <v>193</v>
      </c>
      <c r="C43" s="3">
        <v>76518873443</v>
      </c>
      <c r="E43" s="3">
        <v>-138239284143</v>
      </c>
      <c r="G43" s="3">
        <v>0</v>
      </c>
      <c r="I43" s="3">
        <f t="shared" si="0"/>
        <v>-61720410700</v>
      </c>
      <c r="K43" s="3">
        <v>76518873443</v>
      </c>
      <c r="M43" s="3">
        <v>-138239284143</v>
      </c>
      <c r="O43" s="3">
        <v>0</v>
      </c>
      <c r="Q43" s="3">
        <f t="shared" si="1"/>
        <v>-61720410700</v>
      </c>
    </row>
    <row r="44" spans="1:17" ht="24">
      <c r="A44" s="2" t="s">
        <v>188</v>
      </c>
      <c r="C44" s="3">
        <v>30745607292</v>
      </c>
      <c r="E44" s="3">
        <v>-37670633734</v>
      </c>
      <c r="G44" s="3">
        <v>0</v>
      </c>
      <c r="I44" s="3">
        <f t="shared" si="0"/>
        <v>-6925026442</v>
      </c>
      <c r="K44" s="3">
        <v>30745607292</v>
      </c>
      <c r="M44" s="3">
        <v>-37670633734</v>
      </c>
      <c r="O44" s="3">
        <v>0</v>
      </c>
      <c r="Q44" s="3">
        <f t="shared" si="1"/>
        <v>-6925026442</v>
      </c>
    </row>
    <row r="45" spans="1:17" ht="24">
      <c r="A45" s="2" t="s">
        <v>186</v>
      </c>
      <c r="C45" s="3">
        <v>88910992879</v>
      </c>
      <c r="E45" s="3">
        <v>19100171616</v>
      </c>
      <c r="G45" s="3">
        <v>0</v>
      </c>
      <c r="I45" s="3">
        <f t="shared" si="0"/>
        <v>108011164495</v>
      </c>
      <c r="K45" s="3">
        <v>88910992879</v>
      </c>
      <c r="M45" s="3">
        <v>19100171616</v>
      </c>
      <c r="O45" s="3">
        <v>0</v>
      </c>
      <c r="Q45" s="3">
        <f t="shared" si="1"/>
        <v>108011164495</v>
      </c>
    </row>
    <row r="46" spans="1:17" ht="24">
      <c r="A46" s="2" t="s">
        <v>165</v>
      </c>
      <c r="C46" s="3">
        <v>38528986152</v>
      </c>
      <c r="E46" s="3">
        <v>89689635524</v>
      </c>
      <c r="G46" s="3">
        <v>0</v>
      </c>
      <c r="I46" s="3">
        <f t="shared" si="0"/>
        <v>128218621676</v>
      </c>
      <c r="K46" s="3">
        <v>98234766338</v>
      </c>
      <c r="M46" s="3">
        <v>26139282502</v>
      </c>
      <c r="O46" s="3">
        <v>0</v>
      </c>
      <c r="Q46" s="3">
        <f t="shared" si="1"/>
        <v>124374048840</v>
      </c>
    </row>
    <row r="47" spans="1:17" ht="24">
      <c r="A47" s="2" t="s">
        <v>114</v>
      </c>
      <c r="C47" s="3">
        <v>19242217719</v>
      </c>
      <c r="E47" s="3">
        <v>6501504222</v>
      </c>
      <c r="G47" s="3">
        <v>0</v>
      </c>
      <c r="I47" s="3">
        <f t="shared" si="0"/>
        <v>25743721941</v>
      </c>
      <c r="K47" s="3">
        <v>185571959680</v>
      </c>
      <c r="M47" s="3">
        <v>-48381893527</v>
      </c>
      <c r="O47" s="3">
        <v>0</v>
      </c>
      <c r="Q47" s="3">
        <f t="shared" si="1"/>
        <v>137190066153</v>
      </c>
    </row>
    <row r="48" spans="1:17" ht="24">
      <c r="A48" s="2" t="s">
        <v>285</v>
      </c>
      <c r="C48" s="3">
        <v>0</v>
      </c>
      <c r="E48" s="3">
        <v>0</v>
      </c>
      <c r="G48" s="3">
        <v>0</v>
      </c>
      <c r="I48" s="3">
        <f t="shared" si="0"/>
        <v>0</v>
      </c>
      <c r="K48" s="3">
        <v>48301369810</v>
      </c>
      <c r="M48" s="3">
        <v>0</v>
      </c>
      <c r="O48" s="3">
        <v>0</v>
      </c>
      <c r="Q48" s="3">
        <f t="shared" si="1"/>
        <v>48301369810</v>
      </c>
    </row>
    <row r="49" spans="1:17" ht="24">
      <c r="A49" s="2" t="s">
        <v>160</v>
      </c>
      <c r="C49" s="3">
        <v>83260334219</v>
      </c>
      <c r="E49" s="3">
        <v>164319569677</v>
      </c>
      <c r="G49" s="3">
        <v>0</v>
      </c>
      <c r="I49" s="3">
        <f t="shared" si="0"/>
        <v>247579903896</v>
      </c>
      <c r="K49" s="3">
        <v>424621609131</v>
      </c>
      <c r="M49" s="3">
        <v>49485527639</v>
      </c>
      <c r="O49" s="3">
        <v>0</v>
      </c>
      <c r="Q49" s="3">
        <f t="shared" si="1"/>
        <v>474107136770</v>
      </c>
    </row>
    <row r="50" spans="1:17" ht="24">
      <c r="A50" s="2" t="s">
        <v>163</v>
      </c>
      <c r="C50" s="3">
        <v>60922201726</v>
      </c>
      <c r="E50" s="3">
        <v>142075165943</v>
      </c>
      <c r="G50" s="3">
        <v>0</v>
      </c>
      <c r="I50" s="3">
        <f t="shared" si="0"/>
        <v>202997367669</v>
      </c>
      <c r="K50" s="3">
        <v>322664497147</v>
      </c>
      <c r="M50" s="3">
        <v>8927398511</v>
      </c>
      <c r="O50" s="3">
        <v>0</v>
      </c>
      <c r="Q50" s="3">
        <f t="shared" si="1"/>
        <v>331591895658</v>
      </c>
    </row>
    <row r="51" spans="1:17" ht="24">
      <c r="A51" s="2" t="s">
        <v>171</v>
      </c>
      <c r="C51" s="3">
        <v>8702765519</v>
      </c>
      <c r="E51" s="3">
        <v>3059766675</v>
      </c>
      <c r="G51" s="3">
        <v>0</v>
      </c>
      <c r="I51" s="3">
        <f t="shared" si="0"/>
        <v>11762532194</v>
      </c>
      <c r="K51" s="3">
        <v>92520633105</v>
      </c>
      <c r="M51" s="3">
        <v>-19814354156</v>
      </c>
      <c r="O51" s="3">
        <v>0</v>
      </c>
      <c r="Q51" s="3">
        <f t="shared" si="1"/>
        <v>72706278949</v>
      </c>
    </row>
    <row r="52" spans="1:17" ht="24">
      <c r="A52" s="2" t="s">
        <v>59</v>
      </c>
      <c r="C52" s="3">
        <v>26084012888</v>
      </c>
      <c r="E52" s="3">
        <v>0</v>
      </c>
      <c r="G52" s="3">
        <v>0</v>
      </c>
      <c r="I52" s="3">
        <f t="shared" si="0"/>
        <v>26084012888</v>
      </c>
      <c r="K52" s="3">
        <v>189874177624</v>
      </c>
      <c r="M52" s="3">
        <v>-109800000</v>
      </c>
      <c r="O52" s="3">
        <v>0</v>
      </c>
      <c r="Q52" s="3">
        <f t="shared" si="1"/>
        <v>189764377624</v>
      </c>
    </row>
    <row r="53" spans="1:17" ht="24">
      <c r="A53" s="2" t="s">
        <v>157</v>
      </c>
      <c r="C53" s="3">
        <v>17193854699</v>
      </c>
      <c r="E53" s="3">
        <v>6233524658</v>
      </c>
      <c r="G53" s="3">
        <v>0</v>
      </c>
      <c r="I53" s="3">
        <f t="shared" si="0"/>
        <v>23427379357</v>
      </c>
      <c r="K53" s="3">
        <v>116118061578</v>
      </c>
      <c r="M53" s="3">
        <v>18241415246</v>
      </c>
      <c r="O53" s="3">
        <v>0</v>
      </c>
      <c r="Q53" s="3">
        <f t="shared" si="1"/>
        <v>134359476824</v>
      </c>
    </row>
    <row r="54" spans="1:17" ht="24">
      <c r="A54" s="2" t="s">
        <v>123</v>
      </c>
      <c r="C54" s="3">
        <v>71519535519</v>
      </c>
      <c r="E54" s="3">
        <v>18205611716</v>
      </c>
      <c r="G54" s="3">
        <v>0</v>
      </c>
      <c r="I54" s="3">
        <f t="shared" si="0"/>
        <v>89725147235</v>
      </c>
      <c r="K54" s="3">
        <v>766686241649</v>
      </c>
      <c r="M54" s="3">
        <v>-99750288811</v>
      </c>
      <c r="O54" s="3">
        <v>0</v>
      </c>
      <c r="Q54" s="3">
        <f t="shared" si="1"/>
        <v>666935952838</v>
      </c>
    </row>
    <row r="55" spans="1:17" ht="24">
      <c r="A55" s="2" t="s">
        <v>154</v>
      </c>
      <c r="C55" s="3">
        <v>26385834165</v>
      </c>
      <c r="E55" s="3">
        <v>-16680228035</v>
      </c>
      <c r="G55" s="3">
        <v>0</v>
      </c>
      <c r="I55" s="3">
        <f t="shared" si="0"/>
        <v>9705606130</v>
      </c>
      <c r="K55" s="3">
        <v>63683548206</v>
      </c>
      <c r="M55" s="3">
        <v>27641023357</v>
      </c>
      <c r="O55" s="3">
        <v>0</v>
      </c>
      <c r="Q55" s="3">
        <f t="shared" si="1"/>
        <v>91324571563</v>
      </c>
    </row>
    <row r="56" spans="1:17" ht="24">
      <c r="A56" s="2" t="s">
        <v>132</v>
      </c>
      <c r="C56" s="3">
        <v>18406807832</v>
      </c>
      <c r="E56" s="3">
        <v>0</v>
      </c>
      <c r="G56" s="3">
        <v>0</v>
      </c>
      <c r="I56" s="3">
        <f t="shared" si="0"/>
        <v>18406807832</v>
      </c>
      <c r="K56" s="3">
        <v>191072660690</v>
      </c>
      <c r="M56" s="3">
        <v>26047122556</v>
      </c>
      <c r="O56" s="3">
        <v>0</v>
      </c>
      <c r="Q56" s="3">
        <f t="shared" si="1"/>
        <v>217119783246</v>
      </c>
    </row>
    <row r="57" spans="1:17" ht="24">
      <c r="A57" s="2" t="s">
        <v>152</v>
      </c>
      <c r="C57" s="3">
        <v>13972610893</v>
      </c>
      <c r="E57" s="3">
        <v>79608079421</v>
      </c>
      <c r="G57" s="3">
        <v>0</v>
      </c>
      <c r="I57" s="3">
        <f t="shared" si="0"/>
        <v>93580690314</v>
      </c>
      <c r="K57" s="3">
        <v>35349055055</v>
      </c>
      <c r="M57" s="3">
        <v>64167096265</v>
      </c>
      <c r="O57" s="3">
        <v>0</v>
      </c>
      <c r="Q57" s="3">
        <f t="shared" si="1"/>
        <v>99516151320</v>
      </c>
    </row>
    <row r="58" spans="1:17" ht="24">
      <c r="A58" s="2" t="s">
        <v>120</v>
      </c>
      <c r="C58" s="3">
        <v>36916370503</v>
      </c>
      <c r="E58" s="3">
        <v>0</v>
      </c>
      <c r="G58" s="3">
        <v>0</v>
      </c>
      <c r="I58" s="3">
        <f t="shared" si="0"/>
        <v>36916370503</v>
      </c>
      <c r="K58" s="3">
        <v>381947311651</v>
      </c>
      <c r="M58" s="3">
        <v>66386900813</v>
      </c>
      <c r="O58" s="3">
        <v>0</v>
      </c>
      <c r="Q58" s="3">
        <f t="shared" si="1"/>
        <v>448334212464</v>
      </c>
    </row>
    <row r="59" spans="1:17" ht="24">
      <c r="A59" s="2" t="s">
        <v>149</v>
      </c>
      <c r="C59" s="3">
        <v>2709809910</v>
      </c>
      <c r="E59" s="3">
        <v>8463284625</v>
      </c>
      <c r="G59" s="3">
        <v>0</v>
      </c>
      <c r="I59" s="3">
        <f t="shared" si="0"/>
        <v>11173094535</v>
      </c>
      <c r="K59" s="3">
        <v>16824603555</v>
      </c>
      <c r="M59" s="3">
        <v>7914386631</v>
      </c>
      <c r="O59" s="3">
        <v>0</v>
      </c>
      <c r="Q59" s="3">
        <f t="shared" si="1"/>
        <v>24738990186</v>
      </c>
    </row>
    <row r="60" spans="1:17" ht="24">
      <c r="A60" s="2" t="s">
        <v>146</v>
      </c>
      <c r="C60" s="3">
        <v>2053927272</v>
      </c>
      <c r="E60" s="3">
        <v>7116490824</v>
      </c>
      <c r="G60" s="3">
        <v>0</v>
      </c>
      <c r="I60" s="3">
        <f t="shared" si="0"/>
        <v>9170418096</v>
      </c>
      <c r="K60" s="3">
        <v>21969061447</v>
      </c>
      <c r="M60" s="3">
        <v>-4946167524</v>
      </c>
      <c r="O60" s="3">
        <v>0</v>
      </c>
      <c r="Q60" s="3">
        <f t="shared" si="1"/>
        <v>17022893923</v>
      </c>
    </row>
    <row r="61" spans="1:17" ht="24">
      <c r="A61" s="2" t="s">
        <v>144</v>
      </c>
      <c r="C61" s="3">
        <v>150814732729</v>
      </c>
      <c r="E61" s="3">
        <v>170495948693</v>
      </c>
      <c r="G61" s="3">
        <v>0</v>
      </c>
      <c r="I61" s="3">
        <f t="shared" si="0"/>
        <v>321310681422</v>
      </c>
      <c r="K61" s="3">
        <v>598038915742</v>
      </c>
      <c r="M61" s="3">
        <v>349453587691</v>
      </c>
      <c r="O61" s="3">
        <v>0</v>
      </c>
      <c r="Q61" s="3">
        <f t="shared" si="1"/>
        <v>947492503433</v>
      </c>
    </row>
    <row r="62" spans="1:17" ht="24">
      <c r="A62" s="2" t="s">
        <v>126</v>
      </c>
      <c r="C62" s="3">
        <v>14553921377</v>
      </c>
      <c r="E62" s="3">
        <v>5328593664</v>
      </c>
      <c r="G62" s="3">
        <v>0</v>
      </c>
      <c r="I62" s="3">
        <f t="shared" si="0"/>
        <v>19882515041</v>
      </c>
      <c r="K62" s="3">
        <v>149677364194</v>
      </c>
      <c r="M62" s="3">
        <v>56712675329</v>
      </c>
      <c r="O62" s="3">
        <v>0</v>
      </c>
      <c r="Q62" s="3">
        <f t="shared" si="1"/>
        <v>206390039523</v>
      </c>
    </row>
    <row r="63" spans="1:17" ht="24">
      <c r="A63" s="2" t="s">
        <v>138</v>
      </c>
      <c r="C63" s="3">
        <v>1068483070</v>
      </c>
      <c r="E63" s="3">
        <v>-722127532</v>
      </c>
      <c r="G63" s="3">
        <v>0</v>
      </c>
      <c r="I63" s="3">
        <f t="shared" si="0"/>
        <v>346355538</v>
      </c>
      <c r="K63" s="3">
        <v>11093676275</v>
      </c>
      <c r="M63" s="3">
        <v>-2355153005</v>
      </c>
      <c r="O63" s="3">
        <v>0</v>
      </c>
      <c r="Q63" s="3">
        <f t="shared" si="1"/>
        <v>8738523270</v>
      </c>
    </row>
    <row r="64" spans="1:17" ht="24">
      <c r="A64" s="2" t="s">
        <v>117</v>
      </c>
      <c r="C64" s="3">
        <v>15087178777</v>
      </c>
      <c r="E64" s="3">
        <v>5622571246</v>
      </c>
      <c r="G64" s="3">
        <v>0</v>
      </c>
      <c r="I64" s="3">
        <f t="shared" si="0"/>
        <v>20709750023</v>
      </c>
      <c r="K64" s="3">
        <v>150212128752</v>
      </c>
      <c r="M64" s="3">
        <v>19448516938</v>
      </c>
      <c r="O64" s="3">
        <v>0</v>
      </c>
      <c r="Q64" s="3">
        <f t="shared" si="1"/>
        <v>169660645690</v>
      </c>
    </row>
    <row r="65" spans="1:17" ht="24">
      <c r="A65" s="2" t="s">
        <v>108</v>
      </c>
      <c r="C65" s="3">
        <v>38610853077</v>
      </c>
      <c r="E65" s="3">
        <v>15304682929</v>
      </c>
      <c r="G65" s="3">
        <v>0</v>
      </c>
      <c r="I65" s="3">
        <f t="shared" si="0"/>
        <v>53915536006</v>
      </c>
      <c r="K65" s="3">
        <v>335127015097</v>
      </c>
      <c r="M65" s="3">
        <v>140712566898</v>
      </c>
      <c r="O65" s="3">
        <v>0</v>
      </c>
      <c r="Q65" s="3">
        <f t="shared" si="1"/>
        <v>475839581995</v>
      </c>
    </row>
    <row r="66" spans="1:17" ht="24">
      <c r="A66" s="2" t="s">
        <v>178</v>
      </c>
      <c r="C66" s="3">
        <v>0</v>
      </c>
      <c r="E66" s="3">
        <v>-304998992</v>
      </c>
      <c r="G66" s="3">
        <v>0</v>
      </c>
      <c r="I66" s="3">
        <f t="shared" si="0"/>
        <v>-304998992</v>
      </c>
      <c r="K66" s="3">
        <v>0</v>
      </c>
      <c r="M66" s="3">
        <v>-304998992</v>
      </c>
      <c r="O66" s="3">
        <v>0</v>
      </c>
      <c r="Q66" s="3">
        <f t="shared" si="1"/>
        <v>-304998992</v>
      </c>
    </row>
    <row r="67" spans="1:17" ht="24">
      <c r="A67" s="2" t="s">
        <v>190</v>
      </c>
      <c r="C67" s="3">
        <v>0</v>
      </c>
      <c r="E67" s="3">
        <v>20845181054</v>
      </c>
      <c r="G67" s="3">
        <v>0</v>
      </c>
      <c r="I67" s="3">
        <f t="shared" si="0"/>
        <v>20845181054</v>
      </c>
      <c r="K67" s="3">
        <v>0</v>
      </c>
      <c r="M67" s="3">
        <v>20845181054</v>
      </c>
      <c r="O67" s="3">
        <v>0</v>
      </c>
      <c r="Q67" s="3">
        <f t="shared" si="1"/>
        <v>20845181054</v>
      </c>
    </row>
    <row r="68" spans="1:17" ht="24">
      <c r="A68" s="2" t="s">
        <v>181</v>
      </c>
      <c r="C68" s="3">
        <v>0</v>
      </c>
      <c r="E68" s="3">
        <v>-308253551</v>
      </c>
      <c r="G68" s="3">
        <v>0</v>
      </c>
      <c r="I68" s="3">
        <f t="shared" si="0"/>
        <v>-308253551</v>
      </c>
      <c r="K68" s="3">
        <v>0</v>
      </c>
      <c r="M68" s="3">
        <v>-308253551</v>
      </c>
      <c r="O68" s="3">
        <v>0</v>
      </c>
      <c r="Q68" s="3">
        <f t="shared" si="1"/>
        <v>-308253551</v>
      </c>
    </row>
    <row r="69" spans="1:17" ht="24">
      <c r="A69" s="2" t="s">
        <v>43</v>
      </c>
      <c r="C69" s="3">
        <v>0</v>
      </c>
      <c r="E69" s="3">
        <v>0</v>
      </c>
      <c r="G69" s="3">
        <v>0</v>
      </c>
      <c r="I69" s="3">
        <f t="shared" si="0"/>
        <v>0</v>
      </c>
      <c r="K69" s="3">
        <v>0</v>
      </c>
      <c r="M69" s="3">
        <v>-3587201497</v>
      </c>
      <c r="O69" s="3">
        <v>0</v>
      </c>
      <c r="Q69" s="3">
        <f t="shared" si="1"/>
        <v>-3587201497</v>
      </c>
    </row>
    <row r="70" spans="1:17" ht="24">
      <c r="A70" s="2" t="s">
        <v>53</v>
      </c>
      <c r="C70" s="3">
        <v>0</v>
      </c>
      <c r="E70" s="3">
        <v>8416787212</v>
      </c>
      <c r="G70" s="3">
        <v>0</v>
      </c>
      <c r="I70" s="3">
        <f t="shared" si="0"/>
        <v>8416787212</v>
      </c>
      <c r="K70" s="3">
        <v>0</v>
      </c>
      <c r="M70" s="3">
        <v>-49330502022</v>
      </c>
      <c r="O70" s="3">
        <v>0</v>
      </c>
      <c r="Q70" s="3">
        <f t="shared" si="1"/>
        <v>-49330502022</v>
      </c>
    </row>
    <row r="71" spans="1:17" ht="24">
      <c r="A71" s="2" t="s">
        <v>56</v>
      </c>
      <c r="C71" s="3">
        <v>0</v>
      </c>
      <c r="E71" s="3">
        <v>5096016566</v>
      </c>
      <c r="G71" s="3">
        <v>0</v>
      </c>
      <c r="I71" s="3">
        <f t="shared" si="0"/>
        <v>5096016566</v>
      </c>
      <c r="K71" s="3">
        <v>0</v>
      </c>
      <c r="M71" s="3">
        <v>20879871368</v>
      </c>
      <c r="O71" s="3">
        <v>0</v>
      </c>
      <c r="Q71" s="3">
        <f t="shared" si="1"/>
        <v>20879871368</v>
      </c>
    </row>
    <row r="72" spans="1:17" ht="24">
      <c r="A72" s="2" t="s">
        <v>71</v>
      </c>
      <c r="C72" s="3">
        <v>0</v>
      </c>
      <c r="E72" s="3">
        <v>1698845454</v>
      </c>
      <c r="G72" s="3">
        <v>0</v>
      </c>
      <c r="I72" s="3">
        <f t="shared" si="0"/>
        <v>1698845454</v>
      </c>
      <c r="K72" s="3">
        <v>0</v>
      </c>
      <c r="M72" s="3">
        <v>16203998286</v>
      </c>
      <c r="O72" s="3">
        <v>0</v>
      </c>
      <c r="Q72" s="3">
        <f t="shared" si="1"/>
        <v>16203998286</v>
      </c>
    </row>
    <row r="73" spans="1:17" ht="24">
      <c r="A73" s="2" t="s">
        <v>68</v>
      </c>
      <c r="C73" s="3">
        <v>0</v>
      </c>
      <c r="E73" s="3">
        <v>331147748</v>
      </c>
      <c r="G73" s="3">
        <v>0</v>
      </c>
      <c r="I73" s="3">
        <f t="shared" ref="I73:I88" si="2">C73+E73+G73</f>
        <v>331147748</v>
      </c>
      <c r="K73" s="3">
        <v>0</v>
      </c>
      <c r="M73" s="3">
        <v>3606179755</v>
      </c>
      <c r="O73" s="3">
        <v>0</v>
      </c>
      <c r="Q73" s="3">
        <f t="shared" ref="Q73:Q88" si="3">K73+M73+O73</f>
        <v>3606179755</v>
      </c>
    </row>
    <row r="74" spans="1:17" ht="24">
      <c r="A74" s="2" t="s">
        <v>65</v>
      </c>
      <c r="C74" s="3">
        <v>0</v>
      </c>
      <c r="E74" s="3">
        <v>788762572</v>
      </c>
      <c r="G74" s="3">
        <v>0</v>
      </c>
      <c r="I74" s="3">
        <f t="shared" si="2"/>
        <v>788762572</v>
      </c>
      <c r="K74" s="3">
        <v>0</v>
      </c>
      <c r="M74" s="3">
        <v>2984010865</v>
      </c>
      <c r="O74" s="3">
        <v>0</v>
      </c>
      <c r="Q74" s="3">
        <f t="shared" si="3"/>
        <v>2984010865</v>
      </c>
    </row>
    <row r="75" spans="1:17" ht="24">
      <c r="A75" s="2" t="s">
        <v>82</v>
      </c>
      <c r="C75" s="3">
        <v>0</v>
      </c>
      <c r="E75" s="3">
        <v>1632309027</v>
      </c>
      <c r="G75" s="3">
        <v>0</v>
      </c>
      <c r="I75" s="3">
        <f t="shared" si="2"/>
        <v>1632309027</v>
      </c>
      <c r="K75" s="3">
        <v>0</v>
      </c>
      <c r="M75" s="3">
        <v>33095712915</v>
      </c>
      <c r="O75" s="3">
        <v>0</v>
      </c>
      <c r="Q75" s="3">
        <f t="shared" si="3"/>
        <v>33095712915</v>
      </c>
    </row>
    <row r="76" spans="1:17" ht="24">
      <c r="A76" s="2" t="s">
        <v>79</v>
      </c>
      <c r="C76" s="3">
        <v>0</v>
      </c>
      <c r="E76" s="3">
        <v>4369200024</v>
      </c>
      <c r="G76" s="3">
        <v>0</v>
      </c>
      <c r="I76" s="3">
        <f t="shared" si="2"/>
        <v>4369200024</v>
      </c>
      <c r="K76" s="3">
        <v>0</v>
      </c>
      <c r="M76" s="3">
        <v>45160157108</v>
      </c>
      <c r="O76" s="3">
        <v>0</v>
      </c>
      <c r="Q76" s="3">
        <f t="shared" si="3"/>
        <v>45160157108</v>
      </c>
    </row>
    <row r="77" spans="1:17" ht="24">
      <c r="A77" s="2" t="s">
        <v>84</v>
      </c>
      <c r="C77" s="3">
        <v>0</v>
      </c>
      <c r="E77" s="3">
        <v>447607047</v>
      </c>
      <c r="G77" s="3">
        <v>0</v>
      </c>
      <c r="I77" s="3">
        <f t="shared" si="2"/>
        <v>447607047</v>
      </c>
      <c r="K77" s="3">
        <v>0</v>
      </c>
      <c r="M77" s="3">
        <v>2687409662</v>
      </c>
      <c r="O77" s="3">
        <v>0</v>
      </c>
      <c r="Q77" s="3">
        <f t="shared" si="3"/>
        <v>2687409662</v>
      </c>
    </row>
    <row r="78" spans="1:17" ht="24">
      <c r="A78" s="2" t="s">
        <v>50</v>
      </c>
      <c r="C78" s="3">
        <v>0</v>
      </c>
      <c r="E78" s="3">
        <v>24212136940</v>
      </c>
      <c r="G78" s="3">
        <v>0</v>
      </c>
      <c r="I78" s="3">
        <f t="shared" si="2"/>
        <v>24212136940</v>
      </c>
      <c r="K78" s="3">
        <v>0</v>
      </c>
      <c r="M78" s="3">
        <v>242991232667</v>
      </c>
      <c r="O78" s="3">
        <v>0</v>
      </c>
      <c r="Q78" s="3">
        <f t="shared" si="3"/>
        <v>242991232667</v>
      </c>
    </row>
    <row r="79" spans="1:17" ht="24">
      <c r="A79" s="2" t="s">
        <v>47</v>
      </c>
      <c r="C79" s="3">
        <v>0</v>
      </c>
      <c r="E79" s="3">
        <v>497507803</v>
      </c>
      <c r="G79" s="3">
        <v>0</v>
      </c>
      <c r="I79" s="3">
        <f t="shared" si="2"/>
        <v>497507803</v>
      </c>
      <c r="K79" s="3">
        <v>0</v>
      </c>
      <c r="M79" s="3">
        <v>6910150201</v>
      </c>
      <c r="O79" s="3">
        <v>0</v>
      </c>
      <c r="Q79" s="3">
        <f t="shared" si="3"/>
        <v>6910150201</v>
      </c>
    </row>
    <row r="80" spans="1:17" ht="24">
      <c r="A80" s="2" t="s">
        <v>90</v>
      </c>
      <c r="C80" s="3">
        <v>0</v>
      </c>
      <c r="E80" s="3">
        <v>7500788322</v>
      </c>
      <c r="G80" s="3">
        <v>0</v>
      </c>
      <c r="I80" s="3">
        <f t="shared" si="2"/>
        <v>7500788322</v>
      </c>
      <c r="K80" s="3">
        <v>0</v>
      </c>
      <c r="M80" s="3">
        <v>144681860030</v>
      </c>
      <c r="O80" s="3">
        <v>0</v>
      </c>
      <c r="Q80" s="3">
        <f t="shared" si="3"/>
        <v>144681860030</v>
      </c>
    </row>
    <row r="81" spans="1:17" ht="24">
      <c r="A81" s="2" t="s">
        <v>87</v>
      </c>
      <c r="C81" s="3">
        <v>0</v>
      </c>
      <c r="E81" s="3">
        <v>8070168602</v>
      </c>
      <c r="G81" s="3">
        <v>0</v>
      </c>
      <c r="I81" s="3">
        <f t="shared" si="2"/>
        <v>8070168602</v>
      </c>
      <c r="K81" s="3">
        <v>0</v>
      </c>
      <c r="M81" s="3">
        <v>123077488626</v>
      </c>
      <c r="O81" s="3">
        <v>0</v>
      </c>
      <c r="Q81" s="3">
        <f t="shared" si="3"/>
        <v>123077488626</v>
      </c>
    </row>
    <row r="82" spans="1:17" ht="24">
      <c r="A82" s="2" t="s">
        <v>100</v>
      </c>
      <c r="C82" s="3">
        <v>0</v>
      </c>
      <c r="E82" s="3">
        <v>188195649</v>
      </c>
      <c r="G82" s="3">
        <v>0</v>
      </c>
      <c r="I82" s="3">
        <f t="shared" si="2"/>
        <v>188195649</v>
      </c>
      <c r="K82" s="3">
        <v>0</v>
      </c>
      <c r="M82" s="3">
        <v>1189880264</v>
      </c>
      <c r="O82" s="3">
        <v>0</v>
      </c>
      <c r="Q82" s="3">
        <f t="shared" si="3"/>
        <v>1189880264</v>
      </c>
    </row>
    <row r="83" spans="1:17" ht="24">
      <c r="A83" s="2" t="s">
        <v>103</v>
      </c>
      <c r="C83" s="3">
        <v>0</v>
      </c>
      <c r="E83" s="3">
        <v>473213914</v>
      </c>
      <c r="G83" s="3">
        <v>0</v>
      </c>
      <c r="I83" s="3">
        <f t="shared" si="2"/>
        <v>473213914</v>
      </c>
      <c r="K83" s="3">
        <v>0</v>
      </c>
      <c r="M83" s="3">
        <v>13934687399</v>
      </c>
      <c r="O83" s="3">
        <v>0</v>
      </c>
      <c r="Q83" s="3">
        <f t="shared" si="3"/>
        <v>13934687399</v>
      </c>
    </row>
    <row r="84" spans="1:17" ht="24">
      <c r="A84" s="2" t="s">
        <v>97</v>
      </c>
      <c r="C84" s="3">
        <v>0</v>
      </c>
      <c r="E84" s="3">
        <v>26401888182</v>
      </c>
      <c r="G84" s="3">
        <v>0</v>
      </c>
      <c r="I84" s="3">
        <f t="shared" si="2"/>
        <v>26401888182</v>
      </c>
      <c r="K84" s="3">
        <v>0</v>
      </c>
      <c r="M84" s="3">
        <v>198611016934</v>
      </c>
      <c r="O84" s="3">
        <v>0</v>
      </c>
      <c r="Q84" s="3">
        <f t="shared" si="3"/>
        <v>198611016934</v>
      </c>
    </row>
    <row r="85" spans="1:17" ht="24">
      <c r="A85" s="2" t="s">
        <v>95</v>
      </c>
      <c r="C85" s="3">
        <v>0</v>
      </c>
      <c r="E85" s="3">
        <v>2213441212</v>
      </c>
      <c r="G85" s="3">
        <v>0</v>
      </c>
      <c r="I85" s="3">
        <f t="shared" si="2"/>
        <v>2213441212</v>
      </c>
      <c r="K85" s="3">
        <v>0</v>
      </c>
      <c r="M85" s="3">
        <v>35481729312</v>
      </c>
      <c r="O85" s="3">
        <v>0</v>
      </c>
      <c r="Q85" s="3">
        <f t="shared" si="3"/>
        <v>35481729312</v>
      </c>
    </row>
    <row r="86" spans="1:17" ht="24">
      <c r="A86" s="2" t="s">
        <v>92</v>
      </c>
      <c r="C86" s="3">
        <v>0</v>
      </c>
      <c r="E86" s="3">
        <v>37348174945</v>
      </c>
      <c r="G86" s="3">
        <v>0</v>
      </c>
      <c r="I86" s="3">
        <f t="shared" si="2"/>
        <v>37348174945</v>
      </c>
      <c r="K86" s="3">
        <v>0</v>
      </c>
      <c r="M86" s="3">
        <v>247884775784</v>
      </c>
      <c r="O86" s="3">
        <v>0</v>
      </c>
      <c r="Q86" s="3">
        <f t="shared" si="3"/>
        <v>247884775784</v>
      </c>
    </row>
    <row r="87" spans="1:17" ht="24">
      <c r="A87" s="2" t="s">
        <v>76</v>
      </c>
      <c r="C87" s="3">
        <v>0</v>
      </c>
      <c r="E87" s="3">
        <v>2369279329</v>
      </c>
      <c r="G87" s="3">
        <v>0</v>
      </c>
      <c r="I87" s="3">
        <f t="shared" si="2"/>
        <v>2369279329</v>
      </c>
      <c r="K87" s="3">
        <v>0</v>
      </c>
      <c r="M87" s="3">
        <v>25159201465</v>
      </c>
      <c r="O87" s="3">
        <v>0</v>
      </c>
      <c r="Q87" s="3">
        <f t="shared" si="3"/>
        <v>25159201465</v>
      </c>
    </row>
    <row r="88" spans="1:17" ht="24">
      <c r="A88" s="2" t="s">
        <v>73</v>
      </c>
      <c r="C88" s="3">
        <v>0</v>
      </c>
      <c r="E88" s="3">
        <v>1539822579</v>
      </c>
      <c r="G88" s="3">
        <v>0</v>
      </c>
      <c r="I88" s="3">
        <f t="shared" si="2"/>
        <v>1539822579</v>
      </c>
      <c r="K88" s="3">
        <v>0</v>
      </c>
      <c r="M88" s="3">
        <v>15762278034</v>
      </c>
      <c r="O88" s="3">
        <v>0</v>
      </c>
      <c r="Q88" s="3">
        <f t="shared" si="3"/>
        <v>15762278034</v>
      </c>
    </row>
    <row r="89" spans="1:17" ht="24">
      <c r="A89" s="2" t="s">
        <v>339</v>
      </c>
      <c r="C89" s="3">
        <v>7528916640</v>
      </c>
      <c r="E89" s="3">
        <v>0</v>
      </c>
      <c r="G89" s="3">
        <v>0</v>
      </c>
      <c r="I89" s="3">
        <f>C89+E89+G89</f>
        <v>7528916640</v>
      </c>
      <c r="K89" s="3">
        <v>41409041520</v>
      </c>
      <c r="M89" s="3">
        <v>0</v>
      </c>
      <c r="O89" s="3">
        <v>0</v>
      </c>
      <c r="Q89" s="3">
        <f>K89+M89+O89</f>
        <v>41409041520</v>
      </c>
    </row>
    <row r="90" spans="1:17" ht="24">
      <c r="A90" s="2" t="s">
        <v>340</v>
      </c>
      <c r="C90" s="3">
        <v>0</v>
      </c>
      <c r="E90" s="3">
        <v>0</v>
      </c>
      <c r="G90" s="3">
        <v>0</v>
      </c>
      <c r="I90" s="3">
        <f t="shared" ref="I90:I94" si="4">C90+E90+G90</f>
        <v>0</v>
      </c>
      <c r="K90" s="3">
        <v>321306000000</v>
      </c>
      <c r="M90" s="3">
        <v>0</v>
      </c>
      <c r="O90" s="3">
        <v>0</v>
      </c>
      <c r="Q90" s="3">
        <f t="shared" ref="Q90:Q94" si="5">K90+M90+O90</f>
        <v>321306000000</v>
      </c>
    </row>
    <row r="91" spans="1:17" ht="24">
      <c r="A91" s="2" t="s">
        <v>341</v>
      </c>
      <c r="C91" s="3">
        <v>0</v>
      </c>
      <c r="E91" s="3">
        <v>0</v>
      </c>
      <c r="G91" s="3">
        <v>0</v>
      </c>
      <c r="I91" s="3">
        <f t="shared" si="4"/>
        <v>0</v>
      </c>
      <c r="K91" s="3">
        <v>196567796226</v>
      </c>
      <c r="M91" s="3">
        <v>0</v>
      </c>
      <c r="O91" s="3">
        <v>0</v>
      </c>
      <c r="Q91" s="3">
        <f t="shared" si="5"/>
        <v>196567796226</v>
      </c>
    </row>
    <row r="92" spans="1:17" ht="24">
      <c r="A92" s="2" t="s">
        <v>342</v>
      </c>
      <c r="C92" s="3">
        <v>15982479450</v>
      </c>
      <c r="E92" s="3">
        <v>0</v>
      </c>
      <c r="G92" s="3">
        <v>0</v>
      </c>
      <c r="I92" s="3">
        <f t="shared" si="4"/>
        <v>15982479450</v>
      </c>
      <c r="K92" s="3">
        <v>161955791760</v>
      </c>
      <c r="M92" s="3">
        <v>0</v>
      </c>
      <c r="O92" s="3">
        <v>0</v>
      </c>
      <c r="Q92" s="3">
        <f t="shared" si="5"/>
        <v>161955791760</v>
      </c>
    </row>
    <row r="93" spans="1:17" ht="24">
      <c r="A93" s="2" t="s">
        <v>343</v>
      </c>
      <c r="C93" s="3">
        <v>0</v>
      </c>
      <c r="E93" s="3">
        <v>0</v>
      </c>
      <c r="G93" s="3">
        <v>0</v>
      </c>
      <c r="I93" s="3">
        <f t="shared" si="4"/>
        <v>0</v>
      </c>
      <c r="K93" s="3">
        <v>13464705810</v>
      </c>
      <c r="M93" s="3">
        <v>0</v>
      </c>
      <c r="O93" s="3">
        <v>0</v>
      </c>
      <c r="Q93" s="3">
        <f t="shared" si="5"/>
        <v>13464705810</v>
      </c>
    </row>
    <row r="94" spans="1:17" ht="24">
      <c r="A94" s="12" t="s">
        <v>346</v>
      </c>
      <c r="C94" s="3">
        <v>0</v>
      </c>
      <c r="E94" s="3">
        <v>0</v>
      </c>
      <c r="G94" s="3">
        <v>362248053185</v>
      </c>
      <c r="I94" s="3">
        <f t="shared" si="4"/>
        <v>362248053185</v>
      </c>
      <c r="K94" s="3">
        <v>0</v>
      </c>
      <c r="M94" s="3">
        <v>0</v>
      </c>
      <c r="O94" s="3">
        <v>362248053185</v>
      </c>
      <c r="Q94" s="3">
        <f t="shared" si="5"/>
        <v>362248053185</v>
      </c>
    </row>
    <row r="95" spans="1:17" ht="24">
      <c r="A95" s="2" t="s">
        <v>24</v>
      </c>
      <c r="C95" s="4">
        <f>SUM(C8:C94)</f>
        <v>1116534908421</v>
      </c>
      <c r="E95" s="4">
        <f>SUM(E8:E94)</f>
        <v>756391904626</v>
      </c>
      <c r="G95" s="4">
        <f>SUM(G8:G94)</f>
        <v>897405925326</v>
      </c>
      <c r="I95" s="4">
        <f>SUM(I8:I94)</f>
        <v>2770332738373</v>
      </c>
      <c r="K95" s="4">
        <f>SUM(K8:K94)</f>
        <v>7861418018339</v>
      </c>
      <c r="M95" s="4">
        <f>SUM(M8:M94)</f>
        <v>2615257276714</v>
      </c>
      <c r="O95" s="4">
        <f>SUM(O8:O94)</f>
        <v>821112059008</v>
      </c>
      <c r="Q95" s="4">
        <f>SUM(Q8:Q94)</f>
        <v>11297787354061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3882-3FBB-4189-A2BD-A5F4C9F28C1F}">
  <dimension ref="A1:Q18"/>
  <sheetViews>
    <sheetView rightToLeft="1" view="pageBreakPreview" zoomScale="130" zoomScaleNormal="100" zoomScaleSheetLayoutView="130" workbookViewId="0">
      <selection activeCell="F13" sqref="F13"/>
    </sheetView>
  </sheetViews>
  <sheetFormatPr defaultRowHeight="14.25"/>
  <cols>
    <col min="1" max="1" width="20.28515625" style="25" bestFit="1" customWidth="1"/>
    <col min="2" max="2" width="20.85546875" style="25" bestFit="1" customWidth="1"/>
    <col min="3" max="3" width="8.7109375" style="25" bestFit="1" customWidth="1"/>
    <col min="4" max="4" width="12.5703125" style="25" bestFit="1" customWidth="1"/>
    <col min="5" max="5" width="17" style="25" bestFit="1" customWidth="1"/>
    <col min="6" max="6" width="18.5703125" style="25" bestFit="1" customWidth="1"/>
    <col min="7" max="7" width="8.7109375" style="25" bestFit="1" customWidth="1"/>
    <col min="8" max="8" width="19.28515625" style="25" bestFit="1" customWidth="1"/>
    <col min="9" max="16384" width="9.140625" style="25"/>
  </cols>
  <sheetData>
    <row r="1" spans="1:17" ht="21">
      <c r="A1" s="23" t="s">
        <v>375</v>
      </c>
      <c r="B1" s="23"/>
      <c r="C1" s="23"/>
      <c r="D1" s="23"/>
      <c r="E1" s="23"/>
      <c r="F1" s="23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</row>
    <row r="2" spans="1:17" ht="21">
      <c r="A2" s="23" t="s">
        <v>376</v>
      </c>
      <c r="B2" s="23"/>
      <c r="C2" s="23"/>
      <c r="D2" s="23"/>
      <c r="E2" s="23"/>
      <c r="F2" s="23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</row>
    <row r="3" spans="1:17" ht="21">
      <c r="A3" s="23" t="s">
        <v>2</v>
      </c>
      <c r="B3" s="23"/>
      <c r="C3" s="23"/>
      <c r="D3" s="23"/>
      <c r="E3" s="23"/>
      <c r="F3" s="23"/>
      <c r="G3" s="23"/>
      <c r="H3" s="23"/>
      <c r="I3" s="24"/>
      <c r="J3" s="24"/>
      <c r="K3" s="24"/>
      <c r="L3" s="24"/>
      <c r="M3" s="24"/>
      <c r="N3" s="24"/>
      <c r="O3" s="24"/>
      <c r="P3" s="24"/>
      <c r="Q3" s="24"/>
    </row>
    <row r="5" spans="1:17" ht="25.5">
      <c r="A5" s="26" t="s">
        <v>377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7" spans="1:17" ht="25.5">
      <c r="A7" s="27" t="s">
        <v>378</v>
      </c>
      <c r="B7" s="27" t="s">
        <v>379</v>
      </c>
      <c r="C7" s="27" t="s">
        <v>380</v>
      </c>
      <c r="D7" s="27" t="s">
        <v>381</v>
      </c>
      <c r="E7" s="27" t="s">
        <v>382</v>
      </c>
      <c r="F7" s="28" t="s">
        <v>383</v>
      </c>
      <c r="G7" s="27" t="s">
        <v>384</v>
      </c>
      <c r="H7" s="28" t="s">
        <v>385</v>
      </c>
    </row>
    <row r="8" spans="1:17" ht="34.5">
      <c r="A8" s="29" t="s">
        <v>386</v>
      </c>
      <c r="B8" s="30" t="s">
        <v>387</v>
      </c>
      <c r="C8" s="29" t="s">
        <v>388</v>
      </c>
      <c r="D8" s="31">
        <v>370370370</v>
      </c>
      <c r="E8" s="32">
        <v>370413886</v>
      </c>
      <c r="F8" s="32">
        <v>7528916640</v>
      </c>
      <c r="G8" s="33" t="s">
        <v>389</v>
      </c>
      <c r="H8" s="34">
        <v>36</v>
      </c>
    </row>
    <row r="9" spans="1:17" ht="34.5" customHeight="1">
      <c r="A9" s="35" t="s">
        <v>390</v>
      </c>
      <c r="B9" s="36" t="s">
        <v>391</v>
      </c>
      <c r="C9" s="29" t="s">
        <v>392</v>
      </c>
      <c r="D9" s="31">
        <v>362205</v>
      </c>
      <c r="E9" s="32">
        <v>1349985121650</v>
      </c>
      <c r="F9" s="32">
        <v>15982479450</v>
      </c>
      <c r="G9" s="34">
        <v>23</v>
      </c>
      <c r="H9" s="34">
        <v>35</v>
      </c>
    </row>
    <row r="10" spans="1:17" ht="17.25">
      <c r="A10" s="37"/>
      <c r="B10" s="38"/>
      <c r="C10" s="29" t="s">
        <v>393</v>
      </c>
      <c r="D10" s="31">
        <v>2000000</v>
      </c>
      <c r="E10" s="32">
        <v>2000000000000</v>
      </c>
      <c r="F10" s="39">
        <v>10304449620</v>
      </c>
      <c r="G10" s="33">
        <v>23</v>
      </c>
      <c r="H10" s="33">
        <v>34</v>
      </c>
    </row>
    <row r="11" spans="1:17" ht="17.25">
      <c r="A11" s="37"/>
      <c r="B11" s="38"/>
      <c r="C11" s="29" t="s">
        <v>394</v>
      </c>
      <c r="D11" s="31">
        <v>1440000</v>
      </c>
      <c r="E11" s="32">
        <v>1440000000000</v>
      </c>
      <c r="F11" s="39">
        <v>9981333330</v>
      </c>
      <c r="G11" s="33">
        <v>23</v>
      </c>
      <c r="H11" s="33">
        <v>39</v>
      </c>
    </row>
    <row r="12" spans="1:17" ht="17.25">
      <c r="A12" s="37"/>
      <c r="B12" s="38"/>
      <c r="C12" s="29" t="s">
        <v>285</v>
      </c>
      <c r="D12" s="31">
        <v>1000000</v>
      </c>
      <c r="E12" s="32">
        <v>1000000000000</v>
      </c>
      <c r="F12" s="39">
        <v>4381448430</v>
      </c>
      <c r="G12" s="33">
        <v>23</v>
      </c>
      <c r="H12" s="33">
        <v>42</v>
      </c>
    </row>
    <row r="13" spans="1:17" ht="17.25">
      <c r="A13" s="37"/>
      <c r="B13" s="38"/>
      <c r="C13" s="29" t="s">
        <v>395</v>
      </c>
      <c r="D13" s="31">
        <v>84110</v>
      </c>
      <c r="E13" s="32">
        <f>D13*1000000</f>
        <v>84110000000</v>
      </c>
      <c r="F13" s="39">
        <v>935734050</v>
      </c>
      <c r="G13" s="33" t="s">
        <v>389</v>
      </c>
      <c r="H13" s="33">
        <v>38</v>
      </c>
    </row>
    <row r="14" spans="1:17" ht="17.25">
      <c r="A14" s="40"/>
      <c r="B14" s="41"/>
      <c r="C14" s="29" t="s">
        <v>396</v>
      </c>
      <c r="D14" s="31">
        <v>2500000</v>
      </c>
      <c r="E14" s="32">
        <f>D14*1000000</f>
        <v>2500000000000</v>
      </c>
      <c r="F14" s="39">
        <v>22094408790</v>
      </c>
      <c r="G14" s="33">
        <v>23</v>
      </c>
      <c r="H14" s="33">
        <v>38.1</v>
      </c>
    </row>
    <row r="15" spans="1:17" ht="17.25">
      <c r="A15" s="42" t="s">
        <v>397</v>
      </c>
      <c r="B15" s="30" t="s">
        <v>387</v>
      </c>
      <c r="C15" s="29" t="s">
        <v>398</v>
      </c>
      <c r="D15" s="31">
        <v>569500000</v>
      </c>
      <c r="E15" s="32">
        <v>10509234690</v>
      </c>
      <c r="F15" s="39">
        <v>25326730770</v>
      </c>
      <c r="G15" s="33" t="s">
        <v>389</v>
      </c>
      <c r="H15" s="33">
        <v>38</v>
      </c>
    </row>
    <row r="16" spans="1:17" ht="17.25">
      <c r="A16" s="43" t="s">
        <v>399</v>
      </c>
      <c r="B16" s="30" t="s">
        <v>387</v>
      </c>
      <c r="C16" s="29" t="s">
        <v>400</v>
      </c>
      <c r="D16" s="31">
        <v>2332681667</v>
      </c>
      <c r="E16" s="32">
        <v>352276319318</v>
      </c>
      <c r="F16" s="39">
        <v>16459016388</v>
      </c>
      <c r="G16" s="33" t="s">
        <v>389</v>
      </c>
      <c r="H16" s="33">
        <v>37.5</v>
      </c>
    </row>
    <row r="17" spans="1:8" ht="21" customHeight="1">
      <c r="A17" s="29" t="s">
        <v>401</v>
      </c>
      <c r="B17" s="30" t="s">
        <v>387</v>
      </c>
      <c r="C17" s="29" t="s">
        <v>402</v>
      </c>
      <c r="D17" s="31">
        <v>367647050</v>
      </c>
      <c r="E17" s="32">
        <v>2500367587050</v>
      </c>
      <c r="F17" s="39">
        <v>12248110590</v>
      </c>
      <c r="G17" s="33" t="s">
        <v>389</v>
      </c>
      <c r="H17" s="33">
        <v>37.799999999999997</v>
      </c>
    </row>
    <row r="18" spans="1:8" ht="34.5">
      <c r="A18" s="29" t="s">
        <v>390</v>
      </c>
      <c r="B18" s="30" t="s">
        <v>391</v>
      </c>
      <c r="C18" s="29" t="s">
        <v>403</v>
      </c>
      <c r="D18" s="32">
        <v>3207600</v>
      </c>
      <c r="E18" s="32">
        <v>4947864134400</v>
      </c>
      <c r="F18" s="39">
        <v>53118899613</v>
      </c>
      <c r="G18" s="33" t="s">
        <v>389</v>
      </c>
      <c r="H18" s="33">
        <v>37</v>
      </c>
    </row>
  </sheetData>
  <mergeCells count="6">
    <mergeCell ref="A1:H1"/>
    <mergeCell ref="A2:H2"/>
    <mergeCell ref="A3:H3"/>
    <mergeCell ref="A5:Q5"/>
    <mergeCell ref="A9:A14"/>
    <mergeCell ref="B9:B14"/>
  </mergeCells>
  <pageMargins left="0.7" right="0.7" top="0.75" bottom="0.75" header="0.3" footer="0.3"/>
  <pageSetup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143"/>
  <sheetViews>
    <sheetView rightToLeft="1" workbookViewId="0">
      <selection activeCell="C142" sqref="C142"/>
    </sheetView>
  </sheetViews>
  <sheetFormatPr defaultRowHeight="22.5"/>
  <cols>
    <col min="1" max="1" width="31.140625" style="1" bestFit="1" customWidth="1"/>
    <col min="2" max="2" width="1" style="1" customWidth="1"/>
    <col min="3" max="3" width="32.5703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32.5703125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0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</row>
    <row r="3" spans="1:10" ht="24">
      <c r="A3" s="20" t="s">
        <v>261</v>
      </c>
      <c r="B3" s="20" t="s">
        <v>261</v>
      </c>
      <c r="C3" s="20" t="s">
        <v>261</v>
      </c>
      <c r="D3" s="20" t="s">
        <v>261</v>
      </c>
      <c r="E3" s="20" t="s">
        <v>261</v>
      </c>
      <c r="F3" s="20" t="s">
        <v>261</v>
      </c>
      <c r="G3" s="20" t="s">
        <v>261</v>
      </c>
      <c r="H3" s="20" t="s">
        <v>261</v>
      </c>
      <c r="I3" s="20" t="s">
        <v>261</v>
      </c>
    </row>
    <row r="4" spans="1:10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</row>
    <row r="5" spans="1:10" ht="25.5">
      <c r="A5" s="18" t="s">
        <v>369</v>
      </c>
      <c r="B5" s="18"/>
      <c r="C5" s="18"/>
      <c r="D5" s="18"/>
      <c r="E5" s="18"/>
      <c r="F5" s="18"/>
      <c r="G5" s="18"/>
      <c r="H5" s="18"/>
      <c r="I5" s="18"/>
      <c r="J5" s="18"/>
    </row>
    <row r="6" spans="1:10" ht="24.75" thickBot="1">
      <c r="A6" s="5" t="s">
        <v>333</v>
      </c>
      <c r="C6" s="19" t="s">
        <v>263</v>
      </c>
      <c r="D6" s="19" t="s">
        <v>263</v>
      </c>
      <c r="E6" s="19" t="s">
        <v>263</v>
      </c>
      <c r="G6" s="19" t="s">
        <v>264</v>
      </c>
      <c r="H6" s="19" t="s">
        <v>264</v>
      </c>
      <c r="I6" s="19" t="s">
        <v>264</v>
      </c>
    </row>
    <row r="7" spans="1:10" ht="24.75" thickBot="1">
      <c r="A7" s="19" t="s">
        <v>334</v>
      </c>
      <c r="C7" s="19" t="s">
        <v>335</v>
      </c>
      <c r="E7" s="19" t="s">
        <v>336</v>
      </c>
      <c r="G7" s="19" t="s">
        <v>335</v>
      </c>
      <c r="I7" s="19" t="s">
        <v>336</v>
      </c>
    </row>
    <row r="8" spans="1:10" ht="24">
      <c r="A8" s="2" t="s">
        <v>232</v>
      </c>
      <c r="C8" s="3">
        <v>8028</v>
      </c>
      <c r="E8" s="9">
        <f>C8/$C$142</f>
        <v>5.3417273580235087E-9</v>
      </c>
      <c r="G8" s="3">
        <v>237986125</v>
      </c>
      <c r="I8" s="9">
        <f>G8/$G$142</f>
        <v>2.0010214449916433E-5</v>
      </c>
    </row>
    <row r="9" spans="1:10" ht="24">
      <c r="A9" s="2" t="s">
        <v>233</v>
      </c>
      <c r="C9" s="3">
        <v>6819535242</v>
      </c>
      <c r="E9" s="9">
        <f t="shared" ref="E9:E72" si="0">C9/$C$142</f>
        <v>4.5376305395113193E-3</v>
      </c>
      <c r="G9" s="3">
        <v>25581107753</v>
      </c>
      <c r="I9" s="9">
        <f t="shared" ref="I9:I72" si="1">G9/$G$142</f>
        <v>2.1508962003728154E-3</v>
      </c>
    </row>
    <row r="10" spans="1:10" ht="24">
      <c r="A10" s="2" t="s">
        <v>239</v>
      </c>
      <c r="C10" s="3">
        <v>0</v>
      </c>
      <c r="E10" s="9">
        <f t="shared" si="0"/>
        <v>0</v>
      </c>
      <c r="G10" s="3">
        <v>12841443757</v>
      </c>
      <c r="I10" s="9">
        <f t="shared" si="1"/>
        <v>1.0797269942695632E-3</v>
      </c>
    </row>
    <row r="11" spans="1:10" ht="24">
      <c r="A11" s="2" t="s">
        <v>235</v>
      </c>
      <c r="C11" s="3">
        <v>122429</v>
      </c>
      <c r="E11" s="9">
        <f t="shared" si="0"/>
        <v>8.1462672983988561E-8</v>
      </c>
      <c r="G11" s="3">
        <v>1221617</v>
      </c>
      <c r="I11" s="9">
        <f t="shared" si="1"/>
        <v>1.0271530806959257E-7</v>
      </c>
    </row>
    <row r="12" spans="1:10" ht="24">
      <c r="A12" s="2" t="s">
        <v>232</v>
      </c>
      <c r="C12" s="3">
        <v>0</v>
      </c>
      <c r="E12" s="9">
        <f t="shared" si="0"/>
        <v>0</v>
      </c>
      <c r="G12" s="3">
        <v>528904783331</v>
      </c>
      <c r="I12" s="9">
        <f t="shared" si="1"/>
        <v>4.4471072160361856E-2</v>
      </c>
    </row>
    <row r="13" spans="1:10" ht="24">
      <c r="A13" s="2" t="s">
        <v>236</v>
      </c>
      <c r="C13" s="3">
        <v>29203</v>
      </c>
      <c r="E13" s="9">
        <f t="shared" si="0"/>
        <v>1.9431298459935293E-8</v>
      </c>
      <c r="G13" s="3">
        <v>4942263</v>
      </c>
      <c r="I13" s="9">
        <f t="shared" si="1"/>
        <v>4.1555255583865382E-7</v>
      </c>
    </row>
    <row r="14" spans="1:10" ht="24">
      <c r="A14" s="2" t="s">
        <v>239</v>
      </c>
      <c r="C14" s="3">
        <v>0</v>
      </c>
      <c r="E14" s="9">
        <f t="shared" si="0"/>
        <v>0</v>
      </c>
      <c r="G14" s="3">
        <v>17925607204</v>
      </c>
      <c r="I14" s="9">
        <f t="shared" si="1"/>
        <v>1.5072107430507005E-3</v>
      </c>
    </row>
    <row r="15" spans="1:10" ht="24">
      <c r="A15" s="2" t="s">
        <v>239</v>
      </c>
      <c r="C15" s="3">
        <v>0</v>
      </c>
      <c r="E15" s="9">
        <f t="shared" si="0"/>
        <v>0</v>
      </c>
      <c r="G15" s="3">
        <v>1208384294</v>
      </c>
      <c r="I15" s="9">
        <f t="shared" si="1"/>
        <v>1.0160268318521034E-4</v>
      </c>
    </row>
    <row r="16" spans="1:10" ht="24">
      <c r="A16" s="2" t="s">
        <v>237</v>
      </c>
      <c r="C16" s="3">
        <v>12133</v>
      </c>
      <c r="E16" s="9">
        <f t="shared" si="0"/>
        <v>8.073141259952571E-9</v>
      </c>
      <c r="G16" s="3">
        <v>6954018</v>
      </c>
      <c r="I16" s="9">
        <f t="shared" si="1"/>
        <v>5.8470379930165671E-7</v>
      </c>
    </row>
    <row r="17" spans="1:9" ht="24">
      <c r="A17" s="2" t="s">
        <v>237</v>
      </c>
      <c r="C17" s="3">
        <v>0</v>
      </c>
      <c r="E17" s="9">
        <f t="shared" si="0"/>
        <v>0</v>
      </c>
      <c r="G17" s="3">
        <v>27221444793</v>
      </c>
      <c r="I17" s="9">
        <f t="shared" si="1"/>
        <v>2.2888180894768176E-3</v>
      </c>
    </row>
    <row r="18" spans="1:9" ht="24">
      <c r="A18" s="2" t="s">
        <v>237</v>
      </c>
      <c r="C18" s="3">
        <v>0</v>
      </c>
      <c r="E18" s="9">
        <f t="shared" si="0"/>
        <v>0</v>
      </c>
      <c r="G18" s="3">
        <v>27217372368</v>
      </c>
      <c r="I18" s="9">
        <f t="shared" si="1"/>
        <v>2.2884756741465909E-3</v>
      </c>
    </row>
    <row r="19" spans="1:9" ht="24">
      <c r="A19" s="2" t="s">
        <v>236</v>
      </c>
      <c r="C19" s="3">
        <v>0</v>
      </c>
      <c r="E19" s="9">
        <f t="shared" si="0"/>
        <v>0</v>
      </c>
      <c r="G19" s="3">
        <v>507672874180</v>
      </c>
      <c r="I19" s="9">
        <f t="shared" si="1"/>
        <v>4.2685862811318281E-2</v>
      </c>
    </row>
    <row r="20" spans="1:9" ht="24">
      <c r="A20" s="2" t="s">
        <v>238</v>
      </c>
      <c r="C20" s="3">
        <v>2344</v>
      </c>
      <c r="E20" s="9">
        <f t="shared" si="0"/>
        <v>1.5596672804194202E-9</v>
      </c>
      <c r="G20" s="3">
        <v>3298155</v>
      </c>
      <c r="I20" s="9">
        <f t="shared" si="1"/>
        <v>2.7731359901365737E-7</v>
      </c>
    </row>
    <row r="21" spans="1:9" ht="24">
      <c r="A21" s="2" t="s">
        <v>238</v>
      </c>
      <c r="C21" s="3">
        <v>0</v>
      </c>
      <c r="E21" s="9">
        <f t="shared" si="0"/>
        <v>0</v>
      </c>
      <c r="G21" s="3">
        <v>729861</v>
      </c>
      <c r="I21" s="9">
        <f t="shared" si="1"/>
        <v>6.1367758849934875E-8</v>
      </c>
    </row>
    <row r="22" spans="1:9" ht="24">
      <c r="A22" s="2" t="s">
        <v>238</v>
      </c>
      <c r="C22" s="3">
        <v>0</v>
      </c>
      <c r="E22" s="9">
        <f t="shared" si="0"/>
        <v>0</v>
      </c>
      <c r="G22" s="3">
        <v>28841530054</v>
      </c>
      <c r="I22" s="9">
        <f t="shared" si="1"/>
        <v>2.4250371799795045E-3</v>
      </c>
    </row>
    <row r="23" spans="1:9" ht="24">
      <c r="A23" s="2" t="s">
        <v>238</v>
      </c>
      <c r="C23" s="3">
        <v>0</v>
      </c>
      <c r="E23" s="9">
        <f t="shared" si="0"/>
        <v>0</v>
      </c>
      <c r="G23" s="3">
        <v>13010382498</v>
      </c>
      <c r="I23" s="9">
        <f t="shared" si="1"/>
        <v>1.0939316057203732E-3</v>
      </c>
    </row>
    <row r="24" spans="1:9" ht="24">
      <c r="A24" s="2" t="s">
        <v>238</v>
      </c>
      <c r="C24" s="3">
        <v>0</v>
      </c>
      <c r="E24" s="9">
        <f t="shared" si="0"/>
        <v>0</v>
      </c>
      <c r="G24" s="3">
        <v>3882513665</v>
      </c>
      <c r="I24" s="9">
        <f t="shared" si="1"/>
        <v>3.2644731301617271E-4</v>
      </c>
    </row>
    <row r="25" spans="1:9" ht="24">
      <c r="A25" s="2" t="s">
        <v>236</v>
      </c>
      <c r="C25" s="3">
        <v>0</v>
      </c>
      <c r="E25" s="9">
        <f t="shared" si="0"/>
        <v>0</v>
      </c>
      <c r="G25" s="3">
        <v>80306591085</v>
      </c>
      <c r="I25" s="9">
        <f t="shared" si="1"/>
        <v>6.7522932664776034E-3</v>
      </c>
    </row>
    <row r="26" spans="1:9" ht="24">
      <c r="A26" s="2" t="s">
        <v>236</v>
      </c>
      <c r="C26" s="3">
        <v>0</v>
      </c>
      <c r="E26" s="9">
        <f t="shared" si="0"/>
        <v>0</v>
      </c>
      <c r="G26" s="3">
        <v>179848561296</v>
      </c>
      <c r="I26" s="9">
        <f t="shared" si="1"/>
        <v>1.5121924776252819E-2</v>
      </c>
    </row>
    <row r="27" spans="1:9" ht="24">
      <c r="A27" s="2" t="s">
        <v>238</v>
      </c>
      <c r="C27" s="3">
        <v>0</v>
      </c>
      <c r="E27" s="9">
        <f t="shared" si="0"/>
        <v>0</v>
      </c>
      <c r="G27" s="3">
        <v>42617486345</v>
      </c>
      <c r="I27" s="9">
        <f t="shared" si="1"/>
        <v>3.5833393273655566E-3</v>
      </c>
    </row>
    <row r="28" spans="1:9" ht="24">
      <c r="A28" s="2" t="s">
        <v>236</v>
      </c>
      <c r="C28" s="3">
        <v>0</v>
      </c>
      <c r="E28" s="9">
        <f t="shared" si="0"/>
        <v>0</v>
      </c>
      <c r="G28" s="3">
        <v>103261948892</v>
      </c>
      <c r="I28" s="9">
        <f t="shared" si="1"/>
        <v>8.6824126484064176E-3</v>
      </c>
    </row>
    <row r="29" spans="1:9" ht="24">
      <c r="A29" s="2" t="s">
        <v>236</v>
      </c>
      <c r="C29" s="3">
        <v>0</v>
      </c>
      <c r="E29" s="9">
        <f t="shared" si="0"/>
        <v>0</v>
      </c>
      <c r="G29" s="3">
        <v>106540667360</v>
      </c>
      <c r="I29" s="9">
        <f t="shared" si="1"/>
        <v>8.9580919959548564E-3</v>
      </c>
    </row>
    <row r="30" spans="1:9" ht="24">
      <c r="A30" s="2" t="s">
        <v>232</v>
      </c>
      <c r="C30" s="3">
        <v>5999999994</v>
      </c>
      <c r="E30" s="9">
        <f t="shared" si="0"/>
        <v>3.9923223861597773E-3</v>
      </c>
      <c r="G30" s="3">
        <v>97535099919</v>
      </c>
      <c r="I30" s="9">
        <f t="shared" si="1"/>
        <v>8.2008909795611689E-3</v>
      </c>
    </row>
    <row r="31" spans="1:9" ht="24">
      <c r="A31" s="2" t="s">
        <v>232</v>
      </c>
      <c r="C31" s="3">
        <v>31249999980</v>
      </c>
      <c r="E31" s="9">
        <f t="shared" si="0"/>
        <v>2.0793345768734442E-2</v>
      </c>
      <c r="G31" s="3">
        <v>317297234044</v>
      </c>
      <c r="I31" s="9">
        <f t="shared" si="1"/>
        <v>2.6678806159753075E-2</v>
      </c>
    </row>
    <row r="32" spans="1:9" ht="24">
      <c r="A32" s="2" t="s">
        <v>239</v>
      </c>
      <c r="C32" s="3">
        <v>0</v>
      </c>
      <c r="E32" s="9">
        <f t="shared" si="0"/>
        <v>0</v>
      </c>
      <c r="G32" s="3">
        <v>19549180329</v>
      </c>
      <c r="I32" s="9">
        <f t="shared" si="1"/>
        <v>1.643723098156995E-3</v>
      </c>
    </row>
    <row r="33" spans="1:9" ht="24">
      <c r="A33" s="2" t="s">
        <v>239</v>
      </c>
      <c r="C33" s="3">
        <v>0</v>
      </c>
      <c r="E33" s="9">
        <f t="shared" si="0"/>
        <v>0</v>
      </c>
      <c r="G33" s="3">
        <v>71680327869</v>
      </c>
      <c r="I33" s="9">
        <f t="shared" si="1"/>
        <v>6.0269846929059895E-3</v>
      </c>
    </row>
    <row r="34" spans="1:9" ht="24">
      <c r="A34" s="2" t="s">
        <v>239</v>
      </c>
      <c r="C34" s="3">
        <v>4098360656</v>
      </c>
      <c r="E34" s="9">
        <f t="shared" si="0"/>
        <v>2.7269961683112076E-3</v>
      </c>
      <c r="G34" s="3">
        <v>127213114754</v>
      </c>
      <c r="I34" s="9">
        <f t="shared" si="1"/>
        <v>1.0696260998700526E-2</v>
      </c>
    </row>
    <row r="35" spans="1:9" ht="24">
      <c r="A35" s="2" t="s">
        <v>239</v>
      </c>
      <c r="C35" s="3">
        <v>20491803279</v>
      </c>
      <c r="E35" s="9">
        <f t="shared" si="0"/>
        <v>1.3634980840890652E-2</v>
      </c>
      <c r="G35" s="3">
        <v>245081967213</v>
      </c>
      <c r="I35" s="9">
        <f t="shared" si="1"/>
        <v>2.0606843032296603E-2</v>
      </c>
    </row>
    <row r="36" spans="1:9" ht="24">
      <c r="A36" s="2" t="s">
        <v>234</v>
      </c>
      <c r="C36" s="3">
        <v>0</v>
      </c>
      <c r="E36" s="9">
        <f t="shared" si="0"/>
        <v>0</v>
      </c>
      <c r="G36" s="3">
        <v>140087431647</v>
      </c>
      <c r="I36" s="9">
        <f t="shared" si="1"/>
        <v>1.1778752013355737E-2</v>
      </c>
    </row>
    <row r="37" spans="1:9" ht="24">
      <c r="A37" s="2" t="s">
        <v>239</v>
      </c>
      <c r="C37" s="3">
        <v>43032786886</v>
      </c>
      <c r="E37" s="9">
        <f t="shared" si="0"/>
        <v>2.8633459765936908E-2</v>
      </c>
      <c r="G37" s="3">
        <v>604508196722</v>
      </c>
      <c r="I37" s="9">
        <f t="shared" si="1"/>
        <v>5.0827915506164445E-2</v>
      </c>
    </row>
    <row r="38" spans="1:9" ht="24">
      <c r="A38" s="2" t="s">
        <v>239</v>
      </c>
      <c r="C38" s="3">
        <v>10245901640</v>
      </c>
      <c r="E38" s="9">
        <f t="shared" si="0"/>
        <v>6.817490420778019E-3</v>
      </c>
      <c r="G38" s="3">
        <v>122540983607</v>
      </c>
      <c r="I38" s="9">
        <f t="shared" si="1"/>
        <v>1.0303421516190342E-2</v>
      </c>
    </row>
    <row r="39" spans="1:9" ht="24">
      <c r="A39" s="2" t="s">
        <v>239</v>
      </c>
      <c r="C39" s="3">
        <v>30737704919</v>
      </c>
      <c r="E39" s="9">
        <f t="shared" si="0"/>
        <v>2.0452471261668669E-2</v>
      </c>
      <c r="G39" s="3">
        <v>367622950821</v>
      </c>
      <c r="I39" s="9">
        <f t="shared" si="1"/>
        <v>3.0910264548571025E-2</v>
      </c>
    </row>
    <row r="40" spans="1:9" ht="24">
      <c r="A40" s="2" t="s">
        <v>236</v>
      </c>
      <c r="C40" s="3">
        <v>0</v>
      </c>
      <c r="E40" s="9">
        <f t="shared" si="0"/>
        <v>0</v>
      </c>
      <c r="G40" s="3">
        <v>231699071029</v>
      </c>
      <c r="I40" s="9">
        <f t="shared" si="1"/>
        <v>1.9481589942004853E-2</v>
      </c>
    </row>
    <row r="41" spans="1:9" ht="24">
      <c r="A41" s="2" t="s">
        <v>236</v>
      </c>
      <c r="C41" s="3">
        <v>0</v>
      </c>
      <c r="E41" s="9">
        <f t="shared" si="0"/>
        <v>0</v>
      </c>
      <c r="G41" s="3">
        <v>73374590157</v>
      </c>
      <c r="I41" s="9">
        <f t="shared" si="1"/>
        <v>6.1694406941425577E-3</v>
      </c>
    </row>
    <row r="42" spans="1:9" ht="24">
      <c r="A42" s="2" t="s">
        <v>236</v>
      </c>
      <c r="C42" s="3">
        <v>0</v>
      </c>
      <c r="E42" s="9">
        <f t="shared" si="0"/>
        <v>0</v>
      </c>
      <c r="G42" s="3">
        <v>150866830591</v>
      </c>
      <c r="I42" s="9">
        <f t="shared" si="1"/>
        <v>1.2685099324614504E-2</v>
      </c>
    </row>
    <row r="43" spans="1:9" ht="24">
      <c r="A43" s="2" t="s">
        <v>232</v>
      </c>
      <c r="C43" s="3">
        <v>10027397259</v>
      </c>
      <c r="E43" s="9">
        <f t="shared" si="0"/>
        <v>6.6721004320092481E-3</v>
      </c>
      <c r="G43" s="3">
        <v>98583561624</v>
      </c>
      <c r="I43" s="9">
        <f t="shared" si="1"/>
        <v>8.2890471422768525E-3</v>
      </c>
    </row>
    <row r="44" spans="1:9" ht="24">
      <c r="A44" s="2" t="s">
        <v>232</v>
      </c>
      <c r="C44" s="3">
        <v>9049315078</v>
      </c>
      <c r="E44" s="9">
        <f t="shared" si="0"/>
        <v>6.0212972002400651E-3</v>
      </c>
      <c r="G44" s="3">
        <v>140383561646</v>
      </c>
      <c r="I44" s="9">
        <f t="shared" si="1"/>
        <v>1.1803651048058047E-2</v>
      </c>
    </row>
    <row r="45" spans="1:9" ht="24">
      <c r="A45" s="2" t="s">
        <v>240</v>
      </c>
      <c r="C45" s="3">
        <v>0</v>
      </c>
      <c r="E45" s="9">
        <f t="shared" si="0"/>
        <v>0</v>
      </c>
      <c r="G45" s="3">
        <v>506405</v>
      </c>
      <c r="I45" s="9">
        <f t="shared" si="1"/>
        <v>4.2579258133262731E-8</v>
      </c>
    </row>
    <row r="46" spans="1:9" ht="24">
      <c r="A46" s="2" t="s">
        <v>240</v>
      </c>
      <c r="C46" s="3">
        <v>0</v>
      </c>
      <c r="E46" s="9">
        <f t="shared" si="0"/>
        <v>0</v>
      </c>
      <c r="G46" s="3">
        <v>103278688524</v>
      </c>
      <c r="I46" s="9">
        <f t="shared" si="1"/>
        <v>8.6838201406546842E-3</v>
      </c>
    </row>
    <row r="47" spans="1:9" ht="24">
      <c r="A47" s="2" t="s">
        <v>240</v>
      </c>
      <c r="C47" s="3">
        <v>0</v>
      </c>
      <c r="E47" s="9">
        <f t="shared" si="0"/>
        <v>0</v>
      </c>
      <c r="G47" s="3">
        <v>19475409834</v>
      </c>
      <c r="I47" s="9">
        <f t="shared" si="1"/>
        <v>1.6375203692162786E-3</v>
      </c>
    </row>
    <row r="48" spans="1:9" ht="24">
      <c r="A48" s="2" t="s">
        <v>240</v>
      </c>
      <c r="C48" s="3">
        <v>0</v>
      </c>
      <c r="E48" s="9">
        <f t="shared" si="0"/>
        <v>0</v>
      </c>
      <c r="G48" s="3">
        <v>19136065573</v>
      </c>
      <c r="I48" s="9">
        <f t="shared" si="1"/>
        <v>1.6089878174342853E-3</v>
      </c>
    </row>
    <row r="49" spans="1:9" ht="24">
      <c r="A49" s="2" t="s">
        <v>240</v>
      </c>
      <c r="C49" s="3">
        <v>0</v>
      </c>
      <c r="E49" s="9">
        <f t="shared" si="0"/>
        <v>0</v>
      </c>
      <c r="G49" s="3">
        <v>24049180857</v>
      </c>
      <c r="I49" s="9">
        <f t="shared" si="1"/>
        <v>2.0220895915398223E-3</v>
      </c>
    </row>
    <row r="50" spans="1:9" ht="24">
      <c r="A50" s="2" t="s">
        <v>240</v>
      </c>
      <c r="C50" s="3">
        <v>0</v>
      </c>
      <c r="E50" s="9">
        <f t="shared" si="0"/>
        <v>0</v>
      </c>
      <c r="G50" s="3">
        <v>167901639343</v>
      </c>
      <c r="I50" s="9">
        <f t="shared" si="1"/>
        <v>1.4117410457210294E-2</v>
      </c>
    </row>
    <row r="51" spans="1:9" ht="24">
      <c r="A51" s="2" t="s">
        <v>246</v>
      </c>
      <c r="C51" s="3">
        <v>0</v>
      </c>
      <c r="E51" s="9">
        <f t="shared" si="0"/>
        <v>0</v>
      </c>
      <c r="G51" s="3">
        <v>78934426229</v>
      </c>
      <c r="I51" s="9">
        <f t="shared" si="1"/>
        <v>6.6369196789241329E-3</v>
      </c>
    </row>
    <row r="52" spans="1:9" ht="24">
      <c r="A52" s="2" t="s">
        <v>249</v>
      </c>
      <c r="C52" s="3">
        <v>0</v>
      </c>
      <c r="E52" s="9">
        <f t="shared" si="0"/>
        <v>0</v>
      </c>
      <c r="G52" s="3">
        <v>50606557376</v>
      </c>
      <c r="I52" s="9">
        <f t="shared" si="1"/>
        <v>4.2550718688568936E-3</v>
      </c>
    </row>
    <row r="53" spans="1:9" ht="24">
      <c r="A53" s="2" t="s">
        <v>251</v>
      </c>
      <c r="C53" s="3">
        <v>0</v>
      </c>
      <c r="E53" s="9">
        <f t="shared" si="0"/>
        <v>0</v>
      </c>
      <c r="G53" s="3">
        <v>10622950820</v>
      </c>
      <c r="I53" s="9">
        <f t="shared" si="1"/>
        <v>8.9319292878572488E-4</v>
      </c>
    </row>
    <row r="54" spans="1:9" ht="24">
      <c r="A54" s="2" t="s">
        <v>294</v>
      </c>
      <c r="C54" s="3">
        <v>0</v>
      </c>
      <c r="E54" s="9">
        <f t="shared" si="0"/>
        <v>0</v>
      </c>
      <c r="G54" s="3">
        <v>97303280656</v>
      </c>
      <c r="I54" s="9">
        <f t="shared" si="1"/>
        <v>8.1813992837059951E-3</v>
      </c>
    </row>
    <row r="55" spans="1:9" ht="24">
      <c r="A55" s="2" t="s">
        <v>295</v>
      </c>
      <c r="C55" s="3">
        <v>0</v>
      </c>
      <c r="E55" s="9">
        <f t="shared" si="0"/>
        <v>0</v>
      </c>
      <c r="G55" s="3">
        <v>57491803265</v>
      </c>
      <c r="I55" s="9">
        <f t="shared" si="1"/>
        <v>4.8339932105077796E-3</v>
      </c>
    </row>
    <row r="56" spans="1:9" ht="24">
      <c r="A56" s="2" t="s">
        <v>241</v>
      </c>
      <c r="C56" s="3">
        <v>0</v>
      </c>
      <c r="E56" s="9">
        <f t="shared" si="0"/>
        <v>0</v>
      </c>
      <c r="G56" s="3">
        <v>43579234970</v>
      </c>
      <c r="I56" s="9">
        <f t="shared" si="1"/>
        <v>3.6642045300455963E-3</v>
      </c>
    </row>
    <row r="57" spans="1:9" ht="24">
      <c r="A57" s="2" t="s">
        <v>296</v>
      </c>
      <c r="C57" s="3">
        <v>0</v>
      </c>
      <c r="E57" s="9">
        <f t="shared" si="0"/>
        <v>0</v>
      </c>
      <c r="G57" s="3">
        <v>36885245900</v>
      </c>
      <c r="I57" s="9">
        <f t="shared" si="1"/>
        <v>3.1013643358279853E-3</v>
      </c>
    </row>
    <row r="58" spans="1:9" ht="24">
      <c r="A58" s="2" t="s">
        <v>297</v>
      </c>
      <c r="C58" s="3">
        <v>0</v>
      </c>
      <c r="E58" s="9">
        <f t="shared" si="0"/>
        <v>0</v>
      </c>
      <c r="G58" s="3">
        <v>55527060805</v>
      </c>
      <c r="I58" s="9">
        <f t="shared" si="1"/>
        <v>4.6687948487820433E-3</v>
      </c>
    </row>
    <row r="59" spans="1:9" ht="24">
      <c r="A59" s="2" t="s">
        <v>295</v>
      </c>
      <c r="C59" s="3">
        <v>0</v>
      </c>
      <c r="E59" s="9">
        <f t="shared" si="0"/>
        <v>0</v>
      </c>
      <c r="G59" s="3">
        <v>42860655734</v>
      </c>
      <c r="I59" s="9">
        <f t="shared" si="1"/>
        <v>3.6037853580807725E-3</v>
      </c>
    </row>
    <row r="60" spans="1:9" ht="24">
      <c r="A60" s="2" t="s">
        <v>243</v>
      </c>
      <c r="C60" s="3">
        <v>0</v>
      </c>
      <c r="E60" s="9">
        <f t="shared" si="0"/>
        <v>0</v>
      </c>
      <c r="G60" s="3">
        <v>43524590162</v>
      </c>
      <c r="I60" s="9">
        <f t="shared" si="1"/>
        <v>3.6596099162770224E-3</v>
      </c>
    </row>
    <row r="61" spans="1:9" ht="24">
      <c r="A61" s="2" t="s">
        <v>240</v>
      </c>
      <c r="C61" s="3">
        <v>0</v>
      </c>
      <c r="E61" s="9">
        <f t="shared" si="0"/>
        <v>0</v>
      </c>
      <c r="G61" s="3">
        <v>149385245901</v>
      </c>
      <c r="I61" s="9">
        <f t="shared" si="1"/>
        <v>1.2560525560607829E-2</v>
      </c>
    </row>
    <row r="62" spans="1:9" ht="24">
      <c r="A62" s="2" t="s">
        <v>249</v>
      </c>
      <c r="C62" s="3">
        <v>0</v>
      </c>
      <c r="E62" s="9">
        <f t="shared" si="0"/>
        <v>0</v>
      </c>
      <c r="G62" s="3">
        <v>37868852459</v>
      </c>
      <c r="I62" s="9">
        <f t="shared" si="1"/>
        <v>3.1840673849235341E-3</v>
      </c>
    </row>
    <row r="63" spans="1:9" ht="24">
      <c r="A63" s="2" t="s">
        <v>238</v>
      </c>
      <c r="C63" s="3">
        <v>0</v>
      </c>
      <c r="E63" s="9">
        <f t="shared" si="0"/>
        <v>0</v>
      </c>
      <c r="G63" s="3">
        <v>19665573770</v>
      </c>
      <c r="I63" s="9">
        <f t="shared" si="1"/>
        <v>1.6535096254806938E-3</v>
      </c>
    </row>
    <row r="64" spans="1:9" ht="24">
      <c r="A64" s="2" t="s">
        <v>232</v>
      </c>
      <c r="C64" s="3">
        <v>458305273</v>
      </c>
      <c r="E64" s="9">
        <f t="shared" si="0"/>
        <v>3.0495040048711175E-4</v>
      </c>
      <c r="G64" s="3">
        <v>12739726027</v>
      </c>
      <c r="I64" s="9">
        <f t="shared" si="1"/>
        <v>1.0711744217586294E-3</v>
      </c>
    </row>
    <row r="65" spans="1:9" ht="24">
      <c r="A65" s="2" t="s">
        <v>232</v>
      </c>
      <c r="C65" s="3">
        <v>-3184931506</v>
      </c>
      <c r="E65" s="9">
        <f t="shared" si="0"/>
        <v>-2.1192122270841077E-3</v>
      </c>
      <c r="G65" s="3">
        <v>16273972603</v>
      </c>
      <c r="I65" s="9">
        <f t="shared" si="1"/>
        <v>1.3683389388271889E-3</v>
      </c>
    </row>
    <row r="66" spans="1:9" ht="24">
      <c r="A66" s="2" t="s">
        <v>238</v>
      </c>
      <c r="C66" s="3">
        <v>0</v>
      </c>
      <c r="E66" s="9">
        <f t="shared" si="0"/>
        <v>0</v>
      </c>
      <c r="G66" s="3">
        <v>35398032787</v>
      </c>
      <c r="I66" s="9">
        <f t="shared" si="1"/>
        <v>2.9763173259493305E-3</v>
      </c>
    </row>
    <row r="67" spans="1:9" ht="24">
      <c r="A67" s="2" t="s">
        <v>238</v>
      </c>
      <c r="C67" s="3">
        <v>0</v>
      </c>
      <c r="E67" s="9">
        <f t="shared" si="0"/>
        <v>0</v>
      </c>
      <c r="G67" s="3">
        <v>31137158470</v>
      </c>
      <c r="I67" s="9">
        <f t="shared" si="1"/>
        <v>2.6180569070811664E-3</v>
      </c>
    </row>
    <row r="68" spans="1:9" ht="24">
      <c r="A68" s="2" t="s">
        <v>236</v>
      </c>
      <c r="C68" s="3">
        <v>0</v>
      </c>
      <c r="E68" s="9">
        <f t="shared" si="0"/>
        <v>0</v>
      </c>
      <c r="G68" s="3">
        <v>115658155734</v>
      </c>
      <c r="I68" s="9">
        <f t="shared" si="1"/>
        <v>9.7247034847900149E-3</v>
      </c>
    </row>
    <row r="69" spans="1:9" ht="24">
      <c r="A69" s="2" t="s">
        <v>232</v>
      </c>
      <c r="C69" s="3">
        <v>0</v>
      </c>
      <c r="E69" s="9">
        <f t="shared" si="0"/>
        <v>0</v>
      </c>
      <c r="G69" s="3">
        <v>23424657533</v>
      </c>
      <c r="I69" s="9">
        <f t="shared" si="1"/>
        <v>1.9695787754482764E-3</v>
      </c>
    </row>
    <row r="70" spans="1:9" ht="24">
      <c r="A70" s="2" t="s">
        <v>241</v>
      </c>
      <c r="C70" s="3">
        <v>45894561086</v>
      </c>
      <c r="E70" s="9">
        <f t="shared" si="0"/>
        <v>3.0537647301640176E-2</v>
      </c>
      <c r="G70" s="3">
        <v>242352357244</v>
      </c>
      <c r="I70" s="9">
        <f t="shared" si="1"/>
        <v>2.0377333514276088E-2</v>
      </c>
    </row>
    <row r="71" spans="1:9" ht="24">
      <c r="A71" s="2" t="s">
        <v>242</v>
      </c>
      <c r="C71" s="3">
        <v>53870816798</v>
      </c>
      <c r="E71" s="9">
        <f t="shared" si="0"/>
        <v>3.5844944679739539E-2</v>
      </c>
      <c r="G71" s="3">
        <v>283597943153</v>
      </c>
      <c r="I71" s="9">
        <f t="shared" si="1"/>
        <v>2.3845321486900717E-2</v>
      </c>
    </row>
    <row r="72" spans="1:9" ht="24">
      <c r="A72" s="2" t="s">
        <v>295</v>
      </c>
      <c r="C72" s="3">
        <v>0</v>
      </c>
      <c r="E72" s="9">
        <f t="shared" si="0"/>
        <v>0</v>
      </c>
      <c r="G72" s="3">
        <v>228085005131</v>
      </c>
      <c r="I72" s="9">
        <f t="shared" si="1"/>
        <v>1.9177714101952792E-2</v>
      </c>
    </row>
    <row r="73" spans="1:9" ht="24">
      <c r="A73" s="2" t="s">
        <v>238</v>
      </c>
      <c r="C73" s="3">
        <v>0</v>
      </c>
      <c r="E73" s="9">
        <f t="shared" ref="E73:E136" si="2">C73/$C$142</f>
        <v>0</v>
      </c>
      <c r="G73" s="3">
        <v>50802732239</v>
      </c>
      <c r="I73" s="9">
        <f t="shared" ref="I73:I136" si="3">G73/$G$142</f>
        <v>4.271566532477779E-3</v>
      </c>
    </row>
    <row r="74" spans="1:9" ht="24">
      <c r="A74" s="2" t="s">
        <v>294</v>
      </c>
      <c r="C74" s="3">
        <v>0</v>
      </c>
      <c r="E74" s="9">
        <f t="shared" si="2"/>
        <v>0</v>
      </c>
      <c r="G74" s="3">
        <v>180327868852</v>
      </c>
      <c r="I74" s="9">
        <f t="shared" si="3"/>
        <v>1.5162225642460989E-2</v>
      </c>
    </row>
    <row r="75" spans="1:9" ht="24">
      <c r="A75" s="2" t="s">
        <v>238</v>
      </c>
      <c r="C75" s="3">
        <v>0</v>
      </c>
      <c r="E75" s="9">
        <f t="shared" si="2"/>
        <v>0</v>
      </c>
      <c r="G75" s="3">
        <v>68829508195</v>
      </c>
      <c r="I75" s="9">
        <f t="shared" si="3"/>
        <v>5.7872836891824288E-3</v>
      </c>
    </row>
    <row r="76" spans="1:9" ht="24">
      <c r="A76" s="2" t="s">
        <v>243</v>
      </c>
      <c r="C76" s="3">
        <v>39248000400</v>
      </c>
      <c r="E76" s="9">
        <f t="shared" si="2"/>
        <v>2.6115111794269761E-2</v>
      </c>
      <c r="G76" s="3">
        <v>192672253447</v>
      </c>
      <c r="I76" s="9">
        <f t="shared" si="3"/>
        <v>1.6200159190049926E-2</v>
      </c>
    </row>
    <row r="77" spans="1:9" ht="24">
      <c r="A77" s="2" t="s">
        <v>246</v>
      </c>
      <c r="C77" s="3">
        <v>0</v>
      </c>
      <c r="E77" s="9">
        <f t="shared" si="2"/>
        <v>0</v>
      </c>
      <c r="G77" s="3">
        <v>49590163932</v>
      </c>
      <c r="I77" s="9">
        <f t="shared" si="3"/>
        <v>4.169612051483384E-3</v>
      </c>
    </row>
    <row r="78" spans="1:9" ht="24">
      <c r="A78" s="2" t="s">
        <v>298</v>
      </c>
      <c r="C78" s="3">
        <v>0</v>
      </c>
      <c r="E78" s="9">
        <f t="shared" si="2"/>
        <v>0</v>
      </c>
      <c r="G78" s="3">
        <v>14790150272</v>
      </c>
      <c r="I78" s="9">
        <f t="shared" si="3"/>
        <v>1.2435770307584523E-3</v>
      </c>
    </row>
    <row r="79" spans="1:9" ht="24">
      <c r="A79" s="2" t="s">
        <v>249</v>
      </c>
      <c r="C79" s="3">
        <v>0</v>
      </c>
      <c r="E79" s="9">
        <f t="shared" si="2"/>
        <v>0</v>
      </c>
      <c r="G79" s="3">
        <v>34016393441</v>
      </c>
      <c r="I79" s="9">
        <f t="shared" si="3"/>
        <v>2.8601471096986885E-3</v>
      </c>
    </row>
    <row r="80" spans="1:9" ht="24">
      <c r="A80" s="2" t="s">
        <v>247</v>
      </c>
      <c r="C80" s="3">
        <v>0</v>
      </c>
      <c r="E80" s="9">
        <f t="shared" si="2"/>
        <v>0</v>
      </c>
      <c r="G80" s="3">
        <v>58341202186</v>
      </c>
      <c r="I80" s="9">
        <f t="shared" si="3"/>
        <v>4.9054118890661941E-3</v>
      </c>
    </row>
    <row r="81" spans="1:9" ht="24">
      <c r="A81" s="2" t="s">
        <v>246</v>
      </c>
      <c r="C81" s="3">
        <v>0</v>
      </c>
      <c r="E81" s="9">
        <f t="shared" si="2"/>
        <v>0</v>
      </c>
      <c r="G81" s="3">
        <v>76229508196</v>
      </c>
      <c r="I81" s="9">
        <f t="shared" si="3"/>
        <v>6.4094862942687203E-3</v>
      </c>
    </row>
    <row r="82" spans="1:9" ht="24">
      <c r="A82" s="2" t="s">
        <v>236</v>
      </c>
      <c r="C82" s="3">
        <v>0</v>
      </c>
      <c r="E82" s="9">
        <f t="shared" si="2"/>
        <v>0</v>
      </c>
      <c r="G82" s="3">
        <v>271057158464</v>
      </c>
      <c r="I82" s="9">
        <f t="shared" si="3"/>
        <v>2.2790874337945632E-2</v>
      </c>
    </row>
    <row r="83" spans="1:9" ht="24">
      <c r="A83" s="2" t="s">
        <v>238</v>
      </c>
      <c r="C83" s="3">
        <v>0</v>
      </c>
      <c r="E83" s="9">
        <f t="shared" si="2"/>
        <v>0</v>
      </c>
      <c r="G83" s="3">
        <v>60717459015</v>
      </c>
      <c r="I83" s="9">
        <f t="shared" si="3"/>
        <v>5.1052109686821525E-3</v>
      </c>
    </row>
    <row r="84" spans="1:9" ht="24">
      <c r="A84" s="2" t="s">
        <v>247</v>
      </c>
      <c r="C84" s="3">
        <v>0</v>
      </c>
      <c r="E84" s="9">
        <f t="shared" si="2"/>
        <v>0</v>
      </c>
      <c r="G84" s="3">
        <v>31915587431</v>
      </c>
      <c r="I84" s="9">
        <f t="shared" si="3"/>
        <v>2.6835083296951347E-3</v>
      </c>
    </row>
    <row r="85" spans="1:9" ht="24">
      <c r="A85" s="2" t="s">
        <v>234</v>
      </c>
      <c r="C85" s="3">
        <v>36589248491</v>
      </c>
      <c r="E85" s="9">
        <f t="shared" si="2"/>
        <v>2.4346012664909704E-2</v>
      </c>
      <c r="G85" s="3">
        <v>157522311677</v>
      </c>
      <c r="I85" s="9">
        <f t="shared" si="3"/>
        <v>1.324470171235128E-2</v>
      </c>
    </row>
    <row r="86" spans="1:9" ht="24">
      <c r="A86" s="2" t="s">
        <v>247</v>
      </c>
      <c r="C86" s="3">
        <v>0</v>
      </c>
      <c r="E86" s="9">
        <f t="shared" si="2"/>
        <v>0</v>
      </c>
      <c r="G86" s="3">
        <v>173220928958</v>
      </c>
      <c r="I86" s="9">
        <f t="shared" si="3"/>
        <v>1.4564663951158159E-2</v>
      </c>
    </row>
    <row r="87" spans="1:9" ht="24">
      <c r="A87" s="2" t="s">
        <v>232</v>
      </c>
      <c r="C87" s="3">
        <v>0</v>
      </c>
      <c r="E87" s="9">
        <f t="shared" si="2"/>
        <v>0</v>
      </c>
      <c r="G87" s="3">
        <v>11835616438</v>
      </c>
      <c r="I87" s="9">
        <f t="shared" si="3"/>
        <v>9.9515559182845664E-4</v>
      </c>
    </row>
    <row r="88" spans="1:9" ht="24">
      <c r="A88" s="2" t="s">
        <v>241</v>
      </c>
      <c r="C88" s="3">
        <v>31271744697</v>
      </c>
      <c r="E88" s="9">
        <f t="shared" si="2"/>
        <v>2.0807814422158882E-2</v>
      </c>
      <c r="G88" s="3">
        <v>129198389090</v>
      </c>
      <c r="I88" s="9">
        <f t="shared" si="3"/>
        <v>1.0863185709984747E-2</v>
      </c>
    </row>
    <row r="89" spans="1:9" ht="24">
      <c r="A89" s="2" t="s">
        <v>232</v>
      </c>
      <c r="C89" s="3">
        <v>0</v>
      </c>
      <c r="E89" s="9">
        <f t="shared" si="2"/>
        <v>0</v>
      </c>
      <c r="G89" s="3">
        <v>32547945205</v>
      </c>
      <c r="I89" s="9">
        <f t="shared" si="3"/>
        <v>2.7366778775702967E-3</v>
      </c>
    </row>
    <row r="90" spans="1:9" ht="24">
      <c r="A90" s="2" t="s">
        <v>236</v>
      </c>
      <c r="C90" s="3">
        <v>0</v>
      </c>
      <c r="E90" s="9">
        <f t="shared" si="2"/>
        <v>0</v>
      </c>
      <c r="G90" s="3">
        <v>63913114752</v>
      </c>
      <c r="I90" s="9">
        <f t="shared" si="3"/>
        <v>5.3739062827702147E-3</v>
      </c>
    </row>
    <row r="91" spans="1:9" ht="24">
      <c r="A91" s="2" t="s">
        <v>244</v>
      </c>
      <c r="C91" s="3">
        <v>53870816798</v>
      </c>
      <c r="E91" s="9">
        <f t="shared" si="2"/>
        <v>3.5844944679739539E-2</v>
      </c>
      <c r="G91" s="3">
        <v>222703149542</v>
      </c>
      <c r="I91" s="9">
        <f t="shared" si="3"/>
        <v>1.8725199971247185E-2</v>
      </c>
    </row>
    <row r="92" spans="1:9" ht="24">
      <c r="A92" s="2" t="s">
        <v>247</v>
      </c>
      <c r="C92" s="3">
        <v>0</v>
      </c>
      <c r="E92" s="9">
        <f t="shared" si="2"/>
        <v>0</v>
      </c>
      <c r="G92" s="3">
        <v>119222540981</v>
      </c>
      <c r="I92" s="9">
        <f t="shared" si="3"/>
        <v>1.0024402104508237E-2</v>
      </c>
    </row>
    <row r="93" spans="1:9" ht="24">
      <c r="A93" s="2" t="s">
        <v>240</v>
      </c>
      <c r="C93" s="3">
        <v>0</v>
      </c>
      <c r="E93" s="9">
        <f t="shared" si="2"/>
        <v>0</v>
      </c>
      <c r="G93" s="3">
        <v>39344262294</v>
      </c>
      <c r="I93" s="9">
        <f t="shared" si="3"/>
        <v>3.3081219582725718E-3</v>
      </c>
    </row>
    <row r="94" spans="1:9" ht="24">
      <c r="A94" s="2" t="s">
        <v>299</v>
      </c>
      <c r="C94" s="3">
        <v>0</v>
      </c>
      <c r="E94" s="9">
        <f t="shared" si="2"/>
        <v>0</v>
      </c>
      <c r="G94" s="3">
        <v>119837090163</v>
      </c>
      <c r="I94" s="9">
        <f t="shared" si="3"/>
        <v>1.0076074280446396E-2</v>
      </c>
    </row>
    <row r="95" spans="1:9" ht="24">
      <c r="A95" s="2" t="s">
        <v>300</v>
      </c>
      <c r="C95" s="3">
        <v>0</v>
      </c>
      <c r="E95" s="9">
        <f t="shared" si="2"/>
        <v>0</v>
      </c>
      <c r="G95" s="3">
        <v>144262295467</v>
      </c>
      <c r="I95" s="9">
        <f t="shared" si="3"/>
        <v>1.2129780546373774E-2</v>
      </c>
    </row>
    <row r="96" spans="1:9" ht="24">
      <c r="A96" s="2" t="s">
        <v>246</v>
      </c>
      <c r="C96" s="3">
        <v>3114754117</v>
      </c>
      <c r="E96" s="9">
        <f t="shared" si="2"/>
        <v>2.0725171001862554E-3</v>
      </c>
      <c r="G96" s="3">
        <v>76311475407</v>
      </c>
      <c r="I96" s="9">
        <f t="shared" si="3"/>
        <v>6.4163782148374988E-3</v>
      </c>
    </row>
    <row r="97" spans="1:9" ht="24">
      <c r="A97" s="2" t="s">
        <v>232</v>
      </c>
      <c r="C97" s="3">
        <v>14794520546</v>
      </c>
      <c r="E97" s="9">
        <f t="shared" si="2"/>
        <v>9.8440826045601768E-3</v>
      </c>
      <c r="G97" s="3">
        <v>60653492018</v>
      </c>
      <c r="I97" s="9">
        <f t="shared" si="3"/>
        <v>5.0998325319027513E-3</v>
      </c>
    </row>
    <row r="98" spans="1:9" ht="24">
      <c r="A98" s="2" t="s">
        <v>251</v>
      </c>
      <c r="C98" s="3">
        <v>0</v>
      </c>
      <c r="E98" s="9">
        <f t="shared" si="2"/>
        <v>0</v>
      </c>
      <c r="G98" s="3">
        <v>146065573770</v>
      </c>
      <c r="I98" s="9">
        <f t="shared" si="3"/>
        <v>1.228140277038331E-2</v>
      </c>
    </row>
    <row r="99" spans="1:9" ht="24">
      <c r="A99" s="2" t="s">
        <v>232</v>
      </c>
      <c r="C99" s="3">
        <v>24657534245</v>
      </c>
      <c r="E99" s="9">
        <f t="shared" si="2"/>
        <v>1.6406804342042607E-2</v>
      </c>
      <c r="G99" s="3">
        <v>96923422403</v>
      </c>
      <c r="I99" s="9">
        <f t="shared" si="3"/>
        <v>8.1494602574156989E-3</v>
      </c>
    </row>
    <row r="100" spans="1:9" ht="24">
      <c r="A100" s="2" t="s">
        <v>240</v>
      </c>
      <c r="C100" s="3">
        <v>0</v>
      </c>
      <c r="E100" s="9">
        <f t="shared" si="2"/>
        <v>0</v>
      </c>
      <c r="G100" s="3">
        <v>58278688523</v>
      </c>
      <c r="I100" s="9">
        <f t="shared" si="3"/>
        <v>4.9001556506922984E-3</v>
      </c>
    </row>
    <row r="101" spans="1:9" ht="24">
      <c r="A101" s="2" t="s">
        <v>247</v>
      </c>
      <c r="C101" s="3">
        <v>3933114767</v>
      </c>
      <c r="E101" s="9">
        <f t="shared" si="2"/>
        <v>2.6170436912219932E-3</v>
      </c>
      <c r="G101" s="3">
        <v>87521311469</v>
      </c>
      <c r="I101" s="9">
        <f t="shared" si="3"/>
        <v>7.3589172958407586E-3</v>
      </c>
    </row>
    <row r="102" spans="1:9" ht="24">
      <c r="A102" s="2" t="s">
        <v>238</v>
      </c>
      <c r="C102" s="3">
        <v>9136297817</v>
      </c>
      <c r="E102" s="9">
        <f t="shared" si="2"/>
        <v>6.0791743896511418E-3</v>
      </c>
      <c r="G102" s="3">
        <v>136198920800</v>
      </c>
      <c r="I102" s="9">
        <f t="shared" si="3"/>
        <v>1.1451800448682393E-2</v>
      </c>
    </row>
    <row r="103" spans="1:9" ht="24">
      <c r="A103" s="2" t="s">
        <v>232</v>
      </c>
      <c r="C103" s="3">
        <v>46721311470</v>
      </c>
      <c r="E103" s="9">
        <f t="shared" si="2"/>
        <v>3.1087756313158518E-2</v>
      </c>
      <c r="G103" s="3">
        <v>162223220292</v>
      </c>
      <c r="I103" s="9">
        <f t="shared" si="3"/>
        <v>1.3639960845612135E-2</v>
      </c>
    </row>
    <row r="104" spans="1:9" ht="24">
      <c r="A104" s="2" t="s">
        <v>247</v>
      </c>
      <c r="C104" s="3">
        <v>11307704920</v>
      </c>
      <c r="E104" s="9">
        <f t="shared" si="2"/>
        <v>7.5240005888915088E-3</v>
      </c>
      <c r="G104" s="3">
        <v>79153934425</v>
      </c>
      <c r="I104" s="9">
        <f t="shared" si="3"/>
        <v>6.6553762426228543E-3</v>
      </c>
    </row>
    <row r="105" spans="1:9" ht="24">
      <c r="A105" s="2" t="s">
        <v>249</v>
      </c>
      <c r="C105" s="3">
        <v>2721311479</v>
      </c>
      <c r="E105" s="9">
        <f t="shared" si="2"/>
        <v>1.8107254580316042E-3</v>
      </c>
      <c r="G105" s="3">
        <v>46942622949</v>
      </c>
      <c r="I105" s="9">
        <f t="shared" si="3"/>
        <v>3.9470030114195044E-3</v>
      </c>
    </row>
    <row r="106" spans="1:9" ht="24">
      <c r="A106" s="2" t="s">
        <v>238</v>
      </c>
      <c r="C106" s="3">
        <v>0</v>
      </c>
      <c r="E106" s="9">
        <f t="shared" si="2"/>
        <v>0</v>
      </c>
      <c r="G106" s="3">
        <v>20648852458</v>
      </c>
      <c r="I106" s="9">
        <f t="shared" si="3"/>
        <v>1.7361851067126878E-3</v>
      </c>
    </row>
    <row r="107" spans="1:9" ht="24">
      <c r="A107" s="2" t="s">
        <v>249</v>
      </c>
      <c r="C107" s="3">
        <v>0</v>
      </c>
      <c r="E107" s="9">
        <f t="shared" si="2"/>
        <v>0</v>
      </c>
      <c r="G107" s="3">
        <v>133770491802</v>
      </c>
      <c r="I107" s="9">
        <f t="shared" si="3"/>
        <v>1.1247614658328541E-2</v>
      </c>
    </row>
    <row r="108" spans="1:9" ht="24">
      <c r="A108" s="2" t="s">
        <v>236</v>
      </c>
      <c r="C108" s="3">
        <v>0</v>
      </c>
      <c r="E108" s="9">
        <f t="shared" si="2"/>
        <v>0</v>
      </c>
      <c r="G108" s="3">
        <v>123934084698</v>
      </c>
      <c r="I108" s="9">
        <f t="shared" si="3"/>
        <v>1.0420555452386506E-2</v>
      </c>
    </row>
    <row r="109" spans="1:9" ht="24">
      <c r="A109" s="2" t="s">
        <v>249</v>
      </c>
      <c r="C109" s="3">
        <v>3770491825</v>
      </c>
      <c r="E109" s="9">
        <f t="shared" si="2"/>
        <v>2.5088364891388253E-3</v>
      </c>
      <c r="G109" s="3">
        <v>57499999999</v>
      </c>
      <c r="I109" s="9">
        <f t="shared" si="3"/>
        <v>4.8346824036493083E-3</v>
      </c>
    </row>
    <row r="110" spans="1:9" ht="24">
      <c r="A110" s="2" t="s">
        <v>250</v>
      </c>
      <c r="C110" s="3">
        <v>4916393448</v>
      </c>
      <c r="E110" s="9">
        <f t="shared" si="2"/>
        <v>3.2713046068745802E-3</v>
      </c>
      <c r="G110" s="3">
        <v>32448196719</v>
      </c>
      <c r="I110" s="9">
        <f t="shared" si="3"/>
        <v>2.7282908819170229E-3</v>
      </c>
    </row>
    <row r="111" spans="1:9" ht="24">
      <c r="A111" s="2" t="s">
        <v>232</v>
      </c>
      <c r="C111" s="3">
        <v>5794520546</v>
      </c>
      <c r="E111" s="9">
        <f t="shared" si="2"/>
        <v>3.8555990193320281E-3</v>
      </c>
      <c r="G111" s="3">
        <v>16019368942</v>
      </c>
      <c r="I111" s="9">
        <f t="shared" si="3"/>
        <v>1.3469314981356621E-3</v>
      </c>
    </row>
    <row r="112" spans="1:9" ht="24">
      <c r="A112" s="2" t="s">
        <v>238</v>
      </c>
      <c r="C112" s="3">
        <v>18682295091</v>
      </c>
      <c r="E112" s="9">
        <f t="shared" si="2"/>
        <v>1.2430957498537993E-2</v>
      </c>
      <c r="G112" s="3">
        <v>96525191255</v>
      </c>
      <c r="I112" s="9">
        <f t="shared" si="3"/>
        <v>8.1159764117834533E-3</v>
      </c>
    </row>
    <row r="113" spans="1:9" ht="24">
      <c r="A113" s="2" t="s">
        <v>236</v>
      </c>
      <c r="C113" s="3">
        <v>16625000021</v>
      </c>
      <c r="E113" s="9">
        <f t="shared" si="2"/>
        <v>1.1062059970019571E-2</v>
      </c>
      <c r="G113" s="3">
        <v>54768019122</v>
      </c>
      <c r="I113" s="9">
        <f t="shared" si="3"/>
        <v>4.604973536286386E-3</v>
      </c>
    </row>
    <row r="114" spans="1:9" ht="24">
      <c r="A114" s="2" t="s">
        <v>236</v>
      </c>
      <c r="C114" s="3">
        <v>33250000013</v>
      </c>
      <c r="E114" s="9">
        <f t="shared" si="2"/>
        <v>2.2124119920742917E-2</v>
      </c>
      <c r="G114" s="3">
        <v>101751748630</v>
      </c>
      <c r="I114" s="9">
        <f t="shared" si="3"/>
        <v>8.5554328460967655E-3</v>
      </c>
    </row>
    <row r="115" spans="1:9" ht="24">
      <c r="A115" s="2" t="s">
        <v>236</v>
      </c>
      <c r="C115" s="3">
        <v>17470737721</v>
      </c>
      <c r="E115" s="9">
        <f t="shared" si="2"/>
        <v>1.162480289600386E-2</v>
      </c>
      <c r="G115" s="3">
        <v>42134644800</v>
      </c>
      <c r="I115" s="9">
        <f t="shared" si="3"/>
        <v>3.5427413182976793E-3</v>
      </c>
    </row>
    <row r="116" spans="1:9" ht="24">
      <c r="A116" s="2" t="s">
        <v>238</v>
      </c>
      <c r="C116" s="3">
        <v>32448196725</v>
      </c>
      <c r="E116" s="9">
        <f t="shared" si="2"/>
        <v>2.1590610384212922E-2</v>
      </c>
      <c r="G116" s="3">
        <v>135200819671</v>
      </c>
      <c r="I116" s="9">
        <f t="shared" si="3"/>
        <v>1.1367878675368953E-2</v>
      </c>
    </row>
    <row r="117" spans="1:9" ht="24">
      <c r="A117" s="2" t="s">
        <v>251</v>
      </c>
      <c r="C117" s="3">
        <v>34426229524</v>
      </c>
      <c r="E117" s="9">
        <f t="shared" si="2"/>
        <v>2.2906767822863407E-2</v>
      </c>
      <c r="G117" s="3">
        <v>125409836065</v>
      </c>
      <c r="I117" s="9">
        <f t="shared" si="3"/>
        <v>1.0544638742235558E-2</v>
      </c>
    </row>
    <row r="118" spans="1:9" ht="24">
      <c r="A118" s="2" t="s">
        <v>236</v>
      </c>
      <c r="C118" s="3">
        <v>43750000021</v>
      </c>
      <c r="E118" s="9">
        <f t="shared" si="2"/>
        <v>2.9110684108832188E-2</v>
      </c>
      <c r="G118" s="3">
        <v>115447404369</v>
      </c>
      <c r="I118" s="9">
        <f t="shared" si="3"/>
        <v>9.706983207991262E-3</v>
      </c>
    </row>
    <row r="119" spans="1:9" ht="24">
      <c r="A119" s="2" t="s">
        <v>237</v>
      </c>
      <c r="C119" s="3">
        <v>34024</v>
      </c>
      <c r="E119" s="9">
        <f t="shared" si="2"/>
        <v>2.2639129500422506E-8</v>
      </c>
      <c r="G119" s="3">
        <v>34024</v>
      </c>
      <c r="I119" s="9">
        <f t="shared" si="3"/>
        <v>2.8607866800804323E-9</v>
      </c>
    </row>
    <row r="120" spans="1:9" ht="24">
      <c r="A120" s="2" t="s">
        <v>238</v>
      </c>
      <c r="C120" s="3">
        <v>9832786887</v>
      </c>
      <c r="E120" s="9">
        <f t="shared" si="2"/>
        <v>6.5426092077606772E-3</v>
      </c>
      <c r="G120" s="3">
        <v>35234153004</v>
      </c>
      <c r="I120" s="9">
        <f t="shared" si="3"/>
        <v>2.9625380789371956E-3</v>
      </c>
    </row>
    <row r="121" spans="1:9" ht="24">
      <c r="A121" s="2" t="s">
        <v>252</v>
      </c>
      <c r="C121" s="3">
        <v>9869077051</v>
      </c>
      <c r="E121" s="9">
        <f t="shared" si="2"/>
        <v>6.5667562134739252E-3</v>
      </c>
      <c r="G121" s="3">
        <v>27082191781</v>
      </c>
      <c r="I121" s="9">
        <f t="shared" si="3"/>
        <v>2.2771094966631952E-3</v>
      </c>
    </row>
    <row r="122" spans="1:9" ht="24">
      <c r="A122" s="2" t="s">
        <v>252</v>
      </c>
      <c r="C122" s="3">
        <v>23104873137</v>
      </c>
      <c r="E122" s="9">
        <f t="shared" si="2"/>
        <v>1.537368372441148E-2</v>
      </c>
      <c r="G122" s="3">
        <v>56383561644</v>
      </c>
      <c r="I122" s="9">
        <f t="shared" si="3"/>
        <v>4.7408106667837157E-3</v>
      </c>
    </row>
    <row r="123" spans="1:9" ht="24">
      <c r="A123" s="2" t="s">
        <v>251</v>
      </c>
      <c r="C123" s="3">
        <v>22950819679</v>
      </c>
      <c r="E123" s="9">
        <f t="shared" si="2"/>
        <v>1.5271178546135853E-2</v>
      </c>
      <c r="G123" s="3">
        <v>68852459015</v>
      </c>
      <c r="I123" s="9">
        <f t="shared" si="3"/>
        <v>5.7892134270190413E-3</v>
      </c>
    </row>
    <row r="124" spans="1:9" ht="24">
      <c r="A124" s="2" t="s">
        <v>249</v>
      </c>
      <c r="C124" s="3">
        <v>10655737716</v>
      </c>
      <c r="E124" s="9">
        <f t="shared" si="2"/>
        <v>7.0901900445291656E-3</v>
      </c>
      <c r="G124" s="3">
        <v>36229508196</v>
      </c>
      <c r="I124" s="9">
        <f t="shared" si="3"/>
        <v>3.0462289699324492E-3</v>
      </c>
    </row>
    <row r="125" spans="1:9" ht="24">
      <c r="A125" s="2" t="s">
        <v>238</v>
      </c>
      <c r="C125" s="3">
        <v>25073606561</v>
      </c>
      <c r="E125" s="9">
        <f t="shared" si="2"/>
        <v>1.6683653479224146E-2</v>
      </c>
      <c r="G125" s="3">
        <v>62765956283</v>
      </c>
      <c r="I125" s="9">
        <f t="shared" si="3"/>
        <v>5.2774515546942487E-3</v>
      </c>
    </row>
    <row r="126" spans="1:9" ht="24">
      <c r="A126" s="2" t="s">
        <v>236</v>
      </c>
      <c r="C126" s="3">
        <v>47250000002</v>
      </c>
      <c r="E126" s="9">
        <f t="shared" si="2"/>
        <v>3.1439538823778555E-2</v>
      </c>
      <c r="G126" s="3">
        <v>91497540982</v>
      </c>
      <c r="I126" s="9">
        <f t="shared" si="3"/>
        <v>7.6932443716617406E-3</v>
      </c>
    </row>
    <row r="127" spans="1:9" ht="24">
      <c r="A127" s="2" t="s">
        <v>236</v>
      </c>
      <c r="C127" s="3">
        <v>81114139335</v>
      </c>
      <c r="E127" s="9">
        <f t="shared" si="2"/>
        <v>5.3972299104172936E-2</v>
      </c>
      <c r="G127" s="3">
        <v>118396789607</v>
      </c>
      <c r="I127" s="9">
        <f t="shared" si="3"/>
        <v>9.9549717455910819E-3</v>
      </c>
    </row>
    <row r="128" spans="1:9" ht="24">
      <c r="A128" s="2" t="s">
        <v>240</v>
      </c>
      <c r="C128" s="3">
        <v>47950819650</v>
      </c>
      <c r="E128" s="9">
        <f t="shared" si="2"/>
        <v>3.1905855152473378E-2</v>
      </c>
      <c r="G128" s="3">
        <v>54344262270</v>
      </c>
      <c r="I128" s="9">
        <f t="shared" si="3"/>
        <v>4.5693434528807191E-3</v>
      </c>
    </row>
    <row r="129" spans="1:9" ht="24">
      <c r="A129" s="2" t="s">
        <v>236</v>
      </c>
      <c r="C129" s="3">
        <v>60000000000</v>
      </c>
      <c r="E129" s="9">
        <f t="shared" si="2"/>
        <v>3.9923223901520997E-2</v>
      </c>
      <c r="G129" s="3">
        <v>64000000000</v>
      </c>
      <c r="I129" s="9">
        <f t="shared" si="3"/>
        <v>5.3812117189380336E-3</v>
      </c>
    </row>
    <row r="130" spans="1:9" ht="24">
      <c r="A130" s="2" t="s">
        <v>238</v>
      </c>
      <c r="C130" s="3">
        <v>92182377030</v>
      </c>
      <c r="E130" s="9">
        <f t="shared" si="2"/>
        <v>6.1336961299051931E-2</v>
      </c>
      <c r="G130" s="3">
        <v>92182377030</v>
      </c>
      <c r="I130" s="9">
        <f t="shared" si="3"/>
        <v>7.7508263680218783E-3</v>
      </c>
    </row>
    <row r="131" spans="1:9" ht="24">
      <c r="A131" s="2" t="s">
        <v>232</v>
      </c>
      <c r="C131" s="3">
        <v>20327868840</v>
      </c>
      <c r="E131" s="9">
        <f t="shared" si="2"/>
        <v>1.3525900985667864E-2</v>
      </c>
      <c r="G131" s="3">
        <v>20327868840</v>
      </c>
      <c r="I131" s="9">
        <f t="shared" si="3"/>
        <v>1.7091963441069264E-3</v>
      </c>
    </row>
    <row r="132" spans="1:9" ht="24">
      <c r="A132" s="2" t="s">
        <v>232</v>
      </c>
      <c r="C132" s="3">
        <v>48702185774</v>
      </c>
      <c r="E132" s="9">
        <f t="shared" si="2"/>
        <v>3.2405804452481209E-2</v>
      </c>
      <c r="G132" s="3">
        <v>48702185774</v>
      </c>
      <c r="I132" s="9">
        <f t="shared" si="3"/>
        <v>4.0949495753897815E-3</v>
      </c>
    </row>
    <row r="133" spans="1:9" ht="24">
      <c r="A133" s="2" t="s">
        <v>232</v>
      </c>
      <c r="C133" s="3">
        <v>12874316932</v>
      </c>
      <c r="E133" s="9">
        <f t="shared" si="2"/>
        <v>8.5664039575896467E-3</v>
      </c>
      <c r="G133" s="3">
        <v>12874316932</v>
      </c>
      <c r="I133" s="9">
        <f t="shared" si="3"/>
        <v>1.0824910179343867E-3</v>
      </c>
    </row>
    <row r="134" spans="1:9" ht="24">
      <c r="A134" s="2" t="s">
        <v>232</v>
      </c>
      <c r="C134" s="3">
        <v>106721311464</v>
      </c>
      <c r="E134" s="9">
        <f t="shared" si="2"/>
        <v>7.1010980210687191E-2</v>
      </c>
      <c r="G134" s="3">
        <v>106721311464</v>
      </c>
      <c r="I134" s="9">
        <f t="shared" si="3"/>
        <v>8.9732808111017606E-3</v>
      </c>
    </row>
    <row r="135" spans="1:9" ht="24">
      <c r="A135" s="2" t="s">
        <v>232</v>
      </c>
      <c r="C135" s="3">
        <v>17278688514</v>
      </c>
      <c r="E135" s="9">
        <f t="shared" si="2"/>
        <v>1.1497015837817684E-2</v>
      </c>
      <c r="G135" s="3">
        <v>17278688514</v>
      </c>
      <c r="I135" s="9">
        <f t="shared" si="3"/>
        <v>1.4528168924908874E-3</v>
      </c>
    </row>
    <row r="136" spans="1:9" ht="24">
      <c r="A136" s="2" t="s">
        <v>256</v>
      </c>
      <c r="C136" s="3">
        <v>67759562832</v>
      </c>
      <c r="E136" s="9">
        <f t="shared" si="2"/>
        <v>4.5086336640185271E-2</v>
      </c>
      <c r="G136" s="3">
        <v>67759562832</v>
      </c>
      <c r="I136" s="9">
        <f t="shared" si="3"/>
        <v>5.6973211497136937E-3</v>
      </c>
    </row>
    <row r="137" spans="1:9" ht="24">
      <c r="A137" s="2" t="s">
        <v>257</v>
      </c>
      <c r="C137" s="3">
        <v>25748633872</v>
      </c>
      <c r="E137" s="9">
        <f t="shared" ref="E137:E141" si="4">C137/$C$142</f>
        <v>1.7132807920502393E-2</v>
      </c>
      <c r="G137" s="3">
        <v>25748633872</v>
      </c>
      <c r="I137" s="9">
        <f t="shared" ref="I137:I141" si="5">G137/$G$142</f>
        <v>2.164982036541425E-3</v>
      </c>
    </row>
    <row r="138" spans="1:9" ht="24">
      <c r="A138" s="2" t="s">
        <v>258</v>
      </c>
      <c r="C138" s="3">
        <v>3387978140</v>
      </c>
      <c r="E138" s="9">
        <f t="shared" si="4"/>
        <v>2.254316830944644E-3</v>
      </c>
      <c r="G138" s="3">
        <v>3387978140</v>
      </c>
      <c r="I138" s="9">
        <f t="shared" si="5"/>
        <v>2.8486605735115442E-4</v>
      </c>
    </row>
    <row r="139" spans="1:9" ht="24">
      <c r="A139" s="2" t="s">
        <v>259</v>
      </c>
      <c r="C139" s="3">
        <v>6078688524</v>
      </c>
      <c r="E139" s="9">
        <f t="shared" si="4"/>
        <v>4.0446807161876363E-3</v>
      </c>
      <c r="G139" s="3">
        <v>6078688524</v>
      </c>
      <c r="I139" s="9">
        <f t="shared" si="5"/>
        <v>5.1110484251754593E-4</v>
      </c>
    </row>
    <row r="140" spans="1:9" ht="24">
      <c r="A140" s="2" t="s">
        <v>260</v>
      </c>
      <c r="C140" s="3">
        <v>5420163933</v>
      </c>
      <c r="E140" s="9">
        <f t="shared" si="4"/>
        <v>3.6065069713351271E-3</v>
      </c>
      <c r="G140" s="3">
        <v>5420163933</v>
      </c>
      <c r="I140" s="9">
        <f t="shared" si="5"/>
        <v>4.5573515116913849E-4</v>
      </c>
    </row>
    <row r="141" spans="1:9" ht="24.75" thickBot="1">
      <c r="A141" s="2" t="s">
        <v>260</v>
      </c>
      <c r="C141" s="3">
        <v>1309015179</v>
      </c>
      <c r="E141" s="9">
        <f t="shared" si="4"/>
        <v>8.7100176802844308E-4</v>
      </c>
      <c r="G141" s="3">
        <v>1309015179</v>
      </c>
      <c r="I141" s="9">
        <f t="shared" si="5"/>
        <v>1.1006387221097762E-4</v>
      </c>
    </row>
    <row r="142" spans="1:9" ht="24.75" thickBot="1">
      <c r="A142" s="2" t="s">
        <v>24</v>
      </c>
      <c r="C142" s="4">
        <f>SUM(C8:C141)</f>
        <v>1502884640479</v>
      </c>
      <c r="E142" s="14">
        <f>SUM(E8:E141)</f>
        <v>1.0000000000000002</v>
      </c>
      <c r="G142" s="4">
        <f>SUM(G8:G141)</f>
        <v>11893232108814</v>
      </c>
      <c r="I142" s="14">
        <f>SUM(I8:I141)</f>
        <v>1.0000000000000002</v>
      </c>
    </row>
    <row r="143" spans="1:9" ht="23.25" thickTop="1"/>
  </sheetData>
  <mergeCells count="11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  <mergeCell ref="A5:J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5" sqref="A5:E5"/>
    </sheetView>
  </sheetViews>
  <sheetFormatPr defaultRowHeight="22.5"/>
  <cols>
    <col min="1" max="1" width="42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7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5" ht="24">
      <c r="A3" s="20" t="s">
        <v>261</v>
      </c>
      <c r="B3" s="20" t="s">
        <v>261</v>
      </c>
      <c r="C3" s="20" t="s">
        <v>261</v>
      </c>
      <c r="D3" s="20" t="s">
        <v>261</v>
      </c>
      <c r="E3" s="20" t="s">
        <v>261</v>
      </c>
    </row>
    <row r="4" spans="1:5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5" spans="1:5" ht="25.5">
      <c r="A5" s="18" t="s">
        <v>370</v>
      </c>
      <c r="B5" s="18"/>
      <c r="C5" s="18"/>
      <c r="D5" s="18"/>
      <c r="E5" s="18"/>
    </row>
    <row r="6" spans="1:5" ht="24">
      <c r="A6" s="19" t="s">
        <v>337</v>
      </c>
      <c r="C6" s="19" t="s">
        <v>263</v>
      </c>
      <c r="E6" s="19" t="s">
        <v>6</v>
      </c>
    </row>
    <row r="7" spans="1:5" ht="24">
      <c r="A7" s="19" t="s">
        <v>337</v>
      </c>
      <c r="C7" s="19" t="s">
        <v>229</v>
      </c>
      <c r="E7" s="19" t="s">
        <v>229</v>
      </c>
    </row>
    <row r="8" spans="1:5" ht="24">
      <c r="A8" s="2" t="s">
        <v>337</v>
      </c>
      <c r="C8" s="3">
        <v>0</v>
      </c>
      <c r="E8" s="3">
        <v>7346476006</v>
      </c>
    </row>
    <row r="9" spans="1:5" ht="24">
      <c r="A9" s="2" t="s">
        <v>347</v>
      </c>
      <c r="C9" s="3">
        <v>0</v>
      </c>
      <c r="E9" s="3">
        <v>2420710362</v>
      </c>
    </row>
    <row r="10" spans="1:5" ht="24">
      <c r="A10" s="2" t="s">
        <v>24</v>
      </c>
      <c r="C10" s="4">
        <f>SUM(C8:C9)</f>
        <v>0</v>
      </c>
      <c r="E10" s="4">
        <f>SUM(E8:E9)</f>
        <v>9767186368</v>
      </c>
    </row>
  </sheetData>
  <mergeCells count="9">
    <mergeCell ref="A2:E2"/>
    <mergeCell ref="A3:E3"/>
    <mergeCell ref="A4:E4"/>
    <mergeCell ref="A6:A7"/>
    <mergeCell ref="C7"/>
    <mergeCell ref="C6"/>
    <mergeCell ref="E7"/>
    <mergeCell ref="E6"/>
    <mergeCell ref="A5: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:S5"/>
    </sheetView>
  </sheetViews>
  <sheetFormatPr defaultRowHeight="22.5"/>
  <cols>
    <col min="1" max="1" width="28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">
      <c r="A3" s="20" t="s">
        <v>261</v>
      </c>
      <c r="B3" s="20" t="s">
        <v>261</v>
      </c>
      <c r="C3" s="20" t="s">
        <v>261</v>
      </c>
      <c r="D3" s="20" t="s">
        <v>261</v>
      </c>
      <c r="E3" s="20" t="s">
        <v>261</v>
      </c>
      <c r="F3" s="20" t="s">
        <v>261</v>
      </c>
      <c r="G3" s="20" t="s">
        <v>261</v>
      </c>
      <c r="H3" s="20" t="s">
        <v>261</v>
      </c>
      <c r="I3" s="20" t="s">
        <v>261</v>
      </c>
      <c r="J3" s="20" t="s">
        <v>261</v>
      </c>
      <c r="K3" s="20" t="s">
        <v>261</v>
      </c>
      <c r="L3" s="20" t="s">
        <v>261</v>
      </c>
      <c r="M3" s="20" t="s">
        <v>261</v>
      </c>
      <c r="N3" s="20" t="s">
        <v>261</v>
      </c>
      <c r="O3" s="20" t="s">
        <v>261</v>
      </c>
      <c r="P3" s="20" t="s">
        <v>261</v>
      </c>
      <c r="Q3" s="20" t="s">
        <v>261</v>
      </c>
      <c r="R3" s="20" t="s">
        <v>261</v>
      </c>
      <c r="S3" s="20" t="s">
        <v>261</v>
      </c>
    </row>
    <row r="4" spans="1:19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5" spans="1:19" ht="25.5">
      <c r="A5" s="18" t="s">
        <v>327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ht="24">
      <c r="A6" s="19" t="s">
        <v>3</v>
      </c>
      <c r="C6" s="19" t="s">
        <v>301</v>
      </c>
      <c r="D6" s="19" t="s">
        <v>301</v>
      </c>
      <c r="E6" s="19" t="s">
        <v>301</v>
      </c>
      <c r="F6" s="19" t="s">
        <v>301</v>
      </c>
      <c r="G6" s="19" t="s">
        <v>301</v>
      </c>
      <c r="I6" s="19" t="s">
        <v>263</v>
      </c>
      <c r="J6" s="19" t="s">
        <v>263</v>
      </c>
      <c r="K6" s="19" t="s">
        <v>263</v>
      </c>
      <c r="L6" s="19" t="s">
        <v>263</v>
      </c>
      <c r="M6" s="19" t="s">
        <v>263</v>
      </c>
      <c r="O6" s="19" t="s">
        <v>264</v>
      </c>
      <c r="P6" s="19" t="s">
        <v>264</v>
      </c>
      <c r="Q6" s="19" t="s">
        <v>264</v>
      </c>
      <c r="R6" s="19" t="s">
        <v>264</v>
      </c>
      <c r="S6" s="19" t="s">
        <v>264</v>
      </c>
    </row>
    <row r="7" spans="1:19" ht="24">
      <c r="A7" s="19" t="s">
        <v>3</v>
      </c>
      <c r="C7" s="19" t="s">
        <v>302</v>
      </c>
      <c r="E7" s="19" t="s">
        <v>303</v>
      </c>
      <c r="G7" s="19" t="s">
        <v>304</v>
      </c>
      <c r="I7" s="19" t="s">
        <v>305</v>
      </c>
      <c r="K7" s="19" t="s">
        <v>268</v>
      </c>
      <c r="M7" s="19" t="s">
        <v>306</v>
      </c>
      <c r="O7" s="19" t="s">
        <v>305</v>
      </c>
      <c r="Q7" s="19" t="s">
        <v>268</v>
      </c>
      <c r="S7" s="19" t="s">
        <v>306</v>
      </c>
    </row>
    <row r="8" spans="1:19" ht="24">
      <c r="A8" s="2" t="s">
        <v>20</v>
      </c>
      <c r="C8" s="1" t="s">
        <v>307</v>
      </c>
      <c r="E8" s="3">
        <v>449500000</v>
      </c>
      <c r="G8" s="3">
        <v>670</v>
      </c>
      <c r="I8" s="3">
        <v>0</v>
      </c>
      <c r="K8" s="3">
        <v>0</v>
      </c>
      <c r="M8" s="3">
        <v>0</v>
      </c>
      <c r="O8" s="3">
        <v>301165000000</v>
      </c>
      <c r="Q8" s="3">
        <v>0</v>
      </c>
      <c r="S8" s="3">
        <v>301165000000</v>
      </c>
    </row>
    <row r="9" spans="1:19" ht="24">
      <c r="A9" s="2" t="s">
        <v>308</v>
      </c>
      <c r="C9" s="1" t="s">
        <v>309</v>
      </c>
      <c r="E9" s="3">
        <v>356555</v>
      </c>
      <c r="G9" s="3">
        <v>150</v>
      </c>
      <c r="I9" s="3">
        <v>0</v>
      </c>
      <c r="K9" s="3">
        <v>0</v>
      </c>
      <c r="M9" s="3">
        <v>0</v>
      </c>
      <c r="O9" s="3">
        <v>53483250</v>
      </c>
      <c r="Q9" s="3">
        <v>0</v>
      </c>
      <c r="S9" s="3">
        <v>53483250</v>
      </c>
    </row>
    <row r="10" spans="1:19" ht="24">
      <c r="A10" s="2" t="s">
        <v>344</v>
      </c>
      <c r="E10" s="3"/>
      <c r="G10" s="3"/>
      <c r="I10" s="3"/>
      <c r="K10" s="3"/>
      <c r="M10" s="3"/>
      <c r="O10" s="3">
        <v>1753</v>
      </c>
      <c r="Q10" s="3">
        <v>0</v>
      </c>
      <c r="S10" s="3">
        <v>1753</v>
      </c>
    </row>
    <row r="11" spans="1:19" ht="24">
      <c r="A11" s="2" t="s">
        <v>24</v>
      </c>
      <c r="C11" s="1" t="s">
        <v>24</v>
      </c>
      <c r="E11" s="1" t="s">
        <v>24</v>
      </c>
      <c r="G11" s="1" t="s">
        <v>24</v>
      </c>
      <c r="I11" s="4">
        <f>SUM(I8:I9)</f>
        <v>0</v>
      </c>
      <c r="K11" s="4">
        <f>SUM(K8:K9)</f>
        <v>0</v>
      </c>
      <c r="M11" s="4">
        <f>SUM(M8:M9)</f>
        <v>0</v>
      </c>
      <c r="O11" s="4">
        <f>SUM(O8:O10)</f>
        <v>301218485003</v>
      </c>
      <c r="Q11" s="4">
        <f>SUM(Q8:Q10)</f>
        <v>0</v>
      </c>
      <c r="S11" s="4">
        <f>SUM(S8:S10)</f>
        <v>301218485003</v>
      </c>
    </row>
  </sheetData>
  <mergeCells count="17">
    <mergeCell ref="C6:G6"/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61"/>
  <sheetViews>
    <sheetView rightToLeft="1" workbookViewId="0">
      <selection activeCell="T23" sqref="T23"/>
    </sheetView>
  </sheetViews>
  <sheetFormatPr defaultRowHeight="22.5"/>
  <cols>
    <col min="1" max="1" width="50.7109375" style="13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">
      <c r="A3" s="20" t="s">
        <v>261</v>
      </c>
      <c r="B3" s="20" t="s">
        <v>261</v>
      </c>
      <c r="C3" s="20" t="s">
        <v>261</v>
      </c>
      <c r="D3" s="20" t="s">
        <v>261</v>
      </c>
      <c r="E3" s="20" t="s">
        <v>261</v>
      </c>
      <c r="F3" s="20" t="s">
        <v>261</v>
      </c>
      <c r="G3" s="20" t="s">
        <v>261</v>
      </c>
      <c r="H3" s="20" t="s">
        <v>261</v>
      </c>
      <c r="I3" s="20" t="s">
        <v>261</v>
      </c>
      <c r="J3" s="20" t="s">
        <v>261</v>
      </c>
      <c r="K3" s="20" t="s">
        <v>261</v>
      </c>
      <c r="L3" s="20" t="s">
        <v>261</v>
      </c>
      <c r="M3" s="20" t="s">
        <v>261</v>
      </c>
      <c r="N3" s="20" t="s">
        <v>261</v>
      </c>
      <c r="O3" s="20" t="s">
        <v>261</v>
      </c>
      <c r="P3" s="20" t="s">
        <v>261</v>
      </c>
      <c r="Q3" s="20" t="s">
        <v>261</v>
      </c>
      <c r="R3" s="20" t="s">
        <v>261</v>
      </c>
      <c r="S3" s="20" t="s">
        <v>261</v>
      </c>
    </row>
    <row r="4" spans="1:19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5" spans="1:19" ht="25.5">
      <c r="A5" s="18" t="s">
        <v>371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9" ht="24">
      <c r="A6" s="19" t="s">
        <v>262</v>
      </c>
      <c r="B6" s="19" t="s">
        <v>262</v>
      </c>
      <c r="C6" s="19" t="s">
        <v>262</v>
      </c>
      <c r="D6" s="19" t="s">
        <v>262</v>
      </c>
      <c r="E6" s="19" t="s">
        <v>262</v>
      </c>
      <c r="F6" s="19" t="s">
        <v>262</v>
      </c>
      <c r="G6" s="19" t="s">
        <v>262</v>
      </c>
      <c r="I6" s="19" t="s">
        <v>263</v>
      </c>
      <c r="J6" s="19" t="s">
        <v>263</v>
      </c>
      <c r="K6" s="19" t="s">
        <v>263</v>
      </c>
      <c r="L6" s="19" t="s">
        <v>263</v>
      </c>
      <c r="M6" s="19" t="s">
        <v>263</v>
      </c>
      <c r="O6" s="19" t="s">
        <v>264</v>
      </c>
      <c r="P6" s="19" t="s">
        <v>264</v>
      </c>
      <c r="Q6" s="19" t="s">
        <v>264</v>
      </c>
      <c r="R6" s="19" t="s">
        <v>264</v>
      </c>
      <c r="S6" s="19" t="s">
        <v>264</v>
      </c>
    </row>
    <row r="7" spans="1:19" ht="24">
      <c r="A7" s="22" t="s">
        <v>265</v>
      </c>
      <c r="C7" s="19" t="s">
        <v>266</v>
      </c>
      <c r="E7" s="19" t="s">
        <v>40</v>
      </c>
      <c r="G7" s="19" t="s">
        <v>41</v>
      </c>
      <c r="I7" s="19" t="s">
        <v>267</v>
      </c>
      <c r="K7" s="19" t="s">
        <v>268</v>
      </c>
      <c r="M7" s="19" t="s">
        <v>269</v>
      </c>
      <c r="O7" s="19" t="s">
        <v>267</v>
      </c>
      <c r="Q7" s="19" t="s">
        <v>268</v>
      </c>
      <c r="S7" s="19" t="s">
        <v>269</v>
      </c>
    </row>
    <row r="8" spans="1:19" ht="24">
      <c r="A8" s="12" t="s">
        <v>62</v>
      </c>
      <c r="C8" s="1" t="s">
        <v>24</v>
      </c>
      <c r="E8" s="1" t="s">
        <v>64</v>
      </c>
      <c r="G8" s="3">
        <v>18</v>
      </c>
      <c r="I8" s="3">
        <v>1497789647</v>
      </c>
      <c r="K8" s="1">
        <v>0</v>
      </c>
      <c r="M8" s="3">
        <f>I8-K8</f>
        <v>1497789647</v>
      </c>
      <c r="O8" s="3">
        <v>9239159085</v>
      </c>
      <c r="Q8" s="1">
        <v>0</v>
      </c>
      <c r="S8" s="3">
        <f>O8-Q8</f>
        <v>9239159085</v>
      </c>
    </row>
    <row r="9" spans="1:19" ht="24">
      <c r="A9" s="12" t="s">
        <v>270</v>
      </c>
      <c r="C9" s="1" t="s">
        <v>24</v>
      </c>
      <c r="E9" s="1" t="s">
        <v>271</v>
      </c>
      <c r="G9" s="3">
        <v>17</v>
      </c>
      <c r="I9" s="3">
        <v>0</v>
      </c>
      <c r="K9" s="1">
        <v>0</v>
      </c>
      <c r="M9" s="3">
        <f t="shared" ref="M9:M59" si="0">I9-K9</f>
        <v>0</v>
      </c>
      <c r="O9" s="3">
        <v>16511411236</v>
      </c>
      <c r="Q9" s="1">
        <v>0</v>
      </c>
      <c r="S9" s="3">
        <f t="shared" ref="S9:S59" si="1">O9-Q9</f>
        <v>16511411236</v>
      </c>
    </row>
    <row r="10" spans="1:19" ht="24">
      <c r="A10" s="12" t="s">
        <v>272</v>
      </c>
      <c r="C10" s="1" t="s">
        <v>24</v>
      </c>
      <c r="E10" s="1" t="s">
        <v>273</v>
      </c>
      <c r="G10" s="3">
        <v>18</v>
      </c>
      <c r="I10" s="3">
        <v>0</v>
      </c>
      <c r="K10" s="1">
        <v>0</v>
      </c>
      <c r="M10" s="3">
        <f t="shared" si="0"/>
        <v>0</v>
      </c>
      <c r="O10" s="3">
        <v>59250575341</v>
      </c>
      <c r="Q10" s="1">
        <v>0</v>
      </c>
      <c r="S10" s="3">
        <f t="shared" si="1"/>
        <v>59250575341</v>
      </c>
    </row>
    <row r="11" spans="1:19" ht="24">
      <c r="A11" s="12" t="s">
        <v>105</v>
      </c>
      <c r="C11" s="1" t="s">
        <v>24</v>
      </c>
      <c r="E11" s="1" t="s">
        <v>107</v>
      </c>
      <c r="G11" s="3">
        <v>18</v>
      </c>
      <c r="I11" s="3">
        <v>4690239925</v>
      </c>
      <c r="K11" s="1">
        <v>0</v>
      </c>
      <c r="M11" s="3">
        <f t="shared" si="0"/>
        <v>4690239925</v>
      </c>
      <c r="O11" s="3">
        <v>50180031668</v>
      </c>
      <c r="Q11" s="1">
        <v>0</v>
      </c>
      <c r="S11" s="3">
        <f t="shared" si="1"/>
        <v>50180031668</v>
      </c>
    </row>
    <row r="12" spans="1:19" ht="24">
      <c r="A12" s="12" t="s">
        <v>274</v>
      </c>
      <c r="C12" s="1" t="s">
        <v>24</v>
      </c>
      <c r="E12" s="1" t="s">
        <v>275</v>
      </c>
      <c r="G12" s="3">
        <v>17</v>
      </c>
      <c r="I12" s="3">
        <v>0</v>
      </c>
      <c r="K12" s="1">
        <v>0</v>
      </c>
      <c r="M12" s="3">
        <f t="shared" si="0"/>
        <v>0</v>
      </c>
      <c r="O12" s="3">
        <v>691415229</v>
      </c>
      <c r="Q12" s="1">
        <v>0</v>
      </c>
      <c r="S12" s="3">
        <f t="shared" si="1"/>
        <v>691415229</v>
      </c>
    </row>
    <row r="13" spans="1:19" ht="24">
      <c r="A13" s="12" t="s">
        <v>131</v>
      </c>
      <c r="C13" s="1" t="s">
        <v>24</v>
      </c>
      <c r="E13" s="1" t="s">
        <v>130</v>
      </c>
      <c r="G13" s="3">
        <v>18.5</v>
      </c>
      <c r="I13" s="3">
        <v>46713064</v>
      </c>
      <c r="K13" s="1">
        <v>0</v>
      </c>
      <c r="M13" s="3">
        <f t="shared" si="0"/>
        <v>46713064</v>
      </c>
      <c r="O13" s="3">
        <v>747892862</v>
      </c>
      <c r="Q13" s="1">
        <v>0</v>
      </c>
      <c r="S13" s="3">
        <f t="shared" si="1"/>
        <v>747892862</v>
      </c>
    </row>
    <row r="14" spans="1:19" ht="24">
      <c r="A14" s="12" t="s">
        <v>128</v>
      </c>
      <c r="C14" s="1" t="s">
        <v>24</v>
      </c>
      <c r="E14" s="1" t="s">
        <v>130</v>
      </c>
      <c r="G14" s="3">
        <v>18.5</v>
      </c>
      <c r="I14" s="3">
        <v>37501247109</v>
      </c>
      <c r="K14" s="1">
        <v>0</v>
      </c>
      <c r="M14" s="3">
        <f t="shared" si="0"/>
        <v>37501247109</v>
      </c>
      <c r="O14" s="3">
        <v>550275176443</v>
      </c>
      <c r="Q14" s="1">
        <v>0</v>
      </c>
      <c r="S14" s="3">
        <f t="shared" si="1"/>
        <v>550275176443</v>
      </c>
    </row>
    <row r="15" spans="1:19" ht="24">
      <c r="A15" s="12" t="s">
        <v>276</v>
      </c>
      <c r="C15" s="1" t="s">
        <v>24</v>
      </c>
      <c r="E15" s="1" t="s">
        <v>277</v>
      </c>
      <c r="G15" s="3">
        <v>18</v>
      </c>
      <c r="I15" s="3">
        <v>0</v>
      </c>
      <c r="K15" s="1">
        <v>0</v>
      </c>
      <c r="M15" s="3">
        <f t="shared" si="0"/>
        <v>0</v>
      </c>
      <c r="O15" s="3">
        <v>16625856338</v>
      </c>
      <c r="Q15" s="1">
        <v>0</v>
      </c>
      <c r="S15" s="3">
        <f t="shared" si="1"/>
        <v>16625856338</v>
      </c>
    </row>
    <row r="16" spans="1:19" ht="24">
      <c r="A16" s="12" t="s">
        <v>278</v>
      </c>
      <c r="C16" s="1" t="s">
        <v>24</v>
      </c>
      <c r="E16" s="1" t="s">
        <v>253</v>
      </c>
      <c r="G16" s="3">
        <v>18</v>
      </c>
      <c r="I16" s="3">
        <v>0</v>
      </c>
      <c r="K16" s="1">
        <v>0</v>
      </c>
      <c r="M16" s="3">
        <f t="shared" si="0"/>
        <v>0</v>
      </c>
      <c r="O16" s="3">
        <v>2524059009</v>
      </c>
      <c r="Q16" s="1">
        <v>0</v>
      </c>
      <c r="S16" s="3">
        <f t="shared" si="1"/>
        <v>2524059009</v>
      </c>
    </row>
    <row r="17" spans="1:19" ht="24">
      <c r="A17" s="12" t="s">
        <v>279</v>
      </c>
      <c r="C17" s="1" t="s">
        <v>24</v>
      </c>
      <c r="E17" s="1" t="s">
        <v>280</v>
      </c>
      <c r="G17" s="3">
        <v>18</v>
      </c>
      <c r="I17" s="3">
        <v>0</v>
      </c>
      <c r="K17" s="1">
        <v>0</v>
      </c>
      <c r="M17" s="3">
        <f t="shared" si="0"/>
        <v>0</v>
      </c>
      <c r="O17" s="3">
        <v>1175480511</v>
      </c>
      <c r="Q17" s="1">
        <v>0</v>
      </c>
      <c r="S17" s="3">
        <f t="shared" si="1"/>
        <v>1175480511</v>
      </c>
    </row>
    <row r="18" spans="1:19" ht="24">
      <c r="A18" s="12" t="s">
        <v>281</v>
      </c>
      <c r="C18" s="1" t="s">
        <v>24</v>
      </c>
      <c r="E18" s="1" t="s">
        <v>248</v>
      </c>
      <c r="G18" s="3">
        <v>18</v>
      </c>
      <c r="I18" s="3">
        <v>0</v>
      </c>
      <c r="K18" s="1">
        <v>0</v>
      </c>
      <c r="M18" s="3">
        <f t="shared" si="0"/>
        <v>0</v>
      </c>
      <c r="O18" s="3">
        <v>30238865028</v>
      </c>
      <c r="Q18" s="1">
        <v>0</v>
      </c>
      <c r="S18" s="3">
        <f t="shared" si="1"/>
        <v>30238865028</v>
      </c>
    </row>
    <row r="19" spans="1:19" ht="24">
      <c r="A19" s="12" t="s">
        <v>282</v>
      </c>
      <c r="C19" s="1" t="s">
        <v>24</v>
      </c>
      <c r="E19" s="1" t="s">
        <v>283</v>
      </c>
      <c r="G19" s="3">
        <v>18</v>
      </c>
      <c r="I19" s="3">
        <v>0</v>
      </c>
      <c r="K19" s="1">
        <v>0</v>
      </c>
      <c r="M19" s="3">
        <f t="shared" si="0"/>
        <v>0</v>
      </c>
      <c r="O19" s="3">
        <v>36007545258</v>
      </c>
      <c r="Q19" s="1">
        <v>0</v>
      </c>
      <c r="S19" s="3">
        <f t="shared" si="1"/>
        <v>36007545258</v>
      </c>
    </row>
    <row r="20" spans="1:19" ht="24">
      <c r="A20" s="12" t="s">
        <v>184</v>
      </c>
      <c r="C20" s="1" t="s">
        <v>24</v>
      </c>
      <c r="E20" s="1" t="s">
        <v>185</v>
      </c>
      <c r="G20" s="3">
        <v>23</v>
      </c>
      <c r="I20" s="3">
        <v>4747781181</v>
      </c>
      <c r="K20" s="1">
        <v>0</v>
      </c>
      <c r="M20" s="3">
        <f t="shared" si="0"/>
        <v>4747781181</v>
      </c>
      <c r="O20" s="3">
        <v>4747781181</v>
      </c>
      <c r="Q20" s="1">
        <v>0</v>
      </c>
      <c r="S20" s="3">
        <f t="shared" si="1"/>
        <v>4747781181</v>
      </c>
    </row>
    <row r="21" spans="1:19" ht="24">
      <c r="A21" s="12" t="s">
        <v>193</v>
      </c>
      <c r="C21" s="1" t="s">
        <v>24</v>
      </c>
      <c r="E21" s="1" t="s">
        <v>194</v>
      </c>
      <c r="G21" s="3">
        <v>23</v>
      </c>
      <c r="I21" s="3">
        <v>76518873443</v>
      </c>
      <c r="K21" s="1">
        <v>0</v>
      </c>
      <c r="M21" s="3">
        <f t="shared" si="0"/>
        <v>76518873443</v>
      </c>
      <c r="O21" s="3">
        <v>76518873443</v>
      </c>
      <c r="Q21" s="1">
        <v>0</v>
      </c>
      <c r="S21" s="3">
        <f t="shared" si="1"/>
        <v>76518873443</v>
      </c>
    </row>
    <row r="22" spans="1:19" ht="24">
      <c r="A22" s="12" t="s">
        <v>188</v>
      </c>
      <c r="C22" s="1" t="s">
        <v>24</v>
      </c>
      <c r="E22" s="1" t="s">
        <v>55</v>
      </c>
      <c r="G22" s="3">
        <v>23</v>
      </c>
      <c r="I22" s="3">
        <v>30745607292</v>
      </c>
      <c r="K22" s="1">
        <v>0</v>
      </c>
      <c r="M22" s="3">
        <f t="shared" si="0"/>
        <v>30745607292</v>
      </c>
      <c r="O22" s="3">
        <v>30745607292</v>
      </c>
      <c r="Q22" s="1">
        <v>0</v>
      </c>
      <c r="S22" s="3">
        <f t="shared" si="1"/>
        <v>30745607292</v>
      </c>
    </row>
    <row r="23" spans="1:19" ht="24">
      <c r="A23" s="12" t="s">
        <v>186</v>
      </c>
      <c r="C23" s="1" t="s">
        <v>24</v>
      </c>
      <c r="E23" s="1" t="s">
        <v>187</v>
      </c>
      <c r="G23" s="3">
        <v>23</v>
      </c>
      <c r="I23" s="3">
        <v>88910992879</v>
      </c>
      <c r="K23" s="1">
        <v>0</v>
      </c>
      <c r="M23" s="3">
        <f t="shared" si="0"/>
        <v>88910992879</v>
      </c>
      <c r="O23" s="3">
        <v>88910992879</v>
      </c>
      <c r="Q23" s="1">
        <v>0</v>
      </c>
      <c r="S23" s="3">
        <f t="shared" si="1"/>
        <v>88910992879</v>
      </c>
    </row>
    <row r="24" spans="1:19" ht="24">
      <c r="A24" s="12" t="s">
        <v>165</v>
      </c>
      <c r="C24" s="1" t="s">
        <v>24</v>
      </c>
      <c r="E24" s="1" t="s">
        <v>167</v>
      </c>
      <c r="G24" s="3">
        <v>23</v>
      </c>
      <c r="I24" s="3">
        <v>38528986152</v>
      </c>
      <c r="K24" s="1">
        <v>0</v>
      </c>
      <c r="M24" s="3">
        <f t="shared" si="0"/>
        <v>38528986152</v>
      </c>
      <c r="O24" s="3">
        <v>98234766338</v>
      </c>
      <c r="Q24" s="1">
        <v>0</v>
      </c>
      <c r="S24" s="3">
        <f t="shared" si="1"/>
        <v>98234766338</v>
      </c>
    </row>
    <row r="25" spans="1:19" ht="24">
      <c r="A25" s="12" t="s">
        <v>284</v>
      </c>
      <c r="C25" s="1" t="s">
        <v>24</v>
      </c>
      <c r="E25" s="1" t="s">
        <v>177</v>
      </c>
      <c r="G25" s="3">
        <v>20.5</v>
      </c>
      <c r="I25" s="3">
        <v>0</v>
      </c>
      <c r="K25" s="1">
        <v>0</v>
      </c>
      <c r="M25" s="3">
        <f t="shared" si="0"/>
        <v>0</v>
      </c>
      <c r="O25" s="3">
        <v>1600519231</v>
      </c>
      <c r="Q25" s="1">
        <v>0</v>
      </c>
      <c r="S25" s="3">
        <f t="shared" si="1"/>
        <v>1600519231</v>
      </c>
    </row>
    <row r="26" spans="1:19" ht="24">
      <c r="A26" s="12" t="s">
        <v>175</v>
      </c>
      <c r="C26" s="1" t="s">
        <v>24</v>
      </c>
      <c r="E26" s="1" t="s">
        <v>177</v>
      </c>
      <c r="G26" s="3">
        <v>20.5</v>
      </c>
      <c r="I26" s="3">
        <v>17264163674</v>
      </c>
      <c r="K26" s="1">
        <v>0</v>
      </c>
      <c r="M26" s="3">
        <f t="shared" si="0"/>
        <v>17264163674</v>
      </c>
      <c r="O26" s="3">
        <v>52006796215</v>
      </c>
      <c r="Q26" s="1">
        <v>0</v>
      </c>
      <c r="S26" s="3">
        <f t="shared" si="1"/>
        <v>52006796215</v>
      </c>
    </row>
    <row r="27" spans="1:19" ht="24">
      <c r="A27" s="12" t="s">
        <v>135</v>
      </c>
      <c r="C27" s="1" t="s">
        <v>24</v>
      </c>
      <c r="E27" s="1" t="s">
        <v>137</v>
      </c>
      <c r="G27" s="3">
        <v>23</v>
      </c>
      <c r="I27" s="3">
        <v>47642665435</v>
      </c>
      <c r="K27" s="1">
        <v>0</v>
      </c>
      <c r="M27" s="3">
        <f t="shared" si="0"/>
        <v>47642665435</v>
      </c>
      <c r="O27" s="3">
        <v>156037239957</v>
      </c>
      <c r="Q27" s="1">
        <v>0</v>
      </c>
      <c r="S27" s="3">
        <f t="shared" si="1"/>
        <v>156037239957</v>
      </c>
    </row>
    <row r="28" spans="1:19" ht="24">
      <c r="A28" s="12" t="s">
        <v>114</v>
      </c>
      <c r="C28" s="1" t="s">
        <v>24</v>
      </c>
      <c r="E28" s="1" t="s">
        <v>116</v>
      </c>
      <c r="G28" s="3">
        <v>23</v>
      </c>
      <c r="I28" s="3">
        <v>19242217719</v>
      </c>
      <c r="K28" s="1">
        <v>0</v>
      </c>
      <c r="M28" s="3">
        <f t="shared" si="0"/>
        <v>19242217719</v>
      </c>
      <c r="O28" s="3">
        <v>185571959680</v>
      </c>
      <c r="Q28" s="1">
        <v>0</v>
      </c>
      <c r="S28" s="3">
        <f t="shared" si="1"/>
        <v>185571959680</v>
      </c>
    </row>
    <row r="29" spans="1:19" ht="24">
      <c r="A29" s="12" t="s">
        <v>285</v>
      </c>
      <c r="C29" s="1" t="s">
        <v>24</v>
      </c>
      <c r="E29" s="1" t="s">
        <v>177</v>
      </c>
      <c r="G29" s="3">
        <v>20.5</v>
      </c>
      <c r="I29" s="3">
        <v>0</v>
      </c>
      <c r="K29" s="1">
        <v>0</v>
      </c>
      <c r="M29" s="3">
        <f t="shared" si="0"/>
        <v>0</v>
      </c>
      <c r="O29" s="3">
        <v>48301369810</v>
      </c>
      <c r="Q29" s="1">
        <v>0</v>
      </c>
      <c r="S29" s="3">
        <f t="shared" si="1"/>
        <v>48301369810</v>
      </c>
    </row>
    <row r="30" spans="1:19" ht="24">
      <c r="A30" s="12" t="s">
        <v>160</v>
      </c>
      <c r="C30" s="1" t="s">
        <v>24</v>
      </c>
      <c r="E30" s="1" t="s">
        <v>162</v>
      </c>
      <c r="G30" s="3">
        <v>23</v>
      </c>
      <c r="I30" s="3">
        <v>83260334219</v>
      </c>
      <c r="K30" s="1">
        <v>0</v>
      </c>
      <c r="M30" s="3">
        <f t="shared" si="0"/>
        <v>83260334219</v>
      </c>
      <c r="O30" s="3">
        <v>424621609131</v>
      </c>
      <c r="Q30" s="1">
        <v>0</v>
      </c>
      <c r="S30" s="3">
        <f t="shared" si="1"/>
        <v>424621609131</v>
      </c>
    </row>
    <row r="31" spans="1:19" ht="24">
      <c r="A31" s="12" t="s">
        <v>163</v>
      </c>
      <c r="C31" s="1" t="s">
        <v>24</v>
      </c>
      <c r="E31" s="1" t="s">
        <v>164</v>
      </c>
      <c r="G31" s="3">
        <v>23</v>
      </c>
      <c r="I31" s="3">
        <v>60922201726</v>
      </c>
      <c r="K31" s="1">
        <v>0</v>
      </c>
      <c r="M31" s="3">
        <f t="shared" si="0"/>
        <v>60922201726</v>
      </c>
      <c r="O31" s="3">
        <v>322664497147</v>
      </c>
      <c r="Q31" s="1">
        <v>0</v>
      </c>
      <c r="S31" s="3">
        <f t="shared" si="1"/>
        <v>322664497147</v>
      </c>
    </row>
    <row r="32" spans="1:19" ht="24">
      <c r="A32" s="12" t="s">
        <v>171</v>
      </c>
      <c r="C32" s="1" t="s">
        <v>24</v>
      </c>
      <c r="E32" s="1" t="s">
        <v>173</v>
      </c>
      <c r="G32" s="3">
        <v>23</v>
      </c>
      <c r="I32" s="3">
        <v>8702765519</v>
      </c>
      <c r="K32" s="1">
        <v>0</v>
      </c>
      <c r="M32" s="3">
        <f t="shared" si="0"/>
        <v>8702765519</v>
      </c>
      <c r="O32" s="3">
        <v>92520633105</v>
      </c>
      <c r="Q32" s="1">
        <v>0</v>
      </c>
      <c r="S32" s="3">
        <f t="shared" si="1"/>
        <v>92520633105</v>
      </c>
    </row>
    <row r="33" spans="1:19" ht="24">
      <c r="A33" s="12" t="s">
        <v>59</v>
      </c>
      <c r="C33" s="1" t="s">
        <v>24</v>
      </c>
      <c r="E33" s="1" t="s">
        <v>61</v>
      </c>
      <c r="G33" s="3">
        <v>23</v>
      </c>
      <c r="I33" s="3">
        <v>26084012888</v>
      </c>
      <c r="K33" s="1">
        <v>0</v>
      </c>
      <c r="M33" s="3">
        <f t="shared" si="0"/>
        <v>26084012888</v>
      </c>
      <c r="O33" s="3">
        <v>189874177624</v>
      </c>
      <c r="Q33" s="1">
        <v>0</v>
      </c>
      <c r="S33" s="3">
        <f t="shared" si="1"/>
        <v>189874177624</v>
      </c>
    </row>
    <row r="34" spans="1:19" ht="24">
      <c r="A34" s="12" t="s">
        <v>157</v>
      </c>
      <c r="C34" s="1" t="s">
        <v>24</v>
      </c>
      <c r="E34" s="1" t="s">
        <v>159</v>
      </c>
      <c r="G34" s="3">
        <v>23</v>
      </c>
      <c r="I34" s="3">
        <v>17193854699</v>
      </c>
      <c r="K34" s="1">
        <v>0</v>
      </c>
      <c r="M34" s="3">
        <f t="shared" si="0"/>
        <v>17193854699</v>
      </c>
      <c r="O34" s="3">
        <v>116118061578</v>
      </c>
      <c r="Q34" s="1">
        <v>0</v>
      </c>
      <c r="S34" s="3">
        <f t="shared" si="1"/>
        <v>116118061578</v>
      </c>
    </row>
    <row r="35" spans="1:19" ht="24">
      <c r="A35" s="12" t="s">
        <v>123</v>
      </c>
      <c r="C35" s="1" t="s">
        <v>24</v>
      </c>
      <c r="E35" s="1" t="s">
        <v>125</v>
      </c>
      <c r="G35" s="3">
        <v>26</v>
      </c>
      <c r="I35" s="3">
        <v>71519535519</v>
      </c>
      <c r="K35" s="1">
        <v>0</v>
      </c>
      <c r="M35" s="3">
        <f t="shared" si="0"/>
        <v>71519535519</v>
      </c>
      <c r="O35" s="3">
        <v>766686241649</v>
      </c>
      <c r="Q35" s="1">
        <v>0</v>
      </c>
      <c r="S35" s="3">
        <f t="shared" si="1"/>
        <v>766686241649</v>
      </c>
    </row>
    <row r="36" spans="1:19" ht="24">
      <c r="A36" s="12" t="s">
        <v>111</v>
      </c>
      <c r="C36" s="1" t="s">
        <v>24</v>
      </c>
      <c r="E36" s="1" t="s">
        <v>113</v>
      </c>
      <c r="G36" s="3">
        <v>23</v>
      </c>
      <c r="I36" s="3">
        <v>73984251243</v>
      </c>
      <c r="K36" s="1">
        <v>0</v>
      </c>
      <c r="M36" s="3">
        <f t="shared" si="0"/>
        <v>73984251243</v>
      </c>
      <c r="O36" s="3">
        <v>636284048626</v>
      </c>
      <c r="Q36" s="1">
        <v>0</v>
      </c>
      <c r="S36" s="3">
        <f t="shared" si="1"/>
        <v>636284048626</v>
      </c>
    </row>
    <row r="37" spans="1:19" ht="24">
      <c r="A37" s="12" t="s">
        <v>168</v>
      </c>
      <c r="C37" s="1" t="s">
        <v>24</v>
      </c>
      <c r="E37" s="1" t="s">
        <v>170</v>
      </c>
      <c r="G37" s="3">
        <v>23</v>
      </c>
      <c r="I37" s="3">
        <v>17679337175</v>
      </c>
      <c r="K37" s="1">
        <v>0</v>
      </c>
      <c r="M37" s="3">
        <f t="shared" si="0"/>
        <v>17679337175</v>
      </c>
      <c r="O37" s="3">
        <v>162749183865</v>
      </c>
      <c r="Q37" s="1">
        <v>0</v>
      </c>
      <c r="S37" s="3">
        <f t="shared" si="1"/>
        <v>162749183865</v>
      </c>
    </row>
    <row r="38" spans="1:19" ht="24">
      <c r="A38" s="12" t="s">
        <v>154</v>
      </c>
      <c r="C38" s="1" t="s">
        <v>24</v>
      </c>
      <c r="E38" s="1" t="s">
        <v>156</v>
      </c>
      <c r="G38" s="3">
        <v>20.5</v>
      </c>
      <c r="I38" s="3">
        <v>26385834165</v>
      </c>
      <c r="K38" s="1">
        <v>0</v>
      </c>
      <c r="M38" s="3">
        <f t="shared" si="0"/>
        <v>26385834165</v>
      </c>
      <c r="O38" s="3">
        <v>63683548206</v>
      </c>
      <c r="Q38" s="1">
        <v>0</v>
      </c>
      <c r="S38" s="3">
        <f t="shared" si="1"/>
        <v>63683548206</v>
      </c>
    </row>
    <row r="39" spans="1:19" ht="24">
      <c r="A39" s="12" t="s">
        <v>132</v>
      </c>
      <c r="C39" s="1" t="s">
        <v>24</v>
      </c>
      <c r="E39" s="1" t="s">
        <v>134</v>
      </c>
      <c r="G39" s="3">
        <v>23</v>
      </c>
      <c r="I39" s="3">
        <v>18406807832</v>
      </c>
      <c r="K39" s="1">
        <v>0</v>
      </c>
      <c r="M39" s="3">
        <f t="shared" si="0"/>
        <v>18406807832</v>
      </c>
      <c r="O39" s="3">
        <v>191072660690</v>
      </c>
      <c r="Q39" s="1">
        <v>0</v>
      </c>
      <c r="S39" s="3">
        <f t="shared" si="1"/>
        <v>191072660690</v>
      </c>
    </row>
    <row r="40" spans="1:19" ht="24">
      <c r="A40" s="12" t="s">
        <v>152</v>
      </c>
      <c r="C40" s="1" t="s">
        <v>24</v>
      </c>
      <c r="E40" s="1" t="s">
        <v>153</v>
      </c>
      <c r="G40" s="3">
        <v>20.5</v>
      </c>
      <c r="I40" s="3">
        <v>13972610893</v>
      </c>
      <c r="K40" s="1">
        <v>0</v>
      </c>
      <c r="M40" s="3">
        <f t="shared" si="0"/>
        <v>13972610893</v>
      </c>
      <c r="O40" s="3">
        <v>35349055055</v>
      </c>
      <c r="Q40" s="1">
        <v>0</v>
      </c>
      <c r="S40" s="3">
        <f t="shared" si="1"/>
        <v>35349055055</v>
      </c>
    </row>
    <row r="41" spans="1:19" ht="24">
      <c r="A41" s="12" t="s">
        <v>120</v>
      </c>
      <c r="C41" s="1" t="s">
        <v>24</v>
      </c>
      <c r="E41" s="1" t="s">
        <v>122</v>
      </c>
      <c r="G41" s="3">
        <v>23</v>
      </c>
      <c r="I41" s="3">
        <v>36916370503</v>
      </c>
      <c r="K41" s="1">
        <v>0</v>
      </c>
      <c r="M41" s="3">
        <f t="shared" si="0"/>
        <v>36916370503</v>
      </c>
      <c r="O41" s="3">
        <v>381947311651</v>
      </c>
      <c r="Q41" s="1">
        <v>0</v>
      </c>
      <c r="S41" s="3">
        <f t="shared" si="1"/>
        <v>381947311651</v>
      </c>
    </row>
    <row r="42" spans="1:19" ht="24">
      <c r="A42" s="12" t="s">
        <v>286</v>
      </c>
      <c r="C42" s="1" t="s">
        <v>24</v>
      </c>
      <c r="E42" s="1" t="s">
        <v>287</v>
      </c>
      <c r="G42" s="3">
        <v>20.5</v>
      </c>
      <c r="I42" s="3">
        <v>0</v>
      </c>
      <c r="K42" s="1">
        <v>0</v>
      </c>
      <c r="M42" s="3">
        <f t="shared" si="0"/>
        <v>0</v>
      </c>
      <c r="O42" s="3">
        <v>7348682250</v>
      </c>
      <c r="Q42" s="1">
        <v>0</v>
      </c>
      <c r="S42" s="3">
        <f t="shared" si="1"/>
        <v>7348682250</v>
      </c>
    </row>
    <row r="43" spans="1:19" ht="24">
      <c r="A43" s="12" t="s">
        <v>149</v>
      </c>
      <c r="C43" s="1" t="s">
        <v>24</v>
      </c>
      <c r="E43" s="1" t="s">
        <v>151</v>
      </c>
      <c r="G43" s="3">
        <v>20.5</v>
      </c>
      <c r="I43" s="3">
        <v>2709809910</v>
      </c>
      <c r="K43" s="1">
        <v>0</v>
      </c>
      <c r="M43" s="3">
        <f t="shared" si="0"/>
        <v>2709809910</v>
      </c>
      <c r="O43" s="3">
        <v>16824603555</v>
      </c>
      <c r="Q43" s="1">
        <v>0</v>
      </c>
      <c r="S43" s="3">
        <f t="shared" si="1"/>
        <v>16824603555</v>
      </c>
    </row>
    <row r="44" spans="1:19" ht="24">
      <c r="A44" s="12" t="s">
        <v>288</v>
      </c>
      <c r="C44" s="1" t="s">
        <v>24</v>
      </c>
      <c r="E44" s="1" t="s">
        <v>166</v>
      </c>
      <c r="G44" s="3">
        <v>20.5</v>
      </c>
      <c r="I44" s="3">
        <v>0</v>
      </c>
      <c r="K44" s="1">
        <v>0</v>
      </c>
      <c r="M44" s="3">
        <f t="shared" si="0"/>
        <v>0</v>
      </c>
      <c r="O44" s="3">
        <v>59879310834</v>
      </c>
      <c r="Q44" s="1">
        <v>0</v>
      </c>
      <c r="S44" s="3">
        <f t="shared" si="1"/>
        <v>59879310834</v>
      </c>
    </row>
    <row r="45" spans="1:19" ht="24">
      <c r="A45" s="12" t="s">
        <v>146</v>
      </c>
      <c r="C45" s="1" t="s">
        <v>24</v>
      </c>
      <c r="E45" s="1" t="s">
        <v>148</v>
      </c>
      <c r="G45" s="3">
        <v>20.5</v>
      </c>
      <c r="I45" s="3">
        <v>2053927272</v>
      </c>
      <c r="K45" s="1">
        <v>0</v>
      </c>
      <c r="M45" s="3">
        <f t="shared" si="0"/>
        <v>2053927272</v>
      </c>
      <c r="O45" s="3">
        <v>21969061447</v>
      </c>
      <c r="Q45" s="1">
        <v>0</v>
      </c>
      <c r="S45" s="3">
        <f t="shared" si="1"/>
        <v>21969061447</v>
      </c>
    </row>
    <row r="46" spans="1:19" ht="24">
      <c r="A46" s="12" t="s">
        <v>289</v>
      </c>
      <c r="C46" s="1" t="s">
        <v>24</v>
      </c>
      <c r="E46" s="1" t="s">
        <v>254</v>
      </c>
      <c r="G46" s="3">
        <v>20.5</v>
      </c>
      <c r="I46" s="3">
        <v>0</v>
      </c>
      <c r="K46" s="1">
        <v>0</v>
      </c>
      <c r="M46" s="3">
        <f t="shared" si="0"/>
        <v>0</v>
      </c>
      <c r="O46" s="3">
        <v>398924072350</v>
      </c>
      <c r="Q46" s="1">
        <v>0</v>
      </c>
      <c r="S46" s="3">
        <f t="shared" si="1"/>
        <v>398924072350</v>
      </c>
    </row>
    <row r="47" spans="1:19" ht="24">
      <c r="A47" s="12" t="s">
        <v>144</v>
      </c>
      <c r="C47" s="1" t="s">
        <v>24</v>
      </c>
      <c r="E47" s="1" t="s">
        <v>145</v>
      </c>
      <c r="G47" s="3">
        <v>18</v>
      </c>
      <c r="I47" s="3">
        <v>150814732729</v>
      </c>
      <c r="K47" s="1">
        <v>0</v>
      </c>
      <c r="M47" s="3">
        <f t="shared" si="0"/>
        <v>150814732729</v>
      </c>
      <c r="O47" s="3">
        <v>598038915742</v>
      </c>
      <c r="Q47" s="1">
        <v>0</v>
      </c>
      <c r="S47" s="3">
        <f t="shared" si="1"/>
        <v>598038915742</v>
      </c>
    </row>
    <row r="48" spans="1:19" ht="24">
      <c r="A48" s="12" t="s">
        <v>141</v>
      </c>
      <c r="C48" s="1" t="s">
        <v>24</v>
      </c>
      <c r="E48" s="1" t="s">
        <v>143</v>
      </c>
      <c r="G48" s="3">
        <v>18</v>
      </c>
      <c r="I48" s="3">
        <v>45759412218</v>
      </c>
      <c r="K48" s="1">
        <v>0</v>
      </c>
      <c r="M48" s="3">
        <f t="shared" si="0"/>
        <v>45759412218</v>
      </c>
      <c r="O48" s="3">
        <v>395931106501</v>
      </c>
      <c r="Q48" s="1">
        <v>0</v>
      </c>
      <c r="S48" s="3">
        <f t="shared" si="1"/>
        <v>395931106501</v>
      </c>
    </row>
    <row r="49" spans="1:19" ht="24">
      <c r="A49" s="12" t="s">
        <v>126</v>
      </c>
      <c r="C49" s="1" t="s">
        <v>24</v>
      </c>
      <c r="E49" s="1" t="s">
        <v>127</v>
      </c>
      <c r="G49" s="3">
        <v>18</v>
      </c>
      <c r="I49" s="3">
        <v>14553921377</v>
      </c>
      <c r="K49" s="1">
        <v>0</v>
      </c>
      <c r="M49" s="3">
        <f t="shared" si="0"/>
        <v>14553921377</v>
      </c>
      <c r="O49" s="3">
        <v>149677364194</v>
      </c>
      <c r="Q49" s="1">
        <v>0</v>
      </c>
      <c r="S49" s="3">
        <f t="shared" si="1"/>
        <v>149677364194</v>
      </c>
    </row>
    <row r="50" spans="1:19" ht="24">
      <c r="A50" s="12" t="s">
        <v>138</v>
      </c>
      <c r="C50" s="1" t="s">
        <v>24</v>
      </c>
      <c r="E50" s="1" t="s">
        <v>140</v>
      </c>
      <c r="G50" s="3">
        <v>18</v>
      </c>
      <c r="I50" s="3">
        <v>1068483070</v>
      </c>
      <c r="K50" s="1">
        <v>0</v>
      </c>
      <c r="M50" s="3">
        <f t="shared" si="0"/>
        <v>1068483070</v>
      </c>
      <c r="O50" s="3">
        <v>11093676275</v>
      </c>
      <c r="Q50" s="1">
        <v>0</v>
      </c>
      <c r="S50" s="3">
        <f t="shared" si="1"/>
        <v>11093676275</v>
      </c>
    </row>
    <row r="51" spans="1:19" ht="24">
      <c r="A51" s="12" t="s">
        <v>290</v>
      </c>
      <c r="C51" s="1" t="s">
        <v>24</v>
      </c>
      <c r="E51" s="1" t="s">
        <v>291</v>
      </c>
      <c r="G51" s="3">
        <v>18</v>
      </c>
      <c r="I51" s="3">
        <v>0</v>
      </c>
      <c r="K51" s="1">
        <v>0</v>
      </c>
      <c r="M51" s="3">
        <f t="shared" si="0"/>
        <v>0</v>
      </c>
      <c r="O51" s="3">
        <v>60997033230</v>
      </c>
      <c r="Q51" s="1">
        <v>0</v>
      </c>
      <c r="S51" s="3">
        <f t="shared" si="1"/>
        <v>60997033230</v>
      </c>
    </row>
    <row r="52" spans="1:19" ht="24">
      <c r="A52" s="12" t="s">
        <v>292</v>
      </c>
      <c r="C52" s="1" t="s">
        <v>24</v>
      </c>
      <c r="E52" s="1" t="s">
        <v>293</v>
      </c>
      <c r="G52" s="3">
        <v>18</v>
      </c>
      <c r="I52" s="3">
        <v>0</v>
      </c>
      <c r="K52" s="1">
        <v>0</v>
      </c>
      <c r="M52" s="3">
        <f t="shared" si="0"/>
        <v>0</v>
      </c>
      <c r="O52" s="3">
        <v>20977310435</v>
      </c>
      <c r="Q52" s="1">
        <v>0</v>
      </c>
      <c r="S52" s="3">
        <f t="shared" si="1"/>
        <v>20977310435</v>
      </c>
    </row>
    <row r="53" spans="1:19" ht="24">
      <c r="A53" s="12" t="s">
        <v>117</v>
      </c>
      <c r="C53" s="1" t="s">
        <v>24</v>
      </c>
      <c r="E53" s="1" t="s">
        <v>119</v>
      </c>
      <c r="G53" s="3">
        <v>18</v>
      </c>
      <c r="I53" s="3">
        <v>15087178777</v>
      </c>
      <c r="K53" s="1">
        <v>0</v>
      </c>
      <c r="M53" s="3">
        <f t="shared" si="0"/>
        <v>15087178777</v>
      </c>
      <c r="O53" s="3">
        <v>150212128752</v>
      </c>
      <c r="Q53" s="1">
        <v>0</v>
      </c>
      <c r="S53" s="3">
        <f t="shared" si="1"/>
        <v>150212128752</v>
      </c>
    </row>
    <row r="54" spans="1:19" ht="24">
      <c r="A54" s="12" t="s">
        <v>108</v>
      </c>
      <c r="C54" s="1" t="s">
        <v>24</v>
      </c>
      <c r="E54" s="1" t="s">
        <v>110</v>
      </c>
      <c r="G54" s="3">
        <v>19</v>
      </c>
      <c r="I54" s="3">
        <v>38610853077</v>
      </c>
      <c r="K54" s="1">
        <v>0</v>
      </c>
      <c r="M54" s="3">
        <f t="shared" si="0"/>
        <v>38610853077</v>
      </c>
      <c r="O54" s="3">
        <v>335127015097</v>
      </c>
      <c r="Q54" s="1">
        <v>0</v>
      </c>
      <c r="S54" s="3">
        <f t="shared" si="1"/>
        <v>335127015097</v>
      </c>
    </row>
    <row r="55" spans="1:19" ht="24">
      <c r="A55" s="12" t="s">
        <v>339</v>
      </c>
      <c r="G55" s="3"/>
      <c r="I55" s="3">
        <v>7528916640</v>
      </c>
      <c r="K55" s="1">
        <v>0</v>
      </c>
      <c r="M55" s="3">
        <f>I55-K55</f>
        <v>7528916640</v>
      </c>
      <c r="O55" s="3">
        <v>41409041520</v>
      </c>
      <c r="Q55" s="1">
        <v>0</v>
      </c>
      <c r="S55" s="3">
        <f>O55-Q55</f>
        <v>41409041520</v>
      </c>
    </row>
    <row r="56" spans="1:19" ht="24">
      <c r="A56" s="12" t="s">
        <v>340</v>
      </c>
      <c r="G56" s="3"/>
      <c r="I56" s="3">
        <v>0</v>
      </c>
      <c r="K56" s="1">
        <v>0</v>
      </c>
      <c r="M56" s="3">
        <f t="shared" si="0"/>
        <v>0</v>
      </c>
      <c r="O56" s="3">
        <v>321306000000</v>
      </c>
      <c r="Q56" s="1">
        <v>0</v>
      </c>
      <c r="S56" s="3">
        <f t="shared" si="1"/>
        <v>321306000000</v>
      </c>
    </row>
    <row r="57" spans="1:19" ht="24">
      <c r="A57" s="12" t="s">
        <v>341</v>
      </c>
      <c r="G57" s="3"/>
      <c r="I57" s="3">
        <v>0</v>
      </c>
      <c r="K57" s="1">
        <v>0</v>
      </c>
      <c r="M57" s="3">
        <f t="shared" si="0"/>
        <v>0</v>
      </c>
      <c r="O57" s="3">
        <v>196567796226</v>
      </c>
      <c r="Q57" s="1">
        <v>0</v>
      </c>
      <c r="S57" s="3">
        <f t="shared" si="1"/>
        <v>196567796226</v>
      </c>
    </row>
    <row r="58" spans="1:19" ht="24">
      <c r="A58" s="12" t="s">
        <v>342</v>
      </c>
      <c r="G58" s="3"/>
      <c r="I58" s="3">
        <v>15982479450</v>
      </c>
      <c r="K58" s="1">
        <v>0</v>
      </c>
      <c r="M58" s="3">
        <f t="shared" si="0"/>
        <v>15982479450</v>
      </c>
      <c r="O58" s="3">
        <v>161955791760</v>
      </c>
      <c r="Q58" s="1">
        <v>0</v>
      </c>
      <c r="S58" s="3">
        <f t="shared" si="1"/>
        <v>161955791760</v>
      </c>
    </row>
    <row r="59" spans="1:19" ht="24.75" thickBot="1">
      <c r="A59" s="12" t="s">
        <v>343</v>
      </c>
      <c r="G59" s="3"/>
      <c r="I59" s="3">
        <v>0</v>
      </c>
      <c r="K59" s="1">
        <v>0</v>
      </c>
      <c r="M59" s="3">
        <f t="shared" si="0"/>
        <v>0</v>
      </c>
      <c r="O59" s="3">
        <v>13464705810</v>
      </c>
      <c r="Q59" s="1">
        <v>0</v>
      </c>
      <c r="S59" s="3">
        <f t="shared" si="1"/>
        <v>13464705810</v>
      </c>
    </row>
    <row r="60" spans="1:19" ht="24.75" thickBot="1">
      <c r="A60" s="12" t="s">
        <v>24</v>
      </c>
      <c r="C60" s="1" t="s">
        <v>24</v>
      </c>
      <c r="E60" s="1" t="s">
        <v>24</v>
      </c>
      <c r="G60" s="8"/>
      <c r="I60" s="4">
        <f>SUM(I8:I59)</f>
        <v>1116534908421</v>
      </c>
      <c r="K60" s="4">
        <f>SUM(K8:K59)</f>
        <v>0</v>
      </c>
      <c r="M60" s="4">
        <f>SUM(M8:M59)</f>
        <v>1116534908421</v>
      </c>
      <c r="O60" s="4">
        <f>SUM(O8:O59)</f>
        <v>7861418018339</v>
      </c>
      <c r="Q60" s="4">
        <f>SUM(Q8:Q59)</f>
        <v>0</v>
      </c>
      <c r="S60" s="4">
        <f>SUM(S8:S59)</f>
        <v>7861418018339</v>
      </c>
    </row>
    <row r="61" spans="1:19" ht="23.25" thickTop="1"/>
  </sheetData>
  <mergeCells count="17">
    <mergeCell ref="A6:G6"/>
    <mergeCell ref="A5:R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4700-0CF5-414D-B254-132C77B360FC}">
  <dimension ref="A2:M143"/>
  <sheetViews>
    <sheetView rightToLeft="1" workbookViewId="0">
      <selection activeCell="A5" sqref="A5:L5"/>
    </sheetView>
  </sheetViews>
  <sheetFormatPr defaultRowHeight="22.5"/>
  <cols>
    <col min="1" max="1" width="39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6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1.855468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">
      <c r="A3" s="20" t="s">
        <v>261</v>
      </c>
      <c r="B3" s="20" t="s">
        <v>261</v>
      </c>
      <c r="C3" s="20" t="s">
        <v>261</v>
      </c>
      <c r="D3" s="20" t="s">
        <v>261</v>
      </c>
      <c r="E3" s="20" t="s">
        <v>261</v>
      </c>
      <c r="F3" s="20" t="s">
        <v>261</v>
      </c>
      <c r="G3" s="20" t="s">
        <v>261</v>
      </c>
      <c r="H3" s="20" t="s">
        <v>261</v>
      </c>
      <c r="I3" s="20" t="s">
        <v>261</v>
      </c>
      <c r="J3" s="20" t="s">
        <v>261</v>
      </c>
      <c r="K3" s="20" t="s">
        <v>261</v>
      </c>
      <c r="L3" s="20" t="s">
        <v>261</v>
      </c>
      <c r="M3" s="20" t="s">
        <v>261</v>
      </c>
    </row>
    <row r="4" spans="1:13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5" spans="1:13" ht="25.5">
      <c r="A5" s="18" t="s">
        <v>372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1:13" ht="24.75" thickBot="1">
      <c r="A6" s="5" t="s">
        <v>262</v>
      </c>
      <c r="C6" s="19" t="s">
        <v>263</v>
      </c>
      <c r="D6" s="19" t="s">
        <v>263</v>
      </c>
      <c r="E6" s="19" t="s">
        <v>263</v>
      </c>
      <c r="F6" s="19" t="s">
        <v>263</v>
      </c>
      <c r="G6" s="19" t="s">
        <v>263</v>
      </c>
      <c r="I6" s="19" t="s">
        <v>264</v>
      </c>
      <c r="J6" s="19" t="s">
        <v>264</v>
      </c>
      <c r="K6" s="19" t="s">
        <v>264</v>
      </c>
      <c r="L6" s="19" t="s">
        <v>264</v>
      </c>
      <c r="M6" s="19" t="s">
        <v>264</v>
      </c>
    </row>
    <row r="7" spans="1:13" ht="24.75" thickBot="1">
      <c r="A7" s="5" t="s">
        <v>265</v>
      </c>
      <c r="C7" s="5" t="s">
        <v>267</v>
      </c>
      <c r="E7" s="5" t="s">
        <v>268</v>
      </c>
      <c r="G7" s="5" t="s">
        <v>269</v>
      </c>
      <c r="I7" s="5" t="s">
        <v>267</v>
      </c>
      <c r="K7" s="5" t="s">
        <v>268</v>
      </c>
      <c r="M7" s="5" t="s">
        <v>269</v>
      </c>
    </row>
    <row r="8" spans="1:13" ht="24">
      <c r="A8" s="2" t="s">
        <v>232</v>
      </c>
      <c r="C8" s="3">
        <v>8028</v>
      </c>
      <c r="E8" s="3">
        <v>0</v>
      </c>
      <c r="G8" s="3">
        <v>8028</v>
      </c>
      <c r="I8" s="3">
        <v>237986125</v>
      </c>
      <c r="K8" s="3">
        <v>0</v>
      </c>
      <c r="M8" s="3">
        <v>237986125</v>
      </c>
    </row>
    <row r="9" spans="1:13" ht="24">
      <c r="A9" s="2" t="s">
        <v>233</v>
      </c>
      <c r="C9" s="3">
        <v>6819535242</v>
      </c>
      <c r="E9" s="3">
        <v>0</v>
      </c>
      <c r="G9" s="3">
        <v>6819535242</v>
      </c>
      <c r="I9" s="3">
        <v>25581107753</v>
      </c>
      <c r="K9" s="3">
        <v>0</v>
      </c>
      <c r="M9" s="3">
        <v>25581107753</v>
      </c>
    </row>
    <row r="10" spans="1:13" ht="24">
      <c r="A10" s="2" t="s">
        <v>239</v>
      </c>
      <c r="C10" s="3">
        <v>0</v>
      </c>
      <c r="E10" s="3">
        <v>0</v>
      </c>
      <c r="G10" s="3">
        <v>0</v>
      </c>
      <c r="I10" s="3">
        <v>12841443757</v>
      </c>
      <c r="K10" s="3">
        <v>0</v>
      </c>
      <c r="M10" s="3">
        <v>12841443757</v>
      </c>
    </row>
    <row r="11" spans="1:13" ht="24">
      <c r="A11" s="2" t="s">
        <v>235</v>
      </c>
      <c r="C11" s="3">
        <v>122429</v>
      </c>
      <c r="E11" s="3">
        <v>0</v>
      </c>
      <c r="G11" s="3">
        <v>122429</v>
      </c>
      <c r="I11" s="3">
        <v>1221617</v>
      </c>
      <c r="K11" s="3">
        <v>0</v>
      </c>
      <c r="M11" s="3">
        <v>1221617</v>
      </c>
    </row>
    <row r="12" spans="1:13" ht="24">
      <c r="A12" s="2" t="s">
        <v>232</v>
      </c>
      <c r="C12" s="3">
        <v>0</v>
      </c>
      <c r="E12" s="3">
        <v>0</v>
      </c>
      <c r="G12" s="3">
        <v>0</v>
      </c>
      <c r="I12" s="3">
        <v>528904783331</v>
      </c>
      <c r="K12" s="3">
        <v>0</v>
      </c>
      <c r="M12" s="3">
        <v>528904783331</v>
      </c>
    </row>
    <row r="13" spans="1:13" ht="24">
      <c r="A13" s="2" t="s">
        <v>236</v>
      </c>
      <c r="C13" s="3">
        <v>29203</v>
      </c>
      <c r="E13" s="3">
        <v>0</v>
      </c>
      <c r="G13" s="3">
        <v>29203</v>
      </c>
      <c r="I13" s="3">
        <v>4942263</v>
      </c>
      <c r="K13" s="3">
        <v>0</v>
      </c>
      <c r="M13" s="3">
        <v>4942263</v>
      </c>
    </row>
    <row r="14" spans="1:13" ht="24">
      <c r="A14" s="2" t="s">
        <v>239</v>
      </c>
      <c r="C14" s="3">
        <v>0</v>
      </c>
      <c r="E14" s="3">
        <v>0</v>
      </c>
      <c r="G14" s="3">
        <v>0</v>
      </c>
      <c r="I14" s="3">
        <v>17925607204</v>
      </c>
      <c r="K14" s="3">
        <v>0</v>
      </c>
      <c r="M14" s="3">
        <v>17925607204</v>
      </c>
    </row>
    <row r="15" spans="1:13" ht="24">
      <c r="A15" s="2" t="s">
        <v>239</v>
      </c>
      <c r="C15" s="3">
        <v>0</v>
      </c>
      <c r="E15" s="3">
        <v>0</v>
      </c>
      <c r="G15" s="3">
        <v>0</v>
      </c>
      <c r="I15" s="3">
        <v>1208384294</v>
      </c>
      <c r="K15" s="3">
        <v>0</v>
      </c>
      <c r="M15" s="3">
        <v>1208384294</v>
      </c>
    </row>
    <row r="16" spans="1:13" ht="24">
      <c r="A16" s="2" t="s">
        <v>237</v>
      </c>
      <c r="C16" s="3">
        <v>12133</v>
      </c>
      <c r="E16" s="3">
        <v>0</v>
      </c>
      <c r="G16" s="3">
        <v>12133</v>
      </c>
      <c r="I16" s="3">
        <v>6954018</v>
      </c>
      <c r="K16" s="3">
        <v>0</v>
      </c>
      <c r="M16" s="3">
        <v>6954018</v>
      </c>
    </row>
    <row r="17" spans="1:13" ht="24">
      <c r="A17" s="2" t="s">
        <v>237</v>
      </c>
      <c r="C17" s="3">
        <v>0</v>
      </c>
      <c r="E17" s="3">
        <v>0</v>
      </c>
      <c r="G17" s="3">
        <v>0</v>
      </c>
      <c r="I17" s="3">
        <v>27221444793</v>
      </c>
      <c r="K17" s="3">
        <v>18637194</v>
      </c>
      <c r="M17" s="3">
        <v>27202807599</v>
      </c>
    </row>
    <row r="18" spans="1:13" ht="24">
      <c r="A18" s="2" t="s">
        <v>237</v>
      </c>
      <c r="C18" s="3">
        <v>0</v>
      </c>
      <c r="E18" s="3">
        <v>0</v>
      </c>
      <c r="G18" s="3">
        <v>0</v>
      </c>
      <c r="I18" s="3">
        <v>27217372368</v>
      </c>
      <c r="K18" s="3">
        <v>21259571</v>
      </c>
      <c r="M18" s="3">
        <v>27196112797</v>
      </c>
    </row>
    <row r="19" spans="1:13" ht="24">
      <c r="A19" s="2" t="s">
        <v>236</v>
      </c>
      <c r="C19" s="3">
        <v>0</v>
      </c>
      <c r="E19" s="3">
        <v>0</v>
      </c>
      <c r="G19" s="3">
        <v>0</v>
      </c>
      <c r="I19" s="3">
        <v>507672874180</v>
      </c>
      <c r="K19" s="3">
        <v>135918965</v>
      </c>
      <c r="M19" s="3">
        <v>507536955215</v>
      </c>
    </row>
    <row r="20" spans="1:13" ht="24">
      <c r="A20" s="2" t="s">
        <v>238</v>
      </c>
      <c r="C20" s="3">
        <v>2344</v>
      </c>
      <c r="E20" s="3">
        <v>0</v>
      </c>
      <c r="G20" s="3">
        <v>2344</v>
      </c>
      <c r="I20" s="3">
        <v>3298155</v>
      </c>
      <c r="K20" s="3">
        <v>0</v>
      </c>
      <c r="M20" s="3">
        <v>3298155</v>
      </c>
    </row>
    <row r="21" spans="1:13" ht="24">
      <c r="A21" s="2" t="s">
        <v>238</v>
      </c>
      <c r="C21" s="3">
        <v>0</v>
      </c>
      <c r="E21" s="3">
        <v>0</v>
      </c>
      <c r="G21" s="3">
        <v>0</v>
      </c>
      <c r="I21" s="3">
        <v>729861</v>
      </c>
      <c r="K21" s="3">
        <v>0</v>
      </c>
      <c r="M21" s="3">
        <v>729861</v>
      </c>
    </row>
    <row r="22" spans="1:13" ht="24">
      <c r="A22" s="2" t="s">
        <v>238</v>
      </c>
      <c r="C22" s="3">
        <v>0</v>
      </c>
      <c r="E22" s="3">
        <v>0</v>
      </c>
      <c r="G22" s="3">
        <v>0</v>
      </c>
      <c r="I22" s="3">
        <v>28841530054</v>
      </c>
      <c r="K22" s="3">
        <v>0</v>
      </c>
      <c r="M22" s="3">
        <v>28841530054</v>
      </c>
    </row>
    <row r="23" spans="1:13" ht="24">
      <c r="A23" s="2" t="s">
        <v>238</v>
      </c>
      <c r="C23" s="3">
        <v>0</v>
      </c>
      <c r="E23" s="3">
        <v>0</v>
      </c>
      <c r="G23" s="3">
        <v>0</v>
      </c>
      <c r="I23" s="3">
        <v>13010382498</v>
      </c>
      <c r="K23" s="3">
        <v>36280872</v>
      </c>
      <c r="M23" s="3">
        <v>12974101626</v>
      </c>
    </row>
    <row r="24" spans="1:13" ht="24">
      <c r="A24" s="2" t="s">
        <v>238</v>
      </c>
      <c r="C24" s="3">
        <v>0</v>
      </c>
      <c r="E24" s="3">
        <v>0</v>
      </c>
      <c r="G24" s="3">
        <v>0</v>
      </c>
      <c r="I24" s="3">
        <v>3882513665</v>
      </c>
      <c r="K24" s="3">
        <v>14291951</v>
      </c>
      <c r="M24" s="3">
        <v>3868221714</v>
      </c>
    </row>
    <row r="25" spans="1:13" ht="24">
      <c r="A25" s="2" t="s">
        <v>236</v>
      </c>
      <c r="C25" s="3">
        <v>0</v>
      </c>
      <c r="E25" s="3">
        <v>0</v>
      </c>
      <c r="G25" s="3">
        <v>0</v>
      </c>
      <c r="I25" s="3">
        <v>80306591085</v>
      </c>
      <c r="K25" s="3">
        <v>1289258</v>
      </c>
      <c r="M25" s="3">
        <v>80305301827</v>
      </c>
    </row>
    <row r="26" spans="1:13" ht="24">
      <c r="A26" s="2" t="s">
        <v>236</v>
      </c>
      <c r="C26" s="3">
        <v>0</v>
      </c>
      <c r="E26" s="3">
        <v>0</v>
      </c>
      <c r="G26" s="3">
        <v>0</v>
      </c>
      <c r="I26" s="3">
        <v>179848561296</v>
      </c>
      <c r="K26" s="3">
        <v>2449587</v>
      </c>
      <c r="M26" s="3">
        <v>179846111709</v>
      </c>
    </row>
    <row r="27" spans="1:13" ht="24">
      <c r="A27" s="2" t="s">
        <v>238</v>
      </c>
      <c r="C27" s="3">
        <v>0</v>
      </c>
      <c r="E27" s="3">
        <v>0</v>
      </c>
      <c r="G27" s="3">
        <v>0</v>
      </c>
      <c r="I27" s="3">
        <v>42617486345</v>
      </c>
      <c r="K27" s="3">
        <v>0</v>
      </c>
      <c r="M27" s="3">
        <v>42617486345</v>
      </c>
    </row>
    <row r="28" spans="1:13" ht="24">
      <c r="A28" s="2" t="s">
        <v>236</v>
      </c>
      <c r="C28" s="3">
        <v>0</v>
      </c>
      <c r="E28" s="3">
        <v>0</v>
      </c>
      <c r="G28" s="3">
        <v>0</v>
      </c>
      <c r="I28" s="3">
        <v>103261948892</v>
      </c>
      <c r="K28" s="3">
        <v>1289258</v>
      </c>
      <c r="M28" s="3">
        <v>103260659634</v>
      </c>
    </row>
    <row r="29" spans="1:13" ht="24">
      <c r="A29" s="2" t="s">
        <v>236</v>
      </c>
      <c r="C29" s="3">
        <v>0</v>
      </c>
      <c r="E29" s="3">
        <v>0</v>
      </c>
      <c r="G29" s="3">
        <v>0</v>
      </c>
      <c r="I29" s="3">
        <v>106540667360</v>
      </c>
      <c r="K29" s="3">
        <v>1289258</v>
      </c>
      <c r="M29" s="3">
        <v>106539378102</v>
      </c>
    </row>
    <row r="30" spans="1:13" ht="24">
      <c r="A30" s="2" t="s">
        <v>232</v>
      </c>
      <c r="C30" s="3">
        <v>5999999994</v>
      </c>
      <c r="E30" s="3">
        <v>-20609024</v>
      </c>
      <c r="G30" s="3">
        <v>6020609018</v>
      </c>
      <c r="I30" s="3">
        <v>97535099919</v>
      </c>
      <c r="K30" s="3">
        <v>44725768</v>
      </c>
      <c r="M30" s="3">
        <v>97490374151</v>
      </c>
    </row>
    <row r="31" spans="1:13" ht="24">
      <c r="A31" s="2" t="s">
        <v>232</v>
      </c>
      <c r="C31" s="3">
        <v>31249999980</v>
      </c>
      <c r="E31" s="3">
        <v>10259723</v>
      </c>
      <c r="G31" s="3">
        <v>31239740257</v>
      </c>
      <c r="I31" s="3">
        <v>317297234044</v>
      </c>
      <c r="K31" s="3">
        <v>80054865</v>
      </c>
      <c r="M31" s="3">
        <v>317217179179</v>
      </c>
    </row>
    <row r="32" spans="1:13" ht="24">
      <c r="A32" s="2" t="s">
        <v>239</v>
      </c>
      <c r="C32" s="3">
        <v>0</v>
      </c>
      <c r="E32" s="3">
        <v>0</v>
      </c>
      <c r="G32" s="3">
        <v>0</v>
      </c>
      <c r="I32" s="3">
        <v>19549180329</v>
      </c>
      <c r="K32" s="3">
        <v>386157</v>
      </c>
      <c r="M32" s="3">
        <v>19548794172</v>
      </c>
    </row>
    <row r="33" spans="1:13" ht="24">
      <c r="A33" s="2" t="s">
        <v>239</v>
      </c>
      <c r="C33" s="3">
        <v>0</v>
      </c>
      <c r="E33" s="3">
        <v>0</v>
      </c>
      <c r="G33" s="3">
        <v>0</v>
      </c>
      <c r="I33" s="3">
        <v>71680327869</v>
      </c>
      <c r="K33" s="3">
        <v>1415909</v>
      </c>
      <c r="M33" s="3">
        <v>71678911960</v>
      </c>
    </row>
    <row r="34" spans="1:13" ht="24">
      <c r="A34" s="2" t="s">
        <v>239</v>
      </c>
      <c r="C34" s="3">
        <v>4098360656</v>
      </c>
      <c r="E34" s="3">
        <v>0</v>
      </c>
      <c r="G34" s="3">
        <v>4098360656</v>
      </c>
      <c r="I34" s="3">
        <v>127213114754</v>
      </c>
      <c r="K34" s="3">
        <v>2059501</v>
      </c>
      <c r="M34" s="3">
        <v>127211055253</v>
      </c>
    </row>
    <row r="35" spans="1:13" ht="24">
      <c r="A35" s="2" t="s">
        <v>239</v>
      </c>
      <c r="C35" s="3">
        <v>20491803279</v>
      </c>
      <c r="E35" s="3">
        <v>0</v>
      </c>
      <c r="G35" s="3">
        <v>20491803279</v>
      </c>
      <c r="I35" s="3">
        <v>245081967213</v>
      </c>
      <c r="K35" s="3">
        <v>2574376</v>
      </c>
      <c r="M35" s="3">
        <v>245079392837</v>
      </c>
    </row>
    <row r="36" spans="1:13" ht="24">
      <c r="A36" s="2" t="s">
        <v>234</v>
      </c>
      <c r="C36" s="3">
        <v>0</v>
      </c>
      <c r="E36" s="3">
        <v>0</v>
      </c>
      <c r="G36" s="3">
        <v>0</v>
      </c>
      <c r="I36" s="3">
        <v>140087431647</v>
      </c>
      <c r="K36" s="3">
        <v>425988500</v>
      </c>
      <c r="M36" s="3">
        <v>139661443147</v>
      </c>
    </row>
    <row r="37" spans="1:13" ht="24">
      <c r="A37" s="2" t="s">
        <v>239</v>
      </c>
      <c r="C37" s="3">
        <v>43032786886</v>
      </c>
      <c r="E37" s="3">
        <v>0</v>
      </c>
      <c r="G37" s="3">
        <v>43032786886</v>
      </c>
      <c r="I37" s="3">
        <v>604508196722</v>
      </c>
      <c r="K37" s="3">
        <v>6435943</v>
      </c>
      <c r="M37" s="3">
        <v>604501760779</v>
      </c>
    </row>
    <row r="38" spans="1:13" ht="24">
      <c r="A38" s="2" t="s">
        <v>239</v>
      </c>
      <c r="C38" s="3">
        <v>10245901640</v>
      </c>
      <c r="E38" s="3">
        <v>0</v>
      </c>
      <c r="G38" s="3">
        <v>10245901640</v>
      </c>
      <c r="I38" s="3">
        <v>122540983607</v>
      </c>
      <c r="K38" s="3">
        <v>1287188</v>
      </c>
      <c r="M38" s="3">
        <v>122539696419</v>
      </c>
    </row>
    <row r="39" spans="1:13" ht="24">
      <c r="A39" s="2" t="s">
        <v>239</v>
      </c>
      <c r="C39" s="3">
        <v>30737704919</v>
      </c>
      <c r="E39" s="3">
        <v>0</v>
      </c>
      <c r="G39" s="3">
        <v>30737704919</v>
      </c>
      <c r="I39" s="3">
        <v>367622950821</v>
      </c>
      <c r="K39" s="3">
        <v>3861564</v>
      </c>
      <c r="M39" s="3">
        <v>367619089257</v>
      </c>
    </row>
    <row r="40" spans="1:13" ht="24">
      <c r="A40" s="2" t="s">
        <v>236</v>
      </c>
      <c r="C40" s="3">
        <v>0</v>
      </c>
      <c r="E40" s="3">
        <v>0</v>
      </c>
      <c r="G40" s="3">
        <v>0</v>
      </c>
      <c r="I40" s="3">
        <v>231699071029</v>
      </c>
      <c r="K40" s="3">
        <v>0</v>
      </c>
      <c r="M40" s="3">
        <v>231699071029</v>
      </c>
    </row>
    <row r="41" spans="1:13" ht="24">
      <c r="A41" s="2" t="s">
        <v>236</v>
      </c>
      <c r="C41" s="3">
        <v>0</v>
      </c>
      <c r="E41" s="3">
        <v>0</v>
      </c>
      <c r="G41" s="3">
        <v>0</v>
      </c>
      <c r="I41" s="3">
        <v>73374590157</v>
      </c>
      <c r="K41" s="3">
        <v>0</v>
      </c>
      <c r="M41" s="3">
        <v>73374590157</v>
      </c>
    </row>
    <row r="42" spans="1:13" ht="24">
      <c r="A42" s="2" t="s">
        <v>236</v>
      </c>
      <c r="C42" s="3">
        <v>0</v>
      </c>
      <c r="E42" s="3">
        <v>0</v>
      </c>
      <c r="G42" s="3">
        <v>0</v>
      </c>
      <c r="I42" s="3">
        <v>150866830591</v>
      </c>
      <c r="K42" s="3">
        <v>0</v>
      </c>
      <c r="M42" s="3">
        <v>150866830591</v>
      </c>
    </row>
    <row r="43" spans="1:13" ht="24">
      <c r="A43" s="2" t="s">
        <v>232</v>
      </c>
      <c r="C43" s="3">
        <v>10027397259</v>
      </c>
      <c r="E43" s="3">
        <v>141699</v>
      </c>
      <c r="G43" s="3">
        <v>10027255560</v>
      </c>
      <c r="I43" s="3">
        <v>98583561624</v>
      </c>
      <c r="K43" s="3">
        <v>52250880</v>
      </c>
      <c r="M43" s="3">
        <v>98531310744</v>
      </c>
    </row>
    <row r="44" spans="1:13" ht="24">
      <c r="A44" s="2" t="s">
        <v>232</v>
      </c>
      <c r="C44" s="3">
        <v>9049315078</v>
      </c>
      <c r="E44" s="3">
        <v>-96455070</v>
      </c>
      <c r="G44" s="3">
        <v>9145770148</v>
      </c>
      <c r="I44" s="3">
        <v>140383561646</v>
      </c>
      <c r="K44" s="3">
        <v>0</v>
      </c>
      <c r="M44" s="3">
        <v>140383561646</v>
      </c>
    </row>
    <row r="45" spans="1:13" ht="24">
      <c r="A45" s="2" t="s">
        <v>240</v>
      </c>
      <c r="C45" s="3">
        <v>0</v>
      </c>
      <c r="E45" s="3">
        <v>0</v>
      </c>
      <c r="G45" s="3">
        <v>0</v>
      </c>
      <c r="I45" s="3">
        <v>506405</v>
      </c>
      <c r="K45" s="3">
        <v>0</v>
      </c>
      <c r="M45" s="3">
        <v>506405</v>
      </c>
    </row>
    <row r="46" spans="1:13" ht="24">
      <c r="A46" s="2" t="s">
        <v>240</v>
      </c>
      <c r="C46" s="3">
        <v>0</v>
      </c>
      <c r="E46" s="3">
        <v>0</v>
      </c>
      <c r="G46" s="3">
        <v>0</v>
      </c>
      <c r="I46" s="3">
        <v>103278688524</v>
      </c>
      <c r="K46" s="3">
        <v>0</v>
      </c>
      <c r="M46" s="3">
        <v>103278688524</v>
      </c>
    </row>
    <row r="47" spans="1:13" ht="24">
      <c r="A47" s="2" t="s">
        <v>240</v>
      </c>
      <c r="C47" s="3">
        <v>0</v>
      </c>
      <c r="E47" s="3">
        <v>0</v>
      </c>
      <c r="G47" s="3">
        <v>0</v>
      </c>
      <c r="I47" s="3">
        <v>19475409834</v>
      </c>
      <c r="K47" s="3">
        <v>0</v>
      </c>
      <c r="M47" s="3">
        <v>19475409834</v>
      </c>
    </row>
    <row r="48" spans="1:13" ht="24">
      <c r="A48" s="2" t="s">
        <v>240</v>
      </c>
      <c r="C48" s="3">
        <v>0</v>
      </c>
      <c r="E48" s="3">
        <v>0</v>
      </c>
      <c r="G48" s="3">
        <v>0</v>
      </c>
      <c r="I48" s="3">
        <v>19136065573</v>
      </c>
      <c r="K48" s="3">
        <v>0</v>
      </c>
      <c r="M48" s="3">
        <v>19136065573</v>
      </c>
    </row>
    <row r="49" spans="1:13" ht="24">
      <c r="A49" s="2" t="s">
        <v>240</v>
      </c>
      <c r="C49" s="3">
        <v>0</v>
      </c>
      <c r="E49" s="3">
        <v>0</v>
      </c>
      <c r="G49" s="3">
        <v>0</v>
      </c>
      <c r="I49" s="3">
        <v>24049180857</v>
      </c>
      <c r="K49" s="3">
        <v>0</v>
      </c>
      <c r="M49" s="3">
        <v>24049180857</v>
      </c>
    </row>
    <row r="50" spans="1:13" ht="24">
      <c r="A50" s="2" t="s">
        <v>240</v>
      </c>
      <c r="C50" s="3">
        <v>0</v>
      </c>
      <c r="E50" s="3">
        <v>0</v>
      </c>
      <c r="G50" s="3">
        <v>0</v>
      </c>
      <c r="I50" s="3">
        <v>167901639343</v>
      </c>
      <c r="K50" s="3">
        <v>0</v>
      </c>
      <c r="M50" s="3">
        <v>167901639343</v>
      </c>
    </row>
    <row r="51" spans="1:13" ht="24">
      <c r="A51" s="2" t="s">
        <v>246</v>
      </c>
      <c r="C51" s="3">
        <v>0</v>
      </c>
      <c r="E51" s="3">
        <v>0</v>
      </c>
      <c r="G51" s="3">
        <v>0</v>
      </c>
      <c r="I51" s="3">
        <v>78934426229</v>
      </c>
      <c r="K51" s="3">
        <v>0</v>
      </c>
      <c r="M51" s="3">
        <v>78934426229</v>
      </c>
    </row>
    <row r="52" spans="1:13" ht="24">
      <c r="A52" s="2" t="s">
        <v>249</v>
      </c>
      <c r="C52" s="3">
        <v>0</v>
      </c>
      <c r="E52" s="3">
        <v>0</v>
      </c>
      <c r="G52" s="3">
        <v>0</v>
      </c>
      <c r="I52" s="3">
        <v>50606557376</v>
      </c>
      <c r="K52" s="3">
        <v>0</v>
      </c>
      <c r="M52" s="3">
        <v>50606557376</v>
      </c>
    </row>
    <row r="53" spans="1:13" ht="24">
      <c r="A53" s="2" t="s">
        <v>251</v>
      </c>
      <c r="C53" s="3">
        <v>0</v>
      </c>
      <c r="E53" s="3">
        <v>0</v>
      </c>
      <c r="G53" s="3">
        <v>0</v>
      </c>
      <c r="I53" s="3">
        <v>10622950820</v>
      </c>
      <c r="K53" s="3">
        <v>0</v>
      </c>
      <c r="M53" s="3">
        <v>10622950820</v>
      </c>
    </row>
    <row r="54" spans="1:13" ht="24">
      <c r="A54" s="2" t="s">
        <v>294</v>
      </c>
      <c r="C54" s="3">
        <v>0</v>
      </c>
      <c r="E54" s="3">
        <v>0</v>
      </c>
      <c r="G54" s="3">
        <v>0</v>
      </c>
      <c r="I54" s="3">
        <v>97303280656</v>
      </c>
      <c r="K54" s="3">
        <v>0</v>
      </c>
      <c r="M54" s="3">
        <v>97303280656</v>
      </c>
    </row>
    <row r="55" spans="1:13" ht="24">
      <c r="A55" s="2" t="s">
        <v>295</v>
      </c>
      <c r="C55" s="3">
        <v>0</v>
      </c>
      <c r="E55" s="3">
        <v>0</v>
      </c>
      <c r="G55" s="3">
        <v>0</v>
      </c>
      <c r="I55" s="3">
        <v>57491803265</v>
      </c>
      <c r="K55" s="3">
        <v>0</v>
      </c>
      <c r="M55" s="3">
        <v>57491803265</v>
      </c>
    </row>
    <row r="56" spans="1:13" ht="24">
      <c r="A56" s="2" t="s">
        <v>241</v>
      </c>
      <c r="C56" s="3">
        <v>0</v>
      </c>
      <c r="E56" s="3">
        <v>0</v>
      </c>
      <c r="G56" s="3">
        <v>0</v>
      </c>
      <c r="I56" s="3">
        <v>43579234970</v>
      </c>
      <c r="K56" s="3">
        <v>0</v>
      </c>
      <c r="M56" s="3">
        <v>43579234970</v>
      </c>
    </row>
    <row r="57" spans="1:13" ht="24">
      <c r="A57" s="2" t="s">
        <v>296</v>
      </c>
      <c r="C57" s="3">
        <v>0</v>
      </c>
      <c r="E57" s="3">
        <v>0</v>
      </c>
      <c r="G57" s="3">
        <v>0</v>
      </c>
      <c r="I57" s="3">
        <v>36885245900</v>
      </c>
      <c r="K57" s="3">
        <v>0</v>
      </c>
      <c r="M57" s="3">
        <v>36885245900</v>
      </c>
    </row>
    <row r="58" spans="1:13" ht="24">
      <c r="A58" s="2" t="s">
        <v>297</v>
      </c>
      <c r="C58" s="3">
        <v>0</v>
      </c>
      <c r="E58" s="3">
        <v>0</v>
      </c>
      <c r="G58" s="3">
        <v>0</v>
      </c>
      <c r="I58" s="3">
        <v>55527060805</v>
      </c>
      <c r="K58" s="3">
        <v>0</v>
      </c>
      <c r="M58" s="3">
        <v>55527060805</v>
      </c>
    </row>
    <row r="59" spans="1:13" ht="24">
      <c r="A59" s="2" t="s">
        <v>295</v>
      </c>
      <c r="C59" s="3">
        <v>0</v>
      </c>
      <c r="E59" s="3">
        <v>0</v>
      </c>
      <c r="G59" s="3">
        <v>0</v>
      </c>
      <c r="I59" s="3">
        <v>42860655734</v>
      </c>
      <c r="K59" s="3">
        <v>0</v>
      </c>
      <c r="M59" s="3">
        <v>42860655734</v>
      </c>
    </row>
    <row r="60" spans="1:13" ht="24">
      <c r="A60" s="2" t="s">
        <v>243</v>
      </c>
      <c r="C60" s="3">
        <v>0</v>
      </c>
      <c r="E60" s="3">
        <v>0</v>
      </c>
      <c r="G60" s="3">
        <v>0</v>
      </c>
      <c r="I60" s="3">
        <v>43524590162</v>
      </c>
      <c r="K60" s="3">
        <v>0</v>
      </c>
      <c r="M60" s="3">
        <v>43524590162</v>
      </c>
    </row>
    <row r="61" spans="1:13" ht="24">
      <c r="A61" s="2" t="s">
        <v>240</v>
      </c>
      <c r="C61" s="3">
        <v>0</v>
      </c>
      <c r="E61" s="3">
        <v>0</v>
      </c>
      <c r="G61" s="3">
        <v>0</v>
      </c>
      <c r="I61" s="3">
        <v>149385245901</v>
      </c>
      <c r="K61" s="3">
        <v>0</v>
      </c>
      <c r="M61" s="3">
        <v>149385245901</v>
      </c>
    </row>
    <row r="62" spans="1:13" ht="24">
      <c r="A62" s="2" t="s">
        <v>249</v>
      </c>
      <c r="C62" s="3">
        <v>0</v>
      </c>
      <c r="E62" s="3">
        <v>0</v>
      </c>
      <c r="G62" s="3">
        <v>0</v>
      </c>
      <c r="I62" s="3">
        <v>37868852459</v>
      </c>
      <c r="K62" s="3">
        <v>0</v>
      </c>
      <c r="M62" s="3">
        <v>37868852459</v>
      </c>
    </row>
    <row r="63" spans="1:13" ht="24">
      <c r="A63" s="2" t="s">
        <v>238</v>
      </c>
      <c r="C63" s="3">
        <v>0</v>
      </c>
      <c r="E63" s="3">
        <v>0</v>
      </c>
      <c r="G63" s="3">
        <v>0</v>
      </c>
      <c r="I63" s="3">
        <v>19665573770</v>
      </c>
      <c r="K63" s="3">
        <v>0</v>
      </c>
      <c r="M63" s="3">
        <v>19665573770</v>
      </c>
    </row>
    <row r="64" spans="1:13" ht="24">
      <c r="A64" s="2" t="s">
        <v>232</v>
      </c>
      <c r="C64" s="3">
        <v>458305273</v>
      </c>
      <c r="E64" s="3">
        <v>-38341116</v>
      </c>
      <c r="G64" s="3">
        <v>496646389</v>
      </c>
      <c r="I64" s="3">
        <v>12739726027</v>
      </c>
      <c r="K64" s="3">
        <v>0</v>
      </c>
      <c r="M64" s="3">
        <v>12739726027</v>
      </c>
    </row>
    <row r="65" spans="1:13" ht="24">
      <c r="A65" s="2" t="s">
        <v>232</v>
      </c>
      <c r="C65" s="3">
        <v>-3184931506</v>
      </c>
      <c r="E65" s="3">
        <v>0</v>
      </c>
      <c r="G65" s="3">
        <v>-3184931506</v>
      </c>
      <c r="I65" s="3">
        <v>16273972603</v>
      </c>
      <c r="K65" s="3">
        <v>0</v>
      </c>
      <c r="M65" s="3">
        <v>16273972603</v>
      </c>
    </row>
    <row r="66" spans="1:13" ht="24">
      <c r="A66" s="2" t="s">
        <v>238</v>
      </c>
      <c r="C66" s="3">
        <v>0</v>
      </c>
      <c r="E66" s="3">
        <v>0</v>
      </c>
      <c r="G66" s="3">
        <v>0</v>
      </c>
      <c r="I66" s="3">
        <v>35398032787</v>
      </c>
      <c r="K66" s="3">
        <v>0</v>
      </c>
      <c r="M66" s="3">
        <v>35398032787</v>
      </c>
    </row>
    <row r="67" spans="1:13" ht="24">
      <c r="A67" s="2" t="s">
        <v>238</v>
      </c>
      <c r="C67" s="3">
        <v>0</v>
      </c>
      <c r="E67" s="3">
        <v>0</v>
      </c>
      <c r="G67" s="3">
        <v>0</v>
      </c>
      <c r="I67" s="3">
        <v>31137158470</v>
      </c>
      <c r="K67" s="3">
        <v>0</v>
      </c>
      <c r="M67" s="3">
        <v>31137158470</v>
      </c>
    </row>
    <row r="68" spans="1:13" ht="24">
      <c r="A68" s="2" t="s">
        <v>236</v>
      </c>
      <c r="C68" s="3">
        <v>0</v>
      </c>
      <c r="E68" s="3">
        <v>0</v>
      </c>
      <c r="G68" s="3">
        <v>0</v>
      </c>
      <c r="I68" s="3">
        <v>115658155734</v>
      </c>
      <c r="K68" s="3">
        <v>0</v>
      </c>
      <c r="M68" s="3">
        <v>115658155734</v>
      </c>
    </row>
    <row r="69" spans="1:13" ht="24">
      <c r="A69" s="2" t="s">
        <v>232</v>
      </c>
      <c r="C69" s="3">
        <v>0</v>
      </c>
      <c r="E69" s="3">
        <v>0</v>
      </c>
      <c r="G69" s="3">
        <v>0</v>
      </c>
      <c r="I69" s="3">
        <v>23424657533</v>
      </c>
      <c r="K69" s="3">
        <v>0</v>
      </c>
      <c r="M69" s="3">
        <v>23424657533</v>
      </c>
    </row>
    <row r="70" spans="1:13" ht="24">
      <c r="A70" s="2" t="s">
        <v>241</v>
      </c>
      <c r="C70" s="3">
        <v>45894561086</v>
      </c>
      <c r="E70" s="3">
        <v>385200314</v>
      </c>
      <c r="G70" s="3">
        <v>45509360772</v>
      </c>
      <c r="I70" s="3">
        <v>242352357244</v>
      </c>
      <c r="K70" s="3">
        <v>385200314</v>
      </c>
      <c r="M70" s="3">
        <v>241967156930</v>
      </c>
    </row>
    <row r="71" spans="1:13" ht="24">
      <c r="A71" s="2" t="s">
        <v>242</v>
      </c>
      <c r="C71" s="3">
        <v>53870816798</v>
      </c>
      <c r="E71" s="3">
        <v>453176840</v>
      </c>
      <c r="G71" s="3">
        <v>53417639958</v>
      </c>
      <c r="I71" s="3">
        <v>283597943153</v>
      </c>
      <c r="K71" s="3">
        <v>453176840</v>
      </c>
      <c r="M71" s="3">
        <v>283144766313</v>
      </c>
    </row>
    <row r="72" spans="1:13" ht="24">
      <c r="A72" s="2" t="s">
        <v>295</v>
      </c>
      <c r="C72" s="3">
        <v>0</v>
      </c>
      <c r="E72" s="3">
        <v>0</v>
      </c>
      <c r="G72" s="3">
        <v>0</v>
      </c>
      <c r="I72" s="3">
        <v>228085005131</v>
      </c>
      <c r="K72" s="3">
        <v>0</v>
      </c>
      <c r="M72" s="3">
        <v>228085005131</v>
      </c>
    </row>
    <row r="73" spans="1:13" ht="24">
      <c r="A73" s="2" t="s">
        <v>238</v>
      </c>
      <c r="C73" s="3">
        <v>0</v>
      </c>
      <c r="E73" s="3">
        <v>0</v>
      </c>
      <c r="G73" s="3">
        <v>0</v>
      </c>
      <c r="I73" s="3">
        <v>50802732239</v>
      </c>
      <c r="K73" s="3">
        <v>0</v>
      </c>
      <c r="M73" s="3">
        <v>50802732239</v>
      </c>
    </row>
    <row r="74" spans="1:13" ht="24">
      <c r="A74" s="2" t="s">
        <v>294</v>
      </c>
      <c r="C74" s="3">
        <v>0</v>
      </c>
      <c r="E74" s="3">
        <v>0</v>
      </c>
      <c r="G74" s="3">
        <v>0</v>
      </c>
      <c r="I74" s="3">
        <v>180327868852</v>
      </c>
      <c r="K74" s="3">
        <v>0</v>
      </c>
      <c r="M74" s="3">
        <v>180327868852</v>
      </c>
    </row>
    <row r="75" spans="1:13" ht="24">
      <c r="A75" s="2" t="s">
        <v>238</v>
      </c>
      <c r="C75" s="3">
        <v>0</v>
      </c>
      <c r="E75" s="3">
        <v>0</v>
      </c>
      <c r="G75" s="3">
        <v>0</v>
      </c>
      <c r="I75" s="3">
        <v>68829508195</v>
      </c>
      <c r="K75" s="3">
        <v>0</v>
      </c>
      <c r="M75" s="3">
        <v>68829508195</v>
      </c>
    </row>
    <row r="76" spans="1:13" ht="24">
      <c r="A76" s="2" t="s">
        <v>243</v>
      </c>
      <c r="C76" s="3">
        <v>39248000400</v>
      </c>
      <c r="E76" s="3">
        <v>328553209</v>
      </c>
      <c r="G76" s="3">
        <v>38919447191</v>
      </c>
      <c r="I76" s="3">
        <v>192672253447</v>
      </c>
      <c r="K76" s="3">
        <v>328553209</v>
      </c>
      <c r="M76" s="3">
        <v>192343700238</v>
      </c>
    </row>
    <row r="77" spans="1:13" ht="24">
      <c r="A77" s="2" t="s">
        <v>246</v>
      </c>
      <c r="C77" s="3">
        <v>0</v>
      </c>
      <c r="E77" s="3">
        <v>0</v>
      </c>
      <c r="G77" s="3">
        <v>0</v>
      </c>
      <c r="I77" s="3">
        <v>49590163932</v>
      </c>
      <c r="K77" s="3">
        <v>0</v>
      </c>
      <c r="M77" s="3">
        <v>49590163932</v>
      </c>
    </row>
    <row r="78" spans="1:13" ht="24">
      <c r="A78" s="2" t="s">
        <v>298</v>
      </c>
      <c r="C78" s="3">
        <v>0</v>
      </c>
      <c r="E78" s="3">
        <v>0</v>
      </c>
      <c r="G78" s="3">
        <v>0</v>
      </c>
      <c r="I78" s="3">
        <v>14790150272</v>
      </c>
      <c r="K78" s="3">
        <v>0</v>
      </c>
      <c r="M78" s="3">
        <v>14790150272</v>
      </c>
    </row>
    <row r="79" spans="1:13" ht="24">
      <c r="A79" s="2" t="s">
        <v>249</v>
      </c>
      <c r="C79" s="3">
        <v>0</v>
      </c>
      <c r="E79" s="3">
        <v>0</v>
      </c>
      <c r="G79" s="3">
        <v>0</v>
      </c>
      <c r="I79" s="3">
        <v>34016393441</v>
      </c>
      <c r="K79" s="3">
        <v>0</v>
      </c>
      <c r="M79" s="3">
        <v>34016393441</v>
      </c>
    </row>
    <row r="80" spans="1:13" ht="24">
      <c r="A80" s="2" t="s">
        <v>247</v>
      </c>
      <c r="C80" s="3">
        <v>0</v>
      </c>
      <c r="E80" s="3">
        <v>0</v>
      </c>
      <c r="G80" s="3">
        <v>0</v>
      </c>
      <c r="I80" s="3">
        <v>58341202186</v>
      </c>
      <c r="K80" s="3">
        <v>0</v>
      </c>
      <c r="M80" s="3">
        <v>58341202186</v>
      </c>
    </row>
    <row r="81" spans="1:13" ht="24">
      <c r="A81" s="2" t="s">
        <v>246</v>
      </c>
      <c r="C81" s="3">
        <v>0</v>
      </c>
      <c r="E81" s="3">
        <v>0</v>
      </c>
      <c r="G81" s="3">
        <v>0</v>
      </c>
      <c r="I81" s="3">
        <v>76229508196</v>
      </c>
      <c r="K81" s="3">
        <v>0</v>
      </c>
      <c r="M81" s="3">
        <v>76229508196</v>
      </c>
    </row>
    <row r="82" spans="1:13" ht="24">
      <c r="A82" s="2" t="s">
        <v>236</v>
      </c>
      <c r="C82" s="3">
        <v>0</v>
      </c>
      <c r="E82" s="3">
        <v>0</v>
      </c>
      <c r="G82" s="3">
        <v>0</v>
      </c>
      <c r="I82" s="3">
        <v>271057158464</v>
      </c>
      <c r="K82" s="3">
        <v>0</v>
      </c>
      <c r="M82" s="3">
        <v>271057158464</v>
      </c>
    </row>
    <row r="83" spans="1:13" ht="24">
      <c r="A83" s="2" t="s">
        <v>238</v>
      </c>
      <c r="C83" s="3">
        <v>0</v>
      </c>
      <c r="E83" s="3">
        <v>0</v>
      </c>
      <c r="G83" s="3">
        <v>0</v>
      </c>
      <c r="I83" s="3">
        <v>60717459015</v>
      </c>
      <c r="K83" s="3">
        <v>0</v>
      </c>
      <c r="M83" s="3">
        <v>60717459015</v>
      </c>
    </row>
    <row r="84" spans="1:13" ht="24">
      <c r="A84" s="2" t="s">
        <v>247</v>
      </c>
      <c r="C84" s="3">
        <v>0</v>
      </c>
      <c r="E84" s="3">
        <v>0</v>
      </c>
      <c r="G84" s="3">
        <v>0</v>
      </c>
      <c r="I84" s="3">
        <v>31915587431</v>
      </c>
      <c r="K84" s="3">
        <v>0</v>
      </c>
      <c r="M84" s="3">
        <v>31915587431</v>
      </c>
    </row>
    <row r="85" spans="1:13" ht="24">
      <c r="A85" s="2" t="s">
        <v>234</v>
      </c>
      <c r="C85" s="3">
        <v>36589248491</v>
      </c>
      <c r="E85" s="3">
        <v>305894367</v>
      </c>
      <c r="G85" s="3">
        <v>36283354124</v>
      </c>
      <c r="I85" s="3">
        <v>157522311677</v>
      </c>
      <c r="K85" s="3">
        <v>305894367</v>
      </c>
      <c r="M85" s="3">
        <v>157216417310</v>
      </c>
    </row>
    <row r="86" spans="1:13" ht="24">
      <c r="A86" s="2" t="s">
        <v>247</v>
      </c>
      <c r="C86" s="3">
        <v>0</v>
      </c>
      <c r="E86" s="3">
        <v>0</v>
      </c>
      <c r="G86" s="3">
        <v>0</v>
      </c>
      <c r="I86" s="3">
        <v>173220928958</v>
      </c>
      <c r="K86" s="3">
        <v>0</v>
      </c>
      <c r="M86" s="3">
        <v>173220928958</v>
      </c>
    </row>
    <row r="87" spans="1:13" ht="24">
      <c r="A87" s="2" t="s">
        <v>232</v>
      </c>
      <c r="C87" s="3">
        <v>0</v>
      </c>
      <c r="E87" s="3">
        <v>0</v>
      </c>
      <c r="G87" s="3">
        <v>0</v>
      </c>
      <c r="I87" s="3">
        <v>11835616438</v>
      </c>
      <c r="K87" s="3">
        <v>0</v>
      </c>
      <c r="M87" s="3">
        <v>11835616438</v>
      </c>
    </row>
    <row r="88" spans="1:13" ht="24">
      <c r="A88" s="2" t="s">
        <v>241</v>
      </c>
      <c r="C88" s="3">
        <v>31271744697</v>
      </c>
      <c r="E88" s="3">
        <v>260576683</v>
      </c>
      <c r="G88" s="3">
        <v>31011168014</v>
      </c>
      <c r="I88" s="3">
        <v>129198389090</v>
      </c>
      <c r="K88" s="3">
        <v>260576683</v>
      </c>
      <c r="M88" s="3">
        <v>128937812407</v>
      </c>
    </row>
    <row r="89" spans="1:13" ht="24">
      <c r="A89" s="2" t="s">
        <v>232</v>
      </c>
      <c r="C89" s="3">
        <v>0</v>
      </c>
      <c r="E89" s="3">
        <v>0</v>
      </c>
      <c r="G89" s="3">
        <v>0</v>
      </c>
      <c r="I89" s="3">
        <v>32547945205</v>
      </c>
      <c r="K89" s="3">
        <v>0</v>
      </c>
      <c r="M89" s="3">
        <v>32547945205</v>
      </c>
    </row>
    <row r="90" spans="1:13" ht="24">
      <c r="A90" s="2" t="s">
        <v>236</v>
      </c>
      <c r="C90" s="3">
        <v>0</v>
      </c>
      <c r="E90" s="3">
        <v>0</v>
      </c>
      <c r="G90" s="3">
        <v>0</v>
      </c>
      <c r="I90" s="3">
        <v>63913114752</v>
      </c>
      <c r="K90" s="3">
        <v>0</v>
      </c>
      <c r="M90" s="3">
        <v>63913114752</v>
      </c>
    </row>
    <row r="91" spans="1:13" ht="24">
      <c r="A91" s="2" t="s">
        <v>244</v>
      </c>
      <c r="C91" s="3">
        <v>53870816798</v>
      </c>
      <c r="E91" s="3">
        <v>453176840</v>
      </c>
      <c r="G91" s="3">
        <v>53417639958</v>
      </c>
      <c r="I91" s="3">
        <v>222703149542</v>
      </c>
      <c r="K91" s="3">
        <v>453176840</v>
      </c>
      <c r="M91" s="3">
        <v>222249972702</v>
      </c>
    </row>
    <row r="92" spans="1:13" ht="24">
      <c r="A92" s="2" t="s">
        <v>247</v>
      </c>
      <c r="C92" s="3">
        <v>0</v>
      </c>
      <c r="E92" s="3">
        <v>0</v>
      </c>
      <c r="G92" s="3">
        <v>0</v>
      </c>
      <c r="I92" s="3">
        <v>119222540981</v>
      </c>
      <c r="K92" s="3">
        <v>0</v>
      </c>
      <c r="M92" s="3">
        <v>119222540981</v>
      </c>
    </row>
    <row r="93" spans="1:13" ht="24">
      <c r="A93" s="2" t="s">
        <v>240</v>
      </c>
      <c r="C93" s="3">
        <v>0</v>
      </c>
      <c r="E93" s="3">
        <v>0</v>
      </c>
      <c r="G93" s="3">
        <v>0</v>
      </c>
      <c r="I93" s="3">
        <v>39344262294</v>
      </c>
      <c r="K93" s="3">
        <v>0</v>
      </c>
      <c r="M93" s="3">
        <v>39344262294</v>
      </c>
    </row>
    <row r="94" spans="1:13" ht="24">
      <c r="A94" s="2" t="s">
        <v>299</v>
      </c>
      <c r="C94" s="3">
        <v>0</v>
      </c>
      <c r="E94" s="3">
        <v>0</v>
      </c>
      <c r="G94" s="3">
        <v>0</v>
      </c>
      <c r="I94" s="3">
        <v>119837090163</v>
      </c>
      <c r="K94" s="3">
        <v>0</v>
      </c>
      <c r="M94" s="3">
        <v>119837090163</v>
      </c>
    </row>
    <row r="95" spans="1:13" ht="24">
      <c r="A95" s="2" t="s">
        <v>300</v>
      </c>
      <c r="C95" s="3">
        <v>0</v>
      </c>
      <c r="E95" s="3">
        <v>0</v>
      </c>
      <c r="G95" s="3">
        <v>0</v>
      </c>
      <c r="I95" s="3">
        <v>144262295467</v>
      </c>
      <c r="K95" s="3">
        <v>0</v>
      </c>
      <c r="M95" s="3">
        <v>144262295467</v>
      </c>
    </row>
    <row r="96" spans="1:13" ht="24">
      <c r="A96" s="2" t="s">
        <v>246</v>
      </c>
      <c r="C96" s="3">
        <v>3114754117</v>
      </c>
      <c r="E96" s="3">
        <v>-193891569</v>
      </c>
      <c r="G96" s="3">
        <v>3308645686</v>
      </c>
      <c r="I96" s="3">
        <v>76311475407</v>
      </c>
      <c r="K96" s="3">
        <v>0</v>
      </c>
      <c r="M96" s="3">
        <v>76311475407</v>
      </c>
    </row>
    <row r="97" spans="1:13" ht="24">
      <c r="A97" s="2" t="s">
        <v>232</v>
      </c>
      <c r="C97" s="3">
        <v>14794520546</v>
      </c>
      <c r="E97" s="3">
        <v>88650</v>
      </c>
      <c r="G97" s="3">
        <v>14794431896</v>
      </c>
      <c r="I97" s="3">
        <v>60653492018</v>
      </c>
      <c r="K97" s="3">
        <v>33190794</v>
      </c>
      <c r="M97" s="3">
        <v>60620301224</v>
      </c>
    </row>
    <row r="98" spans="1:13" ht="24">
      <c r="A98" s="2" t="s">
        <v>251</v>
      </c>
      <c r="C98" s="3">
        <v>0</v>
      </c>
      <c r="E98" s="3">
        <v>0</v>
      </c>
      <c r="G98" s="3">
        <v>0</v>
      </c>
      <c r="I98" s="3">
        <v>146065573770</v>
      </c>
      <c r="K98" s="3">
        <v>0</v>
      </c>
      <c r="M98" s="3">
        <v>146065573770</v>
      </c>
    </row>
    <row r="99" spans="1:13" ht="24">
      <c r="A99" s="2" t="s">
        <v>232</v>
      </c>
      <c r="C99" s="3">
        <v>24657534245</v>
      </c>
      <c r="E99" s="3">
        <v>153862</v>
      </c>
      <c r="G99" s="3">
        <v>24657380383</v>
      </c>
      <c r="I99" s="3">
        <v>96923422403</v>
      </c>
      <c r="K99" s="3">
        <v>56451866</v>
      </c>
      <c r="M99" s="3">
        <v>96866970537</v>
      </c>
    </row>
    <row r="100" spans="1:13" ht="24">
      <c r="A100" s="2" t="s">
        <v>240</v>
      </c>
      <c r="C100" s="3">
        <v>0</v>
      </c>
      <c r="E100" s="3">
        <v>0</v>
      </c>
      <c r="G100" s="3">
        <v>0</v>
      </c>
      <c r="I100" s="3">
        <v>58278688523</v>
      </c>
      <c r="K100" s="3">
        <v>0</v>
      </c>
      <c r="M100" s="3">
        <v>58278688523</v>
      </c>
    </row>
    <row r="101" spans="1:13" ht="24">
      <c r="A101" s="2" t="s">
        <v>247</v>
      </c>
      <c r="C101" s="3">
        <v>3933114767</v>
      </c>
      <c r="E101" s="3">
        <v>-104313302</v>
      </c>
      <c r="G101" s="3">
        <v>4037428069</v>
      </c>
      <c r="I101" s="3">
        <v>87521311469</v>
      </c>
      <c r="K101" s="3">
        <v>0</v>
      </c>
      <c r="M101" s="3">
        <v>87521311469</v>
      </c>
    </row>
    <row r="102" spans="1:13" ht="24">
      <c r="A102" s="2" t="s">
        <v>238</v>
      </c>
      <c r="C102" s="3">
        <v>9136297817</v>
      </c>
      <c r="E102" s="3">
        <v>-207485554</v>
      </c>
      <c r="G102" s="3">
        <v>9343783371</v>
      </c>
      <c r="I102" s="3">
        <v>136198920800</v>
      </c>
      <c r="K102" s="3">
        <v>0</v>
      </c>
      <c r="M102" s="3">
        <v>136198920800</v>
      </c>
    </row>
    <row r="103" spans="1:13" ht="24">
      <c r="A103" s="2" t="s">
        <v>232</v>
      </c>
      <c r="C103" s="3">
        <v>46721311470</v>
      </c>
      <c r="E103" s="3">
        <v>-954276</v>
      </c>
      <c r="G103" s="3">
        <v>46722265746</v>
      </c>
      <c r="I103" s="3">
        <v>162223220292</v>
      </c>
      <c r="K103" s="3">
        <v>298686579</v>
      </c>
      <c r="M103" s="3">
        <v>161924533713</v>
      </c>
    </row>
    <row r="104" spans="1:13" ht="24">
      <c r="A104" s="2" t="s">
        <v>247</v>
      </c>
      <c r="C104" s="3">
        <v>11307704920</v>
      </c>
      <c r="E104" s="3">
        <v>-173346147</v>
      </c>
      <c r="G104" s="3">
        <v>11481051067</v>
      </c>
      <c r="I104" s="3">
        <v>79153934425</v>
      </c>
      <c r="K104" s="3">
        <v>0</v>
      </c>
      <c r="M104" s="3">
        <v>79153934425</v>
      </c>
    </row>
    <row r="105" spans="1:13" ht="24">
      <c r="A105" s="2" t="s">
        <v>249</v>
      </c>
      <c r="C105" s="3">
        <v>2721311479</v>
      </c>
      <c r="E105" s="3">
        <v>-70981238</v>
      </c>
      <c r="G105" s="3">
        <v>2792292717</v>
      </c>
      <c r="I105" s="3">
        <v>46942622949</v>
      </c>
      <c r="K105" s="3">
        <v>0</v>
      </c>
      <c r="M105" s="3">
        <v>46942622949</v>
      </c>
    </row>
    <row r="106" spans="1:13" ht="24">
      <c r="A106" s="2" t="s">
        <v>238</v>
      </c>
      <c r="C106" s="3">
        <v>0</v>
      </c>
      <c r="E106" s="3">
        <v>0</v>
      </c>
      <c r="G106" s="3">
        <v>0</v>
      </c>
      <c r="I106" s="3">
        <v>20648852458</v>
      </c>
      <c r="K106" s="3">
        <v>0</v>
      </c>
      <c r="M106" s="3">
        <v>20648852458</v>
      </c>
    </row>
    <row r="107" spans="1:13" ht="24">
      <c r="A107" s="2" t="s">
        <v>249</v>
      </c>
      <c r="C107" s="3">
        <v>0</v>
      </c>
      <c r="E107" s="3">
        <v>0</v>
      </c>
      <c r="G107" s="3">
        <v>0</v>
      </c>
      <c r="I107" s="3">
        <v>133770491802</v>
      </c>
      <c r="K107" s="3">
        <v>0</v>
      </c>
      <c r="M107" s="3">
        <v>133770491802</v>
      </c>
    </row>
    <row r="108" spans="1:13" ht="24">
      <c r="A108" s="2" t="s">
        <v>236</v>
      </c>
      <c r="C108" s="3">
        <v>0</v>
      </c>
      <c r="E108" s="3">
        <v>0</v>
      </c>
      <c r="G108" s="3">
        <v>0</v>
      </c>
      <c r="I108" s="3">
        <v>123934084698</v>
      </c>
      <c r="K108" s="3">
        <v>0</v>
      </c>
      <c r="M108" s="3">
        <v>123934084698</v>
      </c>
    </row>
    <row r="109" spans="1:13" ht="24">
      <c r="A109" s="2" t="s">
        <v>249</v>
      </c>
      <c r="C109" s="3">
        <v>3770491825</v>
      </c>
      <c r="E109" s="3">
        <v>-83172613</v>
      </c>
      <c r="G109" s="3">
        <v>3853664438</v>
      </c>
      <c r="I109" s="3">
        <v>57499999999</v>
      </c>
      <c r="K109" s="3">
        <v>0</v>
      </c>
      <c r="M109" s="3">
        <v>57499999999</v>
      </c>
    </row>
    <row r="110" spans="1:13" ht="24">
      <c r="A110" s="2" t="s">
        <v>250</v>
      </c>
      <c r="C110" s="3">
        <v>4916393448</v>
      </c>
      <c r="E110" s="3">
        <v>-52156651</v>
      </c>
      <c r="G110" s="3">
        <v>4968550099</v>
      </c>
      <c r="I110" s="3">
        <v>32448196719</v>
      </c>
      <c r="K110" s="3">
        <v>0</v>
      </c>
      <c r="M110" s="3">
        <v>32448196719</v>
      </c>
    </row>
    <row r="111" spans="1:13" ht="24">
      <c r="A111" s="2" t="s">
        <v>232</v>
      </c>
      <c r="C111" s="3">
        <v>5794520546</v>
      </c>
      <c r="E111" s="3">
        <v>78557</v>
      </c>
      <c r="G111" s="3">
        <v>5794441989</v>
      </c>
      <c r="I111" s="3">
        <v>16019368942</v>
      </c>
      <c r="K111" s="3">
        <v>28940628</v>
      </c>
      <c r="M111" s="3">
        <v>15990428314</v>
      </c>
    </row>
    <row r="112" spans="1:13" ht="24">
      <c r="A112" s="2" t="s">
        <v>238</v>
      </c>
      <c r="C112" s="3">
        <v>18682295091</v>
      </c>
      <c r="E112" s="3">
        <v>-278144268</v>
      </c>
      <c r="G112" s="3">
        <v>18960439359</v>
      </c>
      <c r="I112" s="3">
        <v>96525191255</v>
      </c>
      <c r="K112" s="3">
        <v>0</v>
      </c>
      <c r="M112" s="3">
        <v>96525191255</v>
      </c>
    </row>
    <row r="113" spans="1:13" ht="24">
      <c r="A113" s="2" t="s">
        <v>236</v>
      </c>
      <c r="C113" s="3">
        <v>16625000021</v>
      </c>
      <c r="E113" s="3">
        <v>0</v>
      </c>
      <c r="G113" s="3">
        <v>16625000021</v>
      </c>
      <c r="I113" s="3">
        <v>54768019122</v>
      </c>
      <c r="K113" s="3">
        <v>0</v>
      </c>
      <c r="M113" s="3">
        <v>54768019122</v>
      </c>
    </row>
    <row r="114" spans="1:13" ht="24">
      <c r="A114" s="2" t="s">
        <v>236</v>
      </c>
      <c r="C114" s="3">
        <v>33250000013</v>
      </c>
      <c r="E114" s="3">
        <v>0</v>
      </c>
      <c r="G114" s="3">
        <v>33250000013</v>
      </c>
      <c r="I114" s="3">
        <v>101751748630</v>
      </c>
      <c r="K114" s="3">
        <v>0</v>
      </c>
      <c r="M114" s="3">
        <v>101751748630</v>
      </c>
    </row>
    <row r="115" spans="1:13" ht="24">
      <c r="A115" s="2" t="s">
        <v>236</v>
      </c>
      <c r="C115" s="3">
        <v>17470737721</v>
      </c>
      <c r="E115" s="3">
        <v>325597713</v>
      </c>
      <c r="G115" s="3">
        <v>17145140008</v>
      </c>
      <c r="I115" s="3">
        <v>42134644800</v>
      </c>
      <c r="K115" s="3">
        <v>325597713</v>
      </c>
      <c r="M115" s="3">
        <v>41809047087</v>
      </c>
    </row>
    <row r="116" spans="1:13" ht="24">
      <c r="A116" s="2" t="s">
        <v>238</v>
      </c>
      <c r="C116" s="3">
        <v>32448196725</v>
      </c>
      <c r="E116" s="3">
        <v>-400141784</v>
      </c>
      <c r="G116" s="3">
        <v>32848338509</v>
      </c>
      <c r="I116" s="3">
        <v>135200819671</v>
      </c>
      <c r="K116" s="3">
        <v>0</v>
      </c>
      <c r="M116" s="3">
        <v>135200819671</v>
      </c>
    </row>
    <row r="117" spans="1:13" ht="24">
      <c r="A117" s="2" t="s">
        <v>251</v>
      </c>
      <c r="C117" s="3">
        <v>34426229524</v>
      </c>
      <c r="E117" s="3">
        <v>-687892045</v>
      </c>
      <c r="G117" s="3">
        <v>35114121569</v>
      </c>
      <c r="I117" s="3">
        <v>125409836065</v>
      </c>
      <c r="K117" s="3">
        <v>0</v>
      </c>
      <c r="M117" s="3">
        <v>125409836065</v>
      </c>
    </row>
    <row r="118" spans="1:13" ht="24">
      <c r="A118" s="2" t="s">
        <v>236</v>
      </c>
      <c r="C118" s="3">
        <v>43750000021</v>
      </c>
      <c r="E118" s="3">
        <v>0</v>
      </c>
      <c r="G118" s="3">
        <v>43750000021</v>
      </c>
      <c r="I118" s="3">
        <v>115447404369</v>
      </c>
      <c r="K118" s="3">
        <v>0</v>
      </c>
      <c r="M118" s="3">
        <v>115447404369</v>
      </c>
    </row>
    <row r="119" spans="1:13" ht="24">
      <c r="A119" s="2" t="s">
        <v>237</v>
      </c>
      <c r="C119" s="3">
        <v>34024</v>
      </c>
      <c r="E119" s="3">
        <v>0</v>
      </c>
      <c r="G119" s="3">
        <v>34024</v>
      </c>
      <c r="I119" s="3">
        <v>34024</v>
      </c>
      <c r="K119" s="3">
        <v>0</v>
      </c>
      <c r="M119" s="3">
        <v>34024</v>
      </c>
    </row>
    <row r="120" spans="1:13" ht="24">
      <c r="A120" s="2" t="s">
        <v>238</v>
      </c>
      <c r="C120" s="3">
        <v>9832786887</v>
      </c>
      <c r="E120" s="3">
        <v>0</v>
      </c>
      <c r="G120" s="3">
        <v>9832786887</v>
      </c>
      <c r="I120" s="3">
        <v>35234153004</v>
      </c>
      <c r="K120" s="3">
        <v>0</v>
      </c>
      <c r="M120" s="3">
        <v>35234153004</v>
      </c>
    </row>
    <row r="121" spans="1:13" ht="24">
      <c r="A121" s="2" t="s">
        <v>252</v>
      </c>
      <c r="C121" s="3">
        <v>9869077051</v>
      </c>
      <c r="E121" s="3">
        <v>-14097555</v>
      </c>
      <c r="G121" s="3">
        <v>9883174606</v>
      </c>
      <c r="I121" s="3">
        <v>27082191781</v>
      </c>
      <c r="K121" s="3">
        <v>0</v>
      </c>
      <c r="M121" s="3">
        <v>27082191781</v>
      </c>
    </row>
    <row r="122" spans="1:13" ht="24">
      <c r="A122" s="2" t="s">
        <v>252</v>
      </c>
      <c r="C122" s="3">
        <v>23104873137</v>
      </c>
      <c r="E122" s="3">
        <v>-54465939</v>
      </c>
      <c r="G122" s="3">
        <v>23159339076</v>
      </c>
      <c r="I122" s="3">
        <v>56383561644</v>
      </c>
      <c r="K122" s="3">
        <v>0</v>
      </c>
      <c r="M122" s="3">
        <v>56383561644</v>
      </c>
    </row>
    <row r="123" spans="1:13" ht="24">
      <c r="A123" s="2" t="s">
        <v>251</v>
      </c>
      <c r="C123" s="3">
        <v>22950819679</v>
      </c>
      <c r="E123" s="3">
        <v>-112596008</v>
      </c>
      <c r="G123" s="3">
        <v>23063415687</v>
      </c>
      <c r="I123" s="3">
        <v>68852459015</v>
      </c>
      <c r="K123" s="3">
        <v>0</v>
      </c>
      <c r="M123" s="3">
        <v>68852459015</v>
      </c>
    </row>
    <row r="124" spans="1:13" ht="24">
      <c r="A124" s="2" t="s">
        <v>249</v>
      </c>
      <c r="C124" s="3">
        <v>10655737716</v>
      </c>
      <c r="E124" s="3">
        <v>-145897631</v>
      </c>
      <c r="G124" s="3">
        <v>10801635347</v>
      </c>
      <c r="I124" s="3">
        <v>36229508196</v>
      </c>
      <c r="K124" s="3">
        <v>0</v>
      </c>
      <c r="M124" s="3">
        <v>36229508196</v>
      </c>
    </row>
    <row r="125" spans="1:13" ht="24">
      <c r="A125" s="2" t="s">
        <v>238</v>
      </c>
      <c r="C125" s="3">
        <v>25073606561</v>
      </c>
      <c r="E125" s="3">
        <v>-245471449</v>
      </c>
      <c r="G125" s="3">
        <v>25319078010</v>
      </c>
      <c r="I125" s="3">
        <v>62765956283</v>
      </c>
      <c r="K125" s="3">
        <v>0</v>
      </c>
      <c r="M125" s="3">
        <v>62765956283</v>
      </c>
    </row>
    <row r="126" spans="1:13" ht="24">
      <c r="A126" s="2" t="s">
        <v>236</v>
      </c>
      <c r="C126" s="3">
        <v>47250000002</v>
      </c>
      <c r="E126" s="3">
        <v>0</v>
      </c>
      <c r="G126" s="3">
        <v>47250000002</v>
      </c>
      <c r="I126" s="3">
        <v>91497540982</v>
      </c>
      <c r="K126" s="3">
        <v>0</v>
      </c>
      <c r="M126" s="3">
        <v>91497540982</v>
      </c>
    </row>
    <row r="127" spans="1:13" ht="24">
      <c r="A127" s="2" t="s">
        <v>236</v>
      </c>
      <c r="C127" s="3">
        <v>81114139335</v>
      </c>
      <c r="E127" s="3">
        <v>1515747335</v>
      </c>
      <c r="G127" s="3">
        <v>79598392000</v>
      </c>
      <c r="I127" s="3">
        <v>118396789607</v>
      </c>
      <c r="K127" s="3">
        <v>1515747335</v>
      </c>
      <c r="M127" s="3">
        <v>116881042272</v>
      </c>
    </row>
    <row r="128" spans="1:13" ht="24">
      <c r="A128" s="2" t="s">
        <v>240</v>
      </c>
      <c r="C128" s="3">
        <v>47950819650</v>
      </c>
      <c r="E128" s="3">
        <v>260624069</v>
      </c>
      <c r="G128" s="3">
        <v>47690195581</v>
      </c>
      <c r="I128" s="3">
        <v>54344262270</v>
      </c>
      <c r="K128" s="3">
        <v>399054663</v>
      </c>
      <c r="M128" s="3">
        <v>53945207607</v>
      </c>
    </row>
    <row r="129" spans="1:13" ht="24">
      <c r="A129" s="2" t="s">
        <v>236</v>
      </c>
      <c r="C129" s="3">
        <v>60000000000</v>
      </c>
      <c r="E129" s="3">
        <v>1121694820</v>
      </c>
      <c r="G129" s="3">
        <v>58878305180</v>
      </c>
      <c r="I129" s="3">
        <v>64000000000</v>
      </c>
      <c r="K129" s="3">
        <v>1121694820</v>
      </c>
      <c r="M129" s="3">
        <v>62878305180</v>
      </c>
    </row>
    <row r="130" spans="1:13" ht="24">
      <c r="A130" s="2" t="s">
        <v>238</v>
      </c>
      <c r="C130" s="3">
        <v>92182377030</v>
      </c>
      <c r="E130" s="3">
        <v>18900799</v>
      </c>
      <c r="G130" s="3">
        <v>92163476231</v>
      </c>
      <c r="I130" s="3">
        <v>92182377030</v>
      </c>
      <c r="K130" s="3">
        <v>18900799</v>
      </c>
      <c r="M130" s="3">
        <v>92163476231</v>
      </c>
    </row>
    <row r="131" spans="1:13" ht="24">
      <c r="A131" s="2" t="s">
        <v>232</v>
      </c>
      <c r="C131" s="3">
        <v>20327868840</v>
      </c>
      <c r="E131" s="3">
        <v>120139106</v>
      </c>
      <c r="G131" s="3">
        <v>20207729734</v>
      </c>
      <c r="I131" s="3">
        <v>20327868840</v>
      </c>
      <c r="K131" s="3">
        <v>120139106</v>
      </c>
      <c r="M131" s="3">
        <v>20207729734</v>
      </c>
    </row>
    <row r="132" spans="1:13" ht="24">
      <c r="A132" s="2" t="s">
        <v>232</v>
      </c>
      <c r="C132" s="3">
        <v>48702185774</v>
      </c>
      <c r="E132" s="3">
        <v>328674814</v>
      </c>
      <c r="G132" s="3">
        <v>48373510960</v>
      </c>
      <c r="I132" s="3">
        <v>48702185774</v>
      </c>
      <c r="K132" s="3">
        <v>328674814</v>
      </c>
      <c r="M132" s="3">
        <v>48373510960</v>
      </c>
    </row>
    <row r="133" spans="1:13" ht="24">
      <c r="A133" s="2" t="s">
        <v>232</v>
      </c>
      <c r="C133" s="3">
        <v>12874316932</v>
      </c>
      <c r="E133" s="3">
        <v>129888422</v>
      </c>
      <c r="G133" s="3">
        <v>12744428510</v>
      </c>
      <c r="I133" s="3">
        <v>12874316932</v>
      </c>
      <c r="K133" s="3">
        <v>129888422</v>
      </c>
      <c r="M133" s="3">
        <v>12744428510</v>
      </c>
    </row>
    <row r="134" spans="1:13" ht="24">
      <c r="A134" s="2" t="s">
        <v>232</v>
      </c>
      <c r="C134" s="3">
        <v>106721311464</v>
      </c>
      <c r="E134" s="3">
        <v>1165452362</v>
      </c>
      <c r="G134" s="3">
        <v>105555859102</v>
      </c>
      <c r="I134" s="3">
        <v>106721311464</v>
      </c>
      <c r="K134" s="3">
        <v>1165452362</v>
      </c>
      <c r="M134" s="3">
        <v>105555859102</v>
      </c>
    </row>
    <row r="135" spans="1:13" ht="24">
      <c r="A135" s="2" t="s">
        <v>232</v>
      </c>
      <c r="C135" s="3">
        <v>17278688514</v>
      </c>
      <c r="E135" s="3">
        <v>203036520</v>
      </c>
      <c r="G135" s="3">
        <v>17075651994</v>
      </c>
      <c r="I135" s="3">
        <v>17278688514</v>
      </c>
      <c r="K135" s="3">
        <v>203036520</v>
      </c>
      <c r="M135" s="3">
        <v>17075651994</v>
      </c>
    </row>
    <row r="136" spans="1:13" ht="24">
      <c r="A136" s="2" t="s">
        <v>256</v>
      </c>
      <c r="C136" s="3">
        <v>67759562832</v>
      </c>
      <c r="E136" s="3">
        <v>24113063</v>
      </c>
      <c r="G136" s="3">
        <v>67735449769</v>
      </c>
      <c r="I136" s="3">
        <v>67759562832</v>
      </c>
      <c r="K136" s="3">
        <v>24113063</v>
      </c>
      <c r="M136" s="3">
        <v>67735449769</v>
      </c>
    </row>
    <row r="137" spans="1:13" ht="24">
      <c r="A137" s="2" t="s">
        <v>257</v>
      </c>
      <c r="C137" s="3">
        <v>25748633872</v>
      </c>
      <c r="E137" s="3">
        <v>9162964</v>
      </c>
      <c r="G137" s="3">
        <v>25739470908</v>
      </c>
      <c r="I137" s="3">
        <v>25748633872</v>
      </c>
      <c r="K137" s="3">
        <v>9162964</v>
      </c>
      <c r="M137" s="3">
        <v>25739470908</v>
      </c>
    </row>
    <row r="138" spans="1:13" ht="24">
      <c r="A138" s="2" t="s">
        <v>258</v>
      </c>
      <c r="C138" s="3">
        <v>3387978140</v>
      </c>
      <c r="E138" s="3">
        <v>1205653</v>
      </c>
      <c r="G138" s="3">
        <v>3386772487</v>
      </c>
      <c r="I138" s="3">
        <v>3387978140</v>
      </c>
      <c r="K138" s="3">
        <v>1205653</v>
      </c>
      <c r="M138" s="3">
        <v>3386772487</v>
      </c>
    </row>
    <row r="139" spans="1:13" ht="24">
      <c r="A139" s="2" t="s">
        <v>259</v>
      </c>
      <c r="C139" s="3">
        <v>6078688524</v>
      </c>
      <c r="E139" s="3">
        <v>135838889</v>
      </c>
      <c r="G139" s="3">
        <v>5942849635</v>
      </c>
      <c r="I139" s="3">
        <v>6078688524</v>
      </c>
      <c r="K139" s="3">
        <v>135838889</v>
      </c>
      <c r="M139" s="3">
        <v>5942849635</v>
      </c>
    </row>
    <row r="140" spans="1:13" ht="24">
      <c r="A140" s="2" t="s">
        <v>260</v>
      </c>
      <c r="C140" s="3">
        <v>5420163933</v>
      </c>
      <c r="E140" s="3">
        <v>125505172</v>
      </c>
      <c r="G140" s="3">
        <v>5294658761</v>
      </c>
      <c r="I140" s="3">
        <v>5420163933</v>
      </c>
      <c r="K140" s="3">
        <v>125505172</v>
      </c>
      <c r="M140" s="3">
        <v>5294658761</v>
      </c>
    </row>
    <row r="141" spans="1:13" ht="24.75" thickBot="1">
      <c r="A141" s="2" t="s">
        <v>260</v>
      </c>
      <c r="C141" s="3">
        <v>1309015179</v>
      </c>
      <c r="E141" s="3">
        <v>30310555</v>
      </c>
      <c r="G141" s="3">
        <v>1278704624</v>
      </c>
      <c r="I141" s="3">
        <v>1309015179</v>
      </c>
      <c r="K141" s="3">
        <v>30310555</v>
      </c>
      <c r="M141" s="3">
        <v>1278704624</v>
      </c>
    </row>
    <row r="142" spans="1:13" ht="24.75" thickBot="1">
      <c r="A142" s="2" t="s">
        <v>24</v>
      </c>
      <c r="C142" s="4">
        <f>SUM(C8:C141)</f>
        <v>1502884640479</v>
      </c>
      <c r="E142" s="4">
        <f>SUM(E8:E141)</f>
        <v>4732779761</v>
      </c>
      <c r="G142" s="4">
        <f>SUM(G8:G141)</f>
        <v>1498151860718</v>
      </c>
      <c r="I142" s="4">
        <f>SUM(I8:I141)</f>
        <v>11893232108814</v>
      </c>
      <c r="K142" s="4">
        <f>SUM(K8:K141)</f>
        <v>9111917535</v>
      </c>
      <c r="M142" s="4">
        <f>SUM(M8:M141)</f>
        <v>11884120191279</v>
      </c>
    </row>
    <row r="143" spans="1:13" ht="23.25" thickTop="1">
      <c r="G143" s="3"/>
      <c r="M143" s="3"/>
    </row>
  </sheetData>
  <mergeCells count="6">
    <mergeCell ref="A2:M2"/>
    <mergeCell ref="A3:M3"/>
    <mergeCell ref="A4:M4"/>
    <mergeCell ref="C6:G6"/>
    <mergeCell ref="I6:M6"/>
    <mergeCell ref="A5:L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8"/>
  <sheetViews>
    <sheetView rightToLeft="1" workbookViewId="0">
      <selection activeCell="A5" sqref="A5:H5"/>
    </sheetView>
  </sheetViews>
  <sheetFormatPr defaultRowHeight="22.5"/>
  <cols>
    <col min="1" max="1" width="48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1.8554687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">
      <c r="A3" s="20" t="s">
        <v>261</v>
      </c>
      <c r="B3" s="20" t="s">
        <v>261</v>
      </c>
      <c r="C3" s="20" t="s">
        <v>261</v>
      </c>
      <c r="D3" s="20" t="s">
        <v>261</v>
      </c>
      <c r="E3" s="20" t="s">
        <v>261</v>
      </c>
      <c r="F3" s="20" t="s">
        <v>261</v>
      </c>
      <c r="G3" s="20" t="s">
        <v>261</v>
      </c>
      <c r="H3" s="20" t="s">
        <v>261</v>
      </c>
      <c r="I3" s="20" t="s">
        <v>261</v>
      </c>
      <c r="J3" s="20" t="s">
        <v>261</v>
      </c>
      <c r="K3" s="20" t="s">
        <v>261</v>
      </c>
      <c r="L3" s="20" t="s">
        <v>261</v>
      </c>
      <c r="M3" s="20" t="s">
        <v>261</v>
      </c>
      <c r="N3" s="20" t="s">
        <v>261</v>
      </c>
      <c r="O3" s="20" t="s">
        <v>261</v>
      </c>
      <c r="P3" s="20" t="s">
        <v>261</v>
      </c>
      <c r="Q3" s="20" t="s">
        <v>261</v>
      </c>
    </row>
    <row r="4" spans="1:17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5" spans="1:17" ht="25.5">
      <c r="A5" s="18" t="s">
        <v>373</v>
      </c>
      <c r="B5" s="18"/>
      <c r="C5" s="18"/>
      <c r="D5" s="18"/>
      <c r="E5" s="18"/>
      <c r="F5" s="18"/>
      <c r="G5" s="18"/>
      <c r="H5" s="18"/>
    </row>
    <row r="6" spans="1:17" ht="24">
      <c r="A6" s="19" t="s">
        <v>3</v>
      </c>
      <c r="C6" s="19" t="s">
        <v>263</v>
      </c>
      <c r="D6" s="19" t="s">
        <v>263</v>
      </c>
      <c r="E6" s="19" t="s">
        <v>263</v>
      </c>
      <c r="F6" s="19" t="s">
        <v>263</v>
      </c>
      <c r="G6" s="19" t="s">
        <v>263</v>
      </c>
      <c r="H6" s="19" t="s">
        <v>263</v>
      </c>
      <c r="I6" s="19" t="s">
        <v>263</v>
      </c>
      <c r="K6" s="19" t="s">
        <v>264</v>
      </c>
      <c r="L6" s="19" t="s">
        <v>264</v>
      </c>
      <c r="M6" s="19" t="s">
        <v>264</v>
      </c>
      <c r="N6" s="19" t="s">
        <v>264</v>
      </c>
      <c r="O6" s="19" t="s">
        <v>264</v>
      </c>
      <c r="P6" s="19" t="s">
        <v>264</v>
      </c>
      <c r="Q6" s="19" t="s">
        <v>264</v>
      </c>
    </row>
    <row r="7" spans="1:17" ht="24">
      <c r="A7" s="19" t="s">
        <v>3</v>
      </c>
      <c r="C7" s="19" t="s">
        <v>7</v>
      </c>
      <c r="E7" s="19" t="s">
        <v>310</v>
      </c>
      <c r="G7" s="19" t="s">
        <v>311</v>
      </c>
      <c r="I7" s="19" t="s">
        <v>313</v>
      </c>
      <c r="K7" s="19" t="s">
        <v>7</v>
      </c>
      <c r="M7" s="19" t="s">
        <v>310</v>
      </c>
      <c r="O7" s="19" t="s">
        <v>311</v>
      </c>
      <c r="Q7" s="19" t="s">
        <v>313</v>
      </c>
    </row>
    <row r="8" spans="1:17" ht="24">
      <c r="A8" s="2" t="s">
        <v>16</v>
      </c>
      <c r="C8" s="3">
        <v>147049416</v>
      </c>
      <c r="E8" s="3">
        <v>2343035397742</v>
      </c>
      <c r="G8" s="3">
        <v>1999999990591</v>
      </c>
      <c r="I8" s="3">
        <f>E8-G8</f>
        <v>343035407151</v>
      </c>
      <c r="K8" s="3">
        <v>147049416</v>
      </c>
      <c r="M8" s="3">
        <v>2343035397742</v>
      </c>
      <c r="O8" s="3">
        <v>1999999990591</v>
      </c>
      <c r="Q8" s="3">
        <f>M8-O8</f>
        <v>343035407151</v>
      </c>
    </row>
    <row r="9" spans="1:17" ht="24">
      <c r="A9" s="2" t="s">
        <v>18</v>
      </c>
      <c r="C9" s="3">
        <v>140000000</v>
      </c>
      <c r="E9" s="3">
        <v>2063038600000</v>
      </c>
      <c r="G9" s="3">
        <v>1890628042636</v>
      </c>
      <c r="I9" s="3">
        <f t="shared" ref="I9:O46" si="0">E9-G9</f>
        <v>172410557364</v>
      </c>
      <c r="K9" s="3">
        <v>140000000</v>
      </c>
      <c r="M9" s="3">
        <v>2063038600000</v>
      </c>
      <c r="O9" s="3">
        <v>1890628042636</v>
      </c>
      <c r="Q9" s="3">
        <f t="shared" ref="Q9:Q46" si="1">M9-O9</f>
        <v>172410557364</v>
      </c>
    </row>
    <row r="10" spans="1:17" ht="24">
      <c r="A10" s="2" t="s">
        <v>314</v>
      </c>
      <c r="C10" s="3">
        <v>0</v>
      </c>
      <c r="E10" s="3">
        <v>0</v>
      </c>
      <c r="G10" s="3">
        <v>0</v>
      </c>
      <c r="I10" s="3">
        <f t="shared" si="0"/>
        <v>0</v>
      </c>
      <c r="K10" s="3">
        <v>417603</v>
      </c>
      <c r="M10" s="3">
        <v>463689770958</v>
      </c>
      <c r="O10" s="3">
        <v>463501623770</v>
      </c>
      <c r="Q10" s="3">
        <f t="shared" si="1"/>
        <v>188147188</v>
      </c>
    </row>
    <row r="11" spans="1:17" ht="24">
      <c r="A11" s="2" t="s">
        <v>308</v>
      </c>
      <c r="C11" s="3">
        <v>0</v>
      </c>
      <c r="E11" s="3">
        <v>0</v>
      </c>
      <c r="G11" s="3">
        <v>0</v>
      </c>
      <c r="I11" s="3">
        <f t="shared" si="0"/>
        <v>0</v>
      </c>
      <c r="K11" s="3">
        <v>356555</v>
      </c>
      <c r="M11" s="3">
        <v>815061006</v>
      </c>
      <c r="O11" s="3">
        <v>786908847</v>
      </c>
      <c r="Q11" s="3">
        <f t="shared" si="1"/>
        <v>28152159</v>
      </c>
    </row>
    <row r="12" spans="1:17" ht="24">
      <c r="A12" s="2" t="s">
        <v>315</v>
      </c>
      <c r="C12" s="3">
        <v>0</v>
      </c>
      <c r="E12" s="3">
        <v>0</v>
      </c>
      <c r="G12" s="3">
        <v>0</v>
      </c>
      <c r="I12" s="3">
        <f t="shared" si="0"/>
        <v>0</v>
      </c>
      <c r="K12" s="3">
        <v>66800000</v>
      </c>
      <c r="M12" s="3">
        <v>99638032598</v>
      </c>
      <c r="O12" s="3">
        <v>99638032598</v>
      </c>
      <c r="Q12" s="3">
        <f t="shared" si="1"/>
        <v>0</v>
      </c>
    </row>
    <row r="13" spans="1:17" ht="24">
      <c r="A13" s="12" t="s">
        <v>345</v>
      </c>
      <c r="C13" s="3">
        <v>0</v>
      </c>
      <c r="E13" s="3">
        <v>0</v>
      </c>
      <c r="G13" s="3">
        <v>0</v>
      </c>
      <c r="I13" s="3">
        <f t="shared" si="0"/>
        <v>0</v>
      </c>
      <c r="K13" s="3">
        <f t="shared" si="0"/>
        <v>0</v>
      </c>
      <c r="M13" s="3">
        <f t="shared" si="0"/>
        <v>0</v>
      </c>
      <c r="O13" s="3">
        <f t="shared" si="0"/>
        <v>0</v>
      </c>
      <c r="Q13" s="3">
        <v>95173222566</v>
      </c>
    </row>
    <row r="14" spans="1:17" ht="24">
      <c r="A14" s="12" t="s">
        <v>344</v>
      </c>
      <c r="C14" s="3">
        <v>0</v>
      </c>
      <c r="E14" s="3">
        <v>0</v>
      </c>
      <c r="G14" s="3">
        <v>0</v>
      </c>
      <c r="I14" s="3">
        <f t="shared" si="0"/>
        <v>0</v>
      </c>
      <c r="K14" s="3">
        <f t="shared" si="0"/>
        <v>0</v>
      </c>
      <c r="M14" s="3">
        <f t="shared" si="0"/>
        <v>0</v>
      </c>
      <c r="O14" s="3">
        <f t="shared" si="0"/>
        <v>0</v>
      </c>
      <c r="Q14" s="3">
        <v>68976536514</v>
      </c>
    </row>
    <row r="15" spans="1:17" ht="24">
      <c r="A15" s="2" t="s">
        <v>111</v>
      </c>
      <c r="C15" s="3">
        <v>1000000</v>
      </c>
      <c r="E15" s="3">
        <v>974098750000</v>
      </c>
      <c r="G15" s="3">
        <v>1000000000000</v>
      </c>
      <c r="I15" s="3">
        <f t="shared" si="0"/>
        <v>-25901250000</v>
      </c>
      <c r="K15" s="3">
        <v>1000000</v>
      </c>
      <c r="M15" s="3">
        <v>974098750000</v>
      </c>
      <c r="O15" s="3">
        <v>1000000000000</v>
      </c>
      <c r="Q15" s="3">
        <f t="shared" si="1"/>
        <v>-25901250000</v>
      </c>
    </row>
    <row r="16" spans="1:17" ht="24">
      <c r="A16" s="2" t="s">
        <v>168</v>
      </c>
      <c r="C16" s="3">
        <v>1000000</v>
      </c>
      <c r="E16" s="3">
        <v>1006633680889</v>
      </c>
      <c r="G16" s="3">
        <v>950011250000</v>
      </c>
      <c r="I16" s="3">
        <f t="shared" si="0"/>
        <v>56622430889</v>
      </c>
      <c r="K16" s="3">
        <v>1000000</v>
      </c>
      <c r="M16" s="3">
        <v>1006633680889</v>
      </c>
      <c r="O16" s="3">
        <v>950011250000</v>
      </c>
      <c r="Q16" s="3">
        <f t="shared" si="1"/>
        <v>56622430889</v>
      </c>
    </row>
    <row r="17" spans="1:17" ht="24">
      <c r="A17" s="2" t="s">
        <v>141</v>
      </c>
      <c r="C17" s="3">
        <v>3738966</v>
      </c>
      <c r="E17" s="3">
        <v>3738966000000</v>
      </c>
      <c r="G17" s="3">
        <v>3567318794851</v>
      </c>
      <c r="I17" s="3">
        <f t="shared" si="0"/>
        <v>171647205149</v>
      </c>
      <c r="K17" s="3">
        <v>3738966</v>
      </c>
      <c r="M17" s="3">
        <v>3738966000000</v>
      </c>
      <c r="O17" s="3">
        <v>3567318794851</v>
      </c>
      <c r="Q17" s="3">
        <f t="shared" si="1"/>
        <v>171647205149</v>
      </c>
    </row>
    <row r="18" spans="1:17" ht="24">
      <c r="A18" s="2" t="s">
        <v>131</v>
      </c>
      <c r="C18" s="3">
        <v>5000</v>
      </c>
      <c r="E18" s="3">
        <v>5000000000</v>
      </c>
      <c r="G18" s="3">
        <v>4750637736</v>
      </c>
      <c r="I18" s="3">
        <f t="shared" si="0"/>
        <v>249362264</v>
      </c>
      <c r="K18" s="3">
        <v>5000</v>
      </c>
      <c r="M18" s="3">
        <v>5000000000</v>
      </c>
      <c r="O18" s="3">
        <v>4750637736</v>
      </c>
      <c r="Q18" s="3">
        <f t="shared" si="1"/>
        <v>249362264</v>
      </c>
    </row>
    <row r="19" spans="1:17" ht="24">
      <c r="A19" s="2" t="s">
        <v>128</v>
      </c>
      <c r="C19" s="3">
        <v>4014000</v>
      </c>
      <c r="E19" s="3">
        <v>4014000000000</v>
      </c>
      <c r="G19" s="3">
        <v>3681459876161</v>
      </c>
      <c r="I19" s="3">
        <f t="shared" si="0"/>
        <v>332540123839</v>
      </c>
      <c r="K19" s="3">
        <v>4014000</v>
      </c>
      <c r="M19" s="3">
        <v>4014000000000</v>
      </c>
      <c r="O19" s="3">
        <v>3681459876161</v>
      </c>
      <c r="Q19" s="3">
        <f t="shared" si="1"/>
        <v>332540123839</v>
      </c>
    </row>
    <row r="20" spans="1:17" ht="24">
      <c r="A20" s="2" t="s">
        <v>284</v>
      </c>
      <c r="C20" s="3">
        <v>0</v>
      </c>
      <c r="E20" s="3">
        <v>0</v>
      </c>
      <c r="G20" s="3">
        <v>0</v>
      </c>
      <c r="I20" s="3">
        <f t="shared" si="0"/>
        <v>0</v>
      </c>
      <c r="K20" s="3">
        <v>1000000</v>
      </c>
      <c r="M20" s="3">
        <v>999925</v>
      </c>
      <c r="O20" s="3">
        <v>1000000000000</v>
      </c>
      <c r="Q20" s="3">
        <f t="shared" si="1"/>
        <v>-999999000075</v>
      </c>
    </row>
    <row r="21" spans="1:17" ht="24">
      <c r="A21" s="2" t="s">
        <v>175</v>
      </c>
      <c r="C21" s="3">
        <v>0</v>
      </c>
      <c r="E21" s="3">
        <v>0</v>
      </c>
      <c r="G21" s="3">
        <v>0</v>
      </c>
      <c r="I21" s="3">
        <f t="shared" si="0"/>
        <v>0</v>
      </c>
      <c r="K21" s="3">
        <v>5000</v>
      </c>
      <c r="M21" s="3">
        <v>4999618750</v>
      </c>
      <c r="O21" s="3">
        <v>5000</v>
      </c>
      <c r="Q21" s="3">
        <f t="shared" si="1"/>
        <v>4999613750</v>
      </c>
    </row>
    <row r="22" spans="1:17" ht="24">
      <c r="A22" s="2" t="s">
        <v>135</v>
      </c>
      <c r="C22" s="3">
        <v>0</v>
      </c>
      <c r="E22" s="3">
        <v>0</v>
      </c>
      <c r="G22" s="3">
        <v>0</v>
      </c>
      <c r="I22" s="3">
        <f t="shared" si="0"/>
        <v>0</v>
      </c>
      <c r="K22" s="3">
        <v>5000</v>
      </c>
      <c r="M22" s="3">
        <v>4999618750</v>
      </c>
      <c r="O22" s="3">
        <v>5000000000</v>
      </c>
      <c r="Q22" s="3">
        <f t="shared" si="1"/>
        <v>-381250</v>
      </c>
    </row>
    <row r="23" spans="1:17" ht="24">
      <c r="A23" s="2" t="s">
        <v>290</v>
      </c>
      <c r="C23" s="3">
        <v>0</v>
      </c>
      <c r="E23" s="3">
        <v>0</v>
      </c>
      <c r="G23" s="3">
        <v>0</v>
      </c>
      <c r="I23" s="3">
        <f t="shared" si="0"/>
        <v>0</v>
      </c>
      <c r="K23" s="3">
        <v>950000</v>
      </c>
      <c r="M23" s="3">
        <v>949934312500</v>
      </c>
      <c r="O23" s="3">
        <v>944722909385</v>
      </c>
      <c r="Q23" s="3">
        <f t="shared" si="1"/>
        <v>5211403115</v>
      </c>
    </row>
    <row r="24" spans="1:17" ht="24">
      <c r="A24" s="2" t="s">
        <v>292</v>
      </c>
      <c r="C24" s="3">
        <v>0</v>
      </c>
      <c r="E24" s="3">
        <v>0</v>
      </c>
      <c r="G24" s="3">
        <v>0</v>
      </c>
      <c r="I24" s="3">
        <f t="shared" si="0"/>
        <v>0</v>
      </c>
      <c r="K24" s="3">
        <v>312924</v>
      </c>
      <c r="M24" s="3">
        <v>312924000000</v>
      </c>
      <c r="O24" s="3">
        <v>300011060025</v>
      </c>
      <c r="Q24" s="3">
        <f t="shared" si="1"/>
        <v>12912939975</v>
      </c>
    </row>
    <row r="25" spans="1:17" ht="24">
      <c r="A25" s="2" t="s">
        <v>272</v>
      </c>
      <c r="C25" s="3">
        <v>0</v>
      </c>
      <c r="E25" s="3">
        <v>0</v>
      </c>
      <c r="G25" s="3">
        <v>0</v>
      </c>
      <c r="I25" s="3">
        <f t="shared" si="0"/>
        <v>0</v>
      </c>
      <c r="K25" s="3">
        <v>600000</v>
      </c>
      <c r="M25" s="3">
        <v>600000000000</v>
      </c>
      <c r="O25" s="3">
        <v>570212717964</v>
      </c>
      <c r="Q25" s="3">
        <f t="shared" si="1"/>
        <v>29787282036</v>
      </c>
    </row>
    <row r="26" spans="1:17" ht="24">
      <c r="A26" s="2" t="s">
        <v>270</v>
      </c>
      <c r="C26" s="3">
        <v>0</v>
      </c>
      <c r="E26" s="3">
        <v>0</v>
      </c>
      <c r="G26" s="3">
        <v>0</v>
      </c>
      <c r="I26" s="3">
        <f t="shared" si="0"/>
        <v>0</v>
      </c>
      <c r="K26" s="3">
        <v>207017</v>
      </c>
      <c r="M26" s="3">
        <v>207017000000</v>
      </c>
      <c r="O26" s="3">
        <v>204897668607</v>
      </c>
      <c r="Q26" s="3">
        <f t="shared" si="1"/>
        <v>2119331393</v>
      </c>
    </row>
    <row r="27" spans="1:17" ht="24">
      <c r="A27" s="2" t="s">
        <v>316</v>
      </c>
      <c r="C27" s="3">
        <v>0</v>
      </c>
      <c r="E27" s="3">
        <v>0</v>
      </c>
      <c r="G27" s="3">
        <v>0</v>
      </c>
      <c r="I27" s="3">
        <f t="shared" si="0"/>
        <v>0</v>
      </c>
      <c r="K27" s="3">
        <v>66878</v>
      </c>
      <c r="M27" s="3">
        <v>66878000000</v>
      </c>
      <c r="O27" s="3">
        <v>54142632570</v>
      </c>
      <c r="Q27" s="3">
        <f t="shared" si="1"/>
        <v>12735367430</v>
      </c>
    </row>
    <row r="28" spans="1:17" ht="24">
      <c r="A28" s="2" t="s">
        <v>317</v>
      </c>
      <c r="C28" s="3">
        <v>0</v>
      </c>
      <c r="E28" s="3">
        <v>0</v>
      </c>
      <c r="G28" s="3">
        <v>0</v>
      </c>
      <c r="I28" s="3">
        <f t="shared" si="0"/>
        <v>0</v>
      </c>
      <c r="K28" s="3">
        <v>799934</v>
      </c>
      <c r="M28" s="3">
        <v>799934000000</v>
      </c>
      <c r="O28" s="3">
        <v>655095991121</v>
      </c>
      <c r="Q28" s="3">
        <f t="shared" si="1"/>
        <v>144838008879</v>
      </c>
    </row>
    <row r="29" spans="1:17" ht="24">
      <c r="A29" s="2" t="s">
        <v>286</v>
      </c>
      <c r="C29" s="3">
        <v>0</v>
      </c>
      <c r="E29" s="3">
        <v>0</v>
      </c>
      <c r="G29" s="3">
        <v>0</v>
      </c>
      <c r="I29" s="3">
        <f t="shared" si="0"/>
        <v>0</v>
      </c>
      <c r="K29" s="3">
        <v>150000</v>
      </c>
      <c r="M29" s="3">
        <v>150000000000</v>
      </c>
      <c r="O29" s="3">
        <v>147660864139</v>
      </c>
      <c r="Q29" s="3">
        <f t="shared" si="1"/>
        <v>2339135861</v>
      </c>
    </row>
    <row r="30" spans="1:17" ht="24">
      <c r="A30" s="2" t="s">
        <v>288</v>
      </c>
      <c r="C30" s="3">
        <v>0</v>
      </c>
      <c r="E30" s="3">
        <v>0</v>
      </c>
      <c r="G30" s="3">
        <v>0</v>
      </c>
      <c r="I30" s="3">
        <f t="shared" si="0"/>
        <v>0</v>
      </c>
      <c r="K30" s="3">
        <v>480000</v>
      </c>
      <c r="M30" s="3">
        <v>480000000000</v>
      </c>
      <c r="O30" s="3">
        <v>479963400000</v>
      </c>
      <c r="Q30" s="3">
        <f t="shared" si="1"/>
        <v>36600000</v>
      </c>
    </row>
    <row r="31" spans="1:17" ht="24">
      <c r="A31" s="2" t="s">
        <v>289</v>
      </c>
      <c r="C31" s="3">
        <v>0</v>
      </c>
      <c r="E31" s="3">
        <v>0</v>
      </c>
      <c r="G31" s="3">
        <v>0</v>
      </c>
      <c r="I31" s="3">
        <f t="shared" si="0"/>
        <v>0</v>
      </c>
      <c r="K31" s="3">
        <v>2891714</v>
      </c>
      <c r="M31" s="3">
        <v>2891714000000</v>
      </c>
      <c r="O31" s="3">
        <v>2875410609510</v>
      </c>
      <c r="Q31" s="3">
        <f t="shared" si="1"/>
        <v>16303390490</v>
      </c>
    </row>
    <row r="32" spans="1:17" ht="24">
      <c r="A32" s="2" t="s">
        <v>318</v>
      </c>
      <c r="C32" s="3">
        <v>0</v>
      </c>
      <c r="E32" s="3">
        <v>0</v>
      </c>
      <c r="G32" s="3">
        <v>0</v>
      </c>
      <c r="I32" s="3">
        <f t="shared" si="0"/>
        <v>0</v>
      </c>
      <c r="K32" s="3">
        <v>1165187</v>
      </c>
      <c r="M32" s="3">
        <v>1165187000000</v>
      </c>
      <c r="O32" s="3">
        <v>1010606139205</v>
      </c>
      <c r="Q32" s="3">
        <f t="shared" si="1"/>
        <v>154580860795</v>
      </c>
    </row>
    <row r="33" spans="1:17" ht="24">
      <c r="A33" s="2" t="s">
        <v>319</v>
      </c>
      <c r="C33" s="3">
        <v>0</v>
      </c>
      <c r="E33" s="3">
        <v>0</v>
      </c>
      <c r="G33" s="3">
        <v>0</v>
      </c>
      <c r="I33" s="3">
        <f t="shared" si="0"/>
        <v>0</v>
      </c>
      <c r="K33" s="3">
        <v>338000</v>
      </c>
      <c r="M33" s="3">
        <v>338000000000</v>
      </c>
      <c r="O33" s="3">
        <v>288535357501</v>
      </c>
      <c r="Q33" s="3">
        <f t="shared" si="1"/>
        <v>49464642499</v>
      </c>
    </row>
    <row r="34" spans="1:17" ht="24">
      <c r="A34" s="2" t="s">
        <v>320</v>
      </c>
      <c r="C34" s="3">
        <v>0</v>
      </c>
      <c r="E34" s="3">
        <v>0</v>
      </c>
      <c r="G34" s="3">
        <v>0</v>
      </c>
      <c r="I34" s="3">
        <f t="shared" si="0"/>
        <v>0</v>
      </c>
      <c r="K34" s="3">
        <v>342248</v>
      </c>
      <c r="M34" s="3">
        <v>342248000000</v>
      </c>
      <c r="O34" s="3">
        <v>293993392082</v>
      </c>
      <c r="Q34" s="3">
        <f t="shared" si="1"/>
        <v>48254607918</v>
      </c>
    </row>
    <row r="35" spans="1:17" ht="24">
      <c r="A35" s="2" t="s">
        <v>321</v>
      </c>
      <c r="C35" s="3">
        <v>0</v>
      </c>
      <c r="E35" s="3">
        <v>0</v>
      </c>
      <c r="G35" s="3">
        <v>0</v>
      </c>
      <c r="I35" s="3">
        <f t="shared" si="0"/>
        <v>0</v>
      </c>
      <c r="K35" s="3">
        <v>1270873</v>
      </c>
      <c r="M35" s="3">
        <v>1270873000000</v>
      </c>
      <c r="O35" s="3">
        <v>1040765622569</v>
      </c>
      <c r="Q35" s="3">
        <f t="shared" si="1"/>
        <v>230107377431</v>
      </c>
    </row>
    <row r="36" spans="1:17" ht="24">
      <c r="A36" s="2" t="s">
        <v>322</v>
      </c>
      <c r="C36" s="3">
        <v>0</v>
      </c>
      <c r="E36" s="3">
        <v>0</v>
      </c>
      <c r="G36" s="3">
        <v>0</v>
      </c>
      <c r="I36" s="3">
        <f t="shared" si="0"/>
        <v>0</v>
      </c>
      <c r="K36" s="3">
        <v>536</v>
      </c>
      <c r="M36" s="3">
        <v>536000000</v>
      </c>
      <c r="O36" s="3">
        <v>513448846</v>
      </c>
      <c r="Q36" s="3">
        <f t="shared" si="1"/>
        <v>22551154</v>
      </c>
    </row>
    <row r="37" spans="1:17" ht="24">
      <c r="A37" s="2" t="s">
        <v>323</v>
      </c>
      <c r="C37" s="3">
        <v>0</v>
      </c>
      <c r="E37" s="3">
        <v>0</v>
      </c>
      <c r="G37" s="3">
        <v>0</v>
      </c>
      <c r="I37" s="3">
        <f t="shared" si="0"/>
        <v>0</v>
      </c>
      <c r="K37" s="3">
        <v>109793</v>
      </c>
      <c r="M37" s="3">
        <v>109793000000</v>
      </c>
      <c r="O37" s="3">
        <v>99355088596</v>
      </c>
      <c r="Q37" s="3">
        <f t="shared" si="1"/>
        <v>10437911404</v>
      </c>
    </row>
    <row r="38" spans="1:17" ht="24">
      <c r="A38" s="2" t="s">
        <v>324</v>
      </c>
      <c r="C38" s="3">
        <v>0</v>
      </c>
      <c r="E38" s="3">
        <v>0</v>
      </c>
      <c r="G38" s="3">
        <v>0</v>
      </c>
      <c r="I38" s="3">
        <f t="shared" si="0"/>
        <v>0</v>
      </c>
      <c r="K38" s="3">
        <v>895043</v>
      </c>
      <c r="M38" s="3">
        <v>895043000000</v>
      </c>
      <c r="O38" s="3">
        <v>774591698949</v>
      </c>
      <c r="Q38" s="3">
        <f t="shared" si="1"/>
        <v>120451301051</v>
      </c>
    </row>
    <row r="39" spans="1:17" ht="24">
      <c r="A39" s="2" t="s">
        <v>325</v>
      </c>
      <c r="C39" s="3">
        <v>0</v>
      </c>
      <c r="E39" s="3">
        <v>0</v>
      </c>
      <c r="G39" s="3">
        <v>0</v>
      </c>
      <c r="I39" s="3">
        <f t="shared" si="0"/>
        <v>0</v>
      </c>
      <c r="K39" s="3">
        <v>347453</v>
      </c>
      <c r="M39" s="3">
        <v>347453000000</v>
      </c>
      <c r="O39" s="3">
        <v>305770068554</v>
      </c>
      <c r="Q39" s="3">
        <f t="shared" si="1"/>
        <v>41682931446</v>
      </c>
    </row>
    <row r="40" spans="1:17" ht="24">
      <c r="A40" s="2" t="s">
        <v>326</v>
      </c>
      <c r="C40" s="3">
        <v>0</v>
      </c>
      <c r="E40" s="3">
        <v>0</v>
      </c>
      <c r="G40" s="3">
        <v>0</v>
      </c>
      <c r="I40" s="3">
        <f t="shared" si="0"/>
        <v>0</v>
      </c>
      <c r="K40" s="3">
        <v>16164</v>
      </c>
      <c r="M40" s="3">
        <v>16164000000</v>
      </c>
      <c r="O40" s="3">
        <v>15080023700</v>
      </c>
      <c r="Q40" s="3">
        <f t="shared" si="1"/>
        <v>1083976300</v>
      </c>
    </row>
    <row r="41" spans="1:17" ht="24">
      <c r="A41" s="2" t="s">
        <v>274</v>
      </c>
      <c r="C41" s="3">
        <v>0</v>
      </c>
      <c r="E41" s="3">
        <v>0</v>
      </c>
      <c r="G41" s="3">
        <v>0</v>
      </c>
      <c r="I41" s="3">
        <f t="shared" si="0"/>
        <v>0</v>
      </c>
      <c r="K41" s="3">
        <v>342500</v>
      </c>
      <c r="M41" s="3">
        <v>342500000000</v>
      </c>
      <c r="O41" s="3">
        <v>341950241805</v>
      </c>
      <c r="Q41" s="3">
        <f t="shared" si="1"/>
        <v>549758195</v>
      </c>
    </row>
    <row r="42" spans="1:17" ht="24">
      <c r="A42" s="2" t="s">
        <v>276</v>
      </c>
      <c r="C42" s="3">
        <v>0</v>
      </c>
      <c r="E42" s="3">
        <v>0</v>
      </c>
      <c r="G42" s="3">
        <v>0</v>
      </c>
      <c r="I42" s="3">
        <f t="shared" si="0"/>
        <v>0</v>
      </c>
      <c r="K42" s="3">
        <v>135000</v>
      </c>
      <c r="M42" s="3">
        <v>135000000000</v>
      </c>
      <c r="O42" s="3">
        <v>124689539112</v>
      </c>
      <c r="Q42" s="3">
        <f t="shared" si="1"/>
        <v>10310460888</v>
      </c>
    </row>
    <row r="43" spans="1:17" ht="24">
      <c r="A43" s="2" t="s">
        <v>278</v>
      </c>
      <c r="C43" s="3">
        <v>0</v>
      </c>
      <c r="E43" s="3">
        <v>0</v>
      </c>
      <c r="G43" s="3">
        <v>0</v>
      </c>
      <c r="I43" s="3">
        <f t="shared" si="0"/>
        <v>0</v>
      </c>
      <c r="K43" s="3">
        <v>20000</v>
      </c>
      <c r="M43" s="3">
        <v>20000000000</v>
      </c>
      <c r="O43" s="3">
        <v>19998475000</v>
      </c>
      <c r="Q43" s="3">
        <f t="shared" si="1"/>
        <v>1525000</v>
      </c>
    </row>
    <row r="44" spans="1:17" ht="24">
      <c r="A44" s="2" t="s">
        <v>279</v>
      </c>
      <c r="C44" s="3">
        <v>0</v>
      </c>
      <c r="E44" s="3">
        <v>0</v>
      </c>
      <c r="G44" s="3">
        <v>0</v>
      </c>
      <c r="I44" s="3">
        <f t="shared" si="0"/>
        <v>0</v>
      </c>
      <c r="K44" s="3">
        <v>10000</v>
      </c>
      <c r="M44" s="3">
        <v>10000000000</v>
      </c>
      <c r="O44" s="3">
        <v>9613036950</v>
      </c>
      <c r="Q44" s="3">
        <f t="shared" si="1"/>
        <v>386963050</v>
      </c>
    </row>
    <row r="45" spans="1:17" ht="24">
      <c r="A45" s="2" t="s">
        <v>281</v>
      </c>
      <c r="C45" s="3">
        <v>0</v>
      </c>
      <c r="E45" s="3">
        <v>0</v>
      </c>
      <c r="G45" s="3">
        <v>0</v>
      </c>
      <c r="I45" s="3">
        <f t="shared" si="0"/>
        <v>0</v>
      </c>
      <c r="K45" s="3">
        <v>696638</v>
      </c>
      <c r="M45" s="3">
        <v>696638000000</v>
      </c>
      <c r="O45" s="3">
        <v>685637156504</v>
      </c>
      <c r="Q45" s="3">
        <f t="shared" si="1"/>
        <v>11000843496</v>
      </c>
    </row>
    <row r="46" spans="1:17" ht="24">
      <c r="A46" s="2" t="s">
        <v>282</v>
      </c>
      <c r="C46" s="3">
        <v>0</v>
      </c>
      <c r="E46" s="3">
        <v>0</v>
      </c>
      <c r="G46" s="3">
        <v>0</v>
      </c>
      <c r="I46" s="3">
        <f t="shared" si="0"/>
        <v>0</v>
      </c>
      <c r="K46" s="3">
        <v>599798</v>
      </c>
      <c r="M46" s="3">
        <v>599798000000</v>
      </c>
      <c r="O46" s="3">
        <v>585711268549</v>
      </c>
      <c r="Q46" s="3">
        <f t="shared" si="1"/>
        <v>14086731451</v>
      </c>
    </row>
    <row r="47" spans="1:17" ht="24.75" thickBot="1">
      <c r="A47" s="12" t="s">
        <v>346</v>
      </c>
      <c r="C47" s="3"/>
      <c r="E47" s="3">
        <v>0</v>
      </c>
      <c r="G47" s="3">
        <v>0</v>
      </c>
      <c r="I47" s="3">
        <v>362248053185</v>
      </c>
      <c r="K47" s="3"/>
      <c r="M47" s="3">
        <v>0</v>
      </c>
      <c r="O47" s="3">
        <v>0</v>
      </c>
      <c r="Q47" s="3">
        <v>362248053185</v>
      </c>
    </row>
    <row r="48" spans="1:17" ht="24.75" thickBot="1">
      <c r="A48" s="2" t="s">
        <v>24</v>
      </c>
      <c r="C48" s="1" t="s">
        <v>24</v>
      </c>
      <c r="E48" s="4">
        <f>SUM(E8:E47)</f>
        <v>14144772428631</v>
      </c>
      <c r="G48" s="4">
        <f>SUM(G8:G47)</f>
        <v>13094168591975</v>
      </c>
      <c r="I48" s="4">
        <f>SUM(I8:I47)</f>
        <v>1412851889841</v>
      </c>
      <c r="K48" s="1" t="s">
        <v>24</v>
      </c>
      <c r="M48" s="4">
        <f>SUM(M8:M47)</f>
        <v>27466549843118</v>
      </c>
      <c r="O48" s="4">
        <f>SUM(O8:O47)</f>
        <v>26492023573433</v>
      </c>
      <c r="Q48" s="4">
        <f>SUM(Q8:Q47)</f>
        <v>1500924081950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6"/>
  <sheetViews>
    <sheetView rightToLeft="1" workbookViewId="0">
      <selection activeCell="C13" sqref="C13"/>
    </sheetView>
  </sheetViews>
  <sheetFormatPr defaultRowHeight="22.5"/>
  <cols>
    <col min="1" max="1" width="48" style="13" bestFit="1" customWidth="1"/>
    <col min="2" max="2" width="1" style="1" customWidth="1"/>
    <col min="3" max="3" width="17.28515625" style="1" bestFit="1" customWidth="1"/>
    <col min="4" max="4" width="1" style="1" customWidth="1"/>
    <col min="5" max="5" width="23.140625" style="1" bestFit="1" customWidth="1"/>
    <col min="6" max="6" width="1" style="1" customWidth="1"/>
    <col min="7" max="7" width="23.285156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3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">
      <c r="A3" s="20" t="s">
        <v>261</v>
      </c>
      <c r="B3" s="20" t="s">
        <v>261</v>
      </c>
      <c r="C3" s="20" t="s">
        <v>261</v>
      </c>
      <c r="D3" s="20" t="s">
        <v>261</v>
      </c>
      <c r="E3" s="20" t="s">
        <v>261</v>
      </c>
      <c r="F3" s="20" t="s">
        <v>261</v>
      </c>
      <c r="G3" s="20" t="s">
        <v>261</v>
      </c>
      <c r="H3" s="20" t="s">
        <v>261</v>
      </c>
      <c r="I3" s="20" t="s">
        <v>261</v>
      </c>
      <c r="J3" s="20" t="s">
        <v>261</v>
      </c>
      <c r="K3" s="20" t="s">
        <v>261</v>
      </c>
      <c r="L3" s="20" t="s">
        <v>261</v>
      </c>
      <c r="M3" s="20" t="s">
        <v>261</v>
      </c>
      <c r="N3" s="20" t="s">
        <v>261</v>
      </c>
      <c r="O3" s="20" t="s">
        <v>261</v>
      </c>
      <c r="P3" s="20" t="s">
        <v>261</v>
      </c>
      <c r="Q3" s="20" t="s">
        <v>261</v>
      </c>
    </row>
    <row r="4" spans="1:17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5" spans="1:17" ht="25.5">
      <c r="A5" s="18" t="s">
        <v>374</v>
      </c>
      <c r="B5" s="18"/>
      <c r="C5" s="18"/>
      <c r="D5" s="18"/>
      <c r="E5" s="18"/>
      <c r="F5" s="18"/>
      <c r="G5" s="18"/>
      <c r="H5" s="18"/>
    </row>
    <row r="6" spans="1:17" ht="24">
      <c r="A6" s="22" t="s">
        <v>3</v>
      </c>
      <c r="C6" s="19" t="s">
        <v>263</v>
      </c>
      <c r="D6" s="19" t="s">
        <v>263</v>
      </c>
      <c r="E6" s="19" t="s">
        <v>263</v>
      </c>
      <c r="F6" s="19" t="s">
        <v>263</v>
      </c>
      <c r="G6" s="19" t="s">
        <v>263</v>
      </c>
      <c r="H6" s="19" t="s">
        <v>263</v>
      </c>
      <c r="I6" s="19" t="s">
        <v>263</v>
      </c>
      <c r="K6" s="19" t="s">
        <v>264</v>
      </c>
      <c r="L6" s="19" t="s">
        <v>264</v>
      </c>
      <c r="M6" s="19" t="s">
        <v>264</v>
      </c>
      <c r="N6" s="19" t="s">
        <v>264</v>
      </c>
      <c r="O6" s="19" t="s">
        <v>264</v>
      </c>
      <c r="P6" s="19" t="s">
        <v>264</v>
      </c>
      <c r="Q6" s="19" t="s">
        <v>264</v>
      </c>
    </row>
    <row r="7" spans="1:17" ht="24">
      <c r="A7" s="22" t="s">
        <v>3</v>
      </c>
      <c r="C7" s="19" t="s">
        <v>7</v>
      </c>
      <c r="E7" s="19" t="s">
        <v>310</v>
      </c>
      <c r="G7" s="19" t="s">
        <v>311</v>
      </c>
      <c r="I7" s="19" t="s">
        <v>312</v>
      </c>
      <c r="K7" s="19" t="s">
        <v>7</v>
      </c>
      <c r="M7" s="19" t="s">
        <v>310</v>
      </c>
      <c r="O7" s="19" t="s">
        <v>311</v>
      </c>
      <c r="Q7" s="19" t="s">
        <v>312</v>
      </c>
    </row>
    <row r="8" spans="1:17" ht="24">
      <c r="A8" s="12" t="s">
        <v>22</v>
      </c>
      <c r="C8" s="3">
        <v>66800000</v>
      </c>
      <c r="E8" s="3">
        <v>83844853931</v>
      </c>
      <c r="G8" s="3">
        <v>87233195888</v>
      </c>
      <c r="I8" s="3">
        <f>E8-G8</f>
        <v>-3388341957</v>
      </c>
      <c r="K8" s="3">
        <v>66800000</v>
      </c>
      <c r="M8" s="3">
        <v>83844853931</v>
      </c>
      <c r="O8" s="3">
        <v>99638032598</v>
      </c>
      <c r="Q8" s="3">
        <f>M8-O8</f>
        <v>-15793178667</v>
      </c>
    </row>
    <row r="9" spans="1:17" ht="24">
      <c r="A9" s="12" t="s">
        <v>23</v>
      </c>
      <c r="C9" s="3">
        <v>367647050</v>
      </c>
      <c r="E9" s="3">
        <v>2699266230805</v>
      </c>
      <c r="G9" s="3">
        <v>2641492718957</v>
      </c>
      <c r="I9" s="3">
        <f t="shared" ref="I9:I65" si="0">E9-G9</f>
        <v>57773511848</v>
      </c>
      <c r="K9" s="3">
        <v>367647050</v>
      </c>
      <c r="M9" s="3">
        <v>2699266230805</v>
      </c>
      <c r="O9" s="3">
        <v>2500600130245</v>
      </c>
      <c r="Q9" s="3">
        <f t="shared" ref="Q9:Q65" si="1">M9-O9</f>
        <v>198666100560</v>
      </c>
    </row>
    <row r="10" spans="1:17" ht="24">
      <c r="A10" s="12" t="s">
        <v>19</v>
      </c>
      <c r="C10" s="3">
        <v>1666431</v>
      </c>
      <c r="E10" s="3">
        <v>363639514934</v>
      </c>
      <c r="G10" s="3">
        <v>316482034778</v>
      </c>
      <c r="I10" s="3">
        <f t="shared" si="0"/>
        <v>47157480156</v>
      </c>
      <c r="K10" s="3">
        <v>1666431</v>
      </c>
      <c r="M10" s="3">
        <v>363639514934</v>
      </c>
      <c r="O10" s="3">
        <v>200065086578</v>
      </c>
      <c r="Q10" s="3">
        <f t="shared" si="1"/>
        <v>163574428356</v>
      </c>
    </row>
    <row r="11" spans="1:17" ht="24">
      <c r="A11" s="12" t="s">
        <v>18</v>
      </c>
      <c r="C11" s="3">
        <v>128799567</v>
      </c>
      <c r="E11" s="3">
        <v>1907521587270</v>
      </c>
      <c r="G11" s="3">
        <v>1998364092720</v>
      </c>
      <c r="I11" s="3">
        <f t="shared" si="0"/>
        <v>-90842505450</v>
      </c>
      <c r="K11" s="3">
        <v>128799567</v>
      </c>
      <c r="M11" s="3">
        <v>1907521587270</v>
      </c>
      <c r="O11" s="3">
        <v>1739371951782</v>
      </c>
      <c r="Q11" s="3">
        <f t="shared" si="1"/>
        <v>168149635488</v>
      </c>
    </row>
    <row r="12" spans="1:17" ht="24">
      <c r="A12" s="12" t="s">
        <v>21</v>
      </c>
      <c r="C12" s="3">
        <v>540123456</v>
      </c>
      <c r="E12" s="3">
        <v>2248706922945</v>
      </c>
      <c r="G12" s="3">
        <v>2200052215794</v>
      </c>
      <c r="I12" s="3">
        <f t="shared" si="0"/>
        <v>48654707151</v>
      </c>
      <c r="K12" s="3">
        <v>540123456</v>
      </c>
      <c r="M12" s="3">
        <v>2248706922945</v>
      </c>
      <c r="O12" s="3">
        <v>2000602911886</v>
      </c>
      <c r="Q12" s="3">
        <f t="shared" si="1"/>
        <v>248104011059</v>
      </c>
    </row>
    <row r="13" spans="1:17" ht="24">
      <c r="A13" s="12" t="s">
        <v>15</v>
      </c>
      <c r="C13" s="3">
        <v>19342254498</v>
      </c>
      <c r="E13" s="3">
        <v>6829297647911</v>
      </c>
      <c r="G13" s="3">
        <v>7108612357839</v>
      </c>
      <c r="I13" s="3">
        <f t="shared" si="0"/>
        <v>-279314709928</v>
      </c>
      <c r="K13" s="3">
        <v>19342254498</v>
      </c>
      <c r="M13" s="3">
        <v>6829297647911</v>
      </c>
      <c r="O13" s="3">
        <v>7001085166830</v>
      </c>
      <c r="Q13" s="3">
        <f t="shared" si="1"/>
        <v>-171787518919</v>
      </c>
    </row>
    <row r="14" spans="1:17" ht="24">
      <c r="A14" s="12" t="s">
        <v>178</v>
      </c>
      <c r="C14" s="3">
        <v>1129130</v>
      </c>
      <c r="E14" s="3">
        <v>1999841595550</v>
      </c>
      <c r="G14" s="3">
        <v>2000146594543</v>
      </c>
      <c r="I14" s="3">
        <f t="shared" si="0"/>
        <v>-304998993</v>
      </c>
      <c r="K14" s="3">
        <v>1129130</v>
      </c>
      <c r="M14" s="3">
        <v>1999841595550</v>
      </c>
      <c r="O14" s="3">
        <v>2000146594543</v>
      </c>
      <c r="Q14" s="3">
        <f t="shared" si="1"/>
        <v>-304998993</v>
      </c>
    </row>
    <row r="15" spans="1:17" ht="24">
      <c r="A15" s="12" t="s">
        <v>184</v>
      </c>
      <c r="C15" s="3">
        <v>2000000</v>
      </c>
      <c r="E15" s="3">
        <v>1999847500000</v>
      </c>
      <c r="G15" s="3">
        <v>2000000000000</v>
      </c>
      <c r="I15" s="3">
        <f t="shared" si="0"/>
        <v>-152500000</v>
      </c>
      <c r="K15" s="3">
        <v>2000000</v>
      </c>
      <c r="M15" s="3">
        <v>1999847500000</v>
      </c>
      <c r="O15" s="3">
        <v>2000000000000</v>
      </c>
      <c r="Q15" s="3">
        <f t="shared" si="1"/>
        <v>-152500000</v>
      </c>
    </row>
    <row r="16" spans="1:17" ht="24">
      <c r="A16" s="12" t="s">
        <v>193</v>
      </c>
      <c r="C16" s="3">
        <v>15201600</v>
      </c>
      <c r="E16" s="3">
        <v>14499229339856</v>
      </c>
      <c r="G16" s="3">
        <v>14637468624000</v>
      </c>
      <c r="I16" s="3">
        <f t="shared" si="0"/>
        <v>-138239284144</v>
      </c>
      <c r="K16" s="3">
        <v>15201600</v>
      </c>
      <c r="M16" s="3">
        <v>14499229339856</v>
      </c>
      <c r="O16" s="3">
        <v>14637468624000</v>
      </c>
      <c r="Q16" s="3">
        <f t="shared" si="1"/>
        <v>-138239284144</v>
      </c>
    </row>
    <row r="17" spans="1:17" ht="24">
      <c r="A17" s="12" t="s">
        <v>190</v>
      </c>
      <c r="C17" s="3">
        <v>963700</v>
      </c>
      <c r="E17" s="3">
        <v>4020552895254</v>
      </c>
      <c r="G17" s="3">
        <v>3999707714200</v>
      </c>
      <c r="I17" s="3">
        <f t="shared" si="0"/>
        <v>20845181054</v>
      </c>
      <c r="K17" s="3">
        <v>963700</v>
      </c>
      <c r="M17" s="3">
        <v>4020552895254</v>
      </c>
      <c r="O17" s="3">
        <v>3999707714200</v>
      </c>
      <c r="Q17" s="3">
        <f t="shared" si="1"/>
        <v>20845181054</v>
      </c>
    </row>
    <row r="18" spans="1:17" ht="24">
      <c r="A18" s="12" t="s">
        <v>181</v>
      </c>
      <c r="C18" s="3">
        <v>2257027</v>
      </c>
      <c r="E18" s="3">
        <v>1771118791764</v>
      </c>
      <c r="G18" s="3">
        <v>1771427045316</v>
      </c>
      <c r="I18" s="3">
        <f t="shared" si="0"/>
        <v>-308253552</v>
      </c>
      <c r="K18" s="3">
        <v>2257027</v>
      </c>
      <c r="M18" s="3">
        <v>1771118791764</v>
      </c>
      <c r="O18" s="3">
        <v>1771427045316</v>
      </c>
      <c r="Q18" s="3">
        <f t="shared" si="1"/>
        <v>-308253552</v>
      </c>
    </row>
    <row r="19" spans="1:17" ht="24">
      <c r="A19" s="12" t="s">
        <v>188</v>
      </c>
      <c r="C19" s="3">
        <v>6048600</v>
      </c>
      <c r="E19" s="3">
        <v>5789732064265</v>
      </c>
      <c r="G19" s="3">
        <v>5827402698000</v>
      </c>
      <c r="I19" s="3">
        <f t="shared" si="0"/>
        <v>-37670633735</v>
      </c>
      <c r="K19" s="3">
        <v>6048600</v>
      </c>
      <c r="M19" s="3">
        <v>5789732064265</v>
      </c>
      <c r="O19" s="3">
        <v>5827402698000</v>
      </c>
      <c r="Q19" s="3">
        <f t="shared" si="1"/>
        <v>-37670633735</v>
      </c>
    </row>
    <row r="20" spans="1:17" ht="24">
      <c r="A20" s="12" t="s">
        <v>195</v>
      </c>
      <c r="C20" s="3">
        <v>460251</v>
      </c>
      <c r="E20" s="3">
        <v>1979976789450</v>
      </c>
      <c r="G20" s="3">
        <v>1979976789450</v>
      </c>
      <c r="I20" s="3">
        <f t="shared" si="0"/>
        <v>0</v>
      </c>
      <c r="K20" s="3">
        <v>460251</v>
      </c>
      <c r="M20" s="3">
        <v>1979976789450</v>
      </c>
      <c r="O20" s="3">
        <v>1979976789450</v>
      </c>
      <c r="Q20" s="3">
        <f t="shared" si="1"/>
        <v>0</v>
      </c>
    </row>
    <row r="21" spans="1:17" ht="24">
      <c r="A21" s="12" t="s">
        <v>186</v>
      </c>
      <c r="C21" s="3">
        <v>7793740</v>
      </c>
      <c r="E21" s="3">
        <v>7427460157216</v>
      </c>
      <c r="G21" s="3">
        <v>7408359985600</v>
      </c>
      <c r="I21" s="3">
        <f t="shared" si="0"/>
        <v>19100171616</v>
      </c>
      <c r="K21" s="3">
        <v>7793740</v>
      </c>
      <c r="M21" s="3">
        <v>7427460157216</v>
      </c>
      <c r="O21" s="3">
        <v>7408359985600</v>
      </c>
      <c r="Q21" s="3">
        <f t="shared" si="1"/>
        <v>19100171616</v>
      </c>
    </row>
    <row r="22" spans="1:17" ht="24">
      <c r="A22" s="12" t="s">
        <v>43</v>
      </c>
      <c r="C22" s="3">
        <v>3207600</v>
      </c>
      <c r="E22" s="3">
        <v>4944276932902</v>
      </c>
      <c r="G22" s="3">
        <v>4944276932902</v>
      </c>
      <c r="I22" s="3">
        <f t="shared" si="0"/>
        <v>0</v>
      </c>
      <c r="K22" s="3">
        <v>3207600</v>
      </c>
      <c r="M22" s="3">
        <v>4944276932902</v>
      </c>
      <c r="O22" s="3">
        <v>4947864134400</v>
      </c>
      <c r="Q22" s="3">
        <f t="shared" si="1"/>
        <v>-3587201498</v>
      </c>
    </row>
    <row r="23" spans="1:17" ht="24">
      <c r="A23" s="12" t="s">
        <v>53</v>
      </c>
      <c r="C23" s="3">
        <v>252190</v>
      </c>
      <c r="E23" s="3">
        <v>686668359677</v>
      </c>
      <c r="G23" s="3">
        <v>678251572465</v>
      </c>
      <c r="I23" s="3">
        <f t="shared" si="0"/>
        <v>8416787212</v>
      </c>
      <c r="K23" s="3">
        <v>252190</v>
      </c>
      <c r="M23" s="3">
        <v>686668359677</v>
      </c>
      <c r="O23" s="3">
        <v>735998861700</v>
      </c>
      <c r="Q23" s="3">
        <f t="shared" si="1"/>
        <v>-49330502023</v>
      </c>
    </row>
    <row r="24" spans="1:17" ht="24">
      <c r="A24" s="12" t="s">
        <v>165</v>
      </c>
      <c r="C24" s="3">
        <v>2098065</v>
      </c>
      <c r="E24" s="3">
        <v>2017966449564</v>
      </c>
      <c r="G24" s="3">
        <v>1928276814040</v>
      </c>
      <c r="I24" s="3">
        <f t="shared" si="0"/>
        <v>89689635524</v>
      </c>
      <c r="K24" s="3">
        <v>2098065</v>
      </c>
      <c r="M24" s="3">
        <v>2017966449564</v>
      </c>
      <c r="O24" s="3">
        <v>1991827167062</v>
      </c>
      <c r="Q24" s="3">
        <f t="shared" si="1"/>
        <v>26139282502</v>
      </c>
    </row>
    <row r="25" spans="1:17" ht="24">
      <c r="A25" s="12" t="s">
        <v>175</v>
      </c>
      <c r="C25" s="3">
        <v>995000</v>
      </c>
      <c r="E25" s="3">
        <v>994924131250</v>
      </c>
      <c r="G25" s="3">
        <v>994924131250</v>
      </c>
      <c r="I25" s="3">
        <f t="shared" si="0"/>
        <v>0</v>
      </c>
      <c r="K25" s="3">
        <v>995000</v>
      </c>
      <c r="M25" s="3">
        <v>994924131250</v>
      </c>
      <c r="O25" s="3">
        <v>995075</v>
      </c>
      <c r="Q25" s="3">
        <f t="shared" si="1"/>
        <v>994923136175</v>
      </c>
    </row>
    <row r="26" spans="1:17" ht="24">
      <c r="A26" s="12" t="s">
        <v>135</v>
      </c>
      <c r="C26" s="3">
        <v>2495000</v>
      </c>
      <c r="E26" s="3">
        <v>2494809756250</v>
      </c>
      <c r="G26" s="3">
        <v>2494809756250</v>
      </c>
      <c r="I26" s="3">
        <f t="shared" si="0"/>
        <v>0</v>
      </c>
      <c r="K26" s="3">
        <v>2495000</v>
      </c>
      <c r="M26" s="3">
        <v>2494809756250</v>
      </c>
      <c r="O26" s="3">
        <v>2495000000000</v>
      </c>
      <c r="Q26" s="3">
        <f t="shared" si="1"/>
        <v>-190243750</v>
      </c>
    </row>
    <row r="27" spans="1:17" ht="24">
      <c r="A27" s="12" t="s">
        <v>56</v>
      </c>
      <c r="C27" s="3">
        <v>84110</v>
      </c>
      <c r="E27" s="3">
        <v>243877349968</v>
      </c>
      <c r="G27" s="3">
        <v>238781333402</v>
      </c>
      <c r="I27" s="3">
        <f t="shared" si="0"/>
        <v>5096016566</v>
      </c>
      <c r="K27" s="3">
        <v>84110</v>
      </c>
      <c r="M27" s="3">
        <v>243877349968</v>
      </c>
      <c r="O27" s="3">
        <v>222997478600</v>
      </c>
      <c r="Q27" s="3">
        <f t="shared" si="1"/>
        <v>20879871368</v>
      </c>
    </row>
    <row r="28" spans="1:17" ht="24">
      <c r="A28" s="12" t="s">
        <v>114</v>
      </c>
      <c r="C28" s="3">
        <v>1000000</v>
      </c>
      <c r="E28" s="3">
        <v>951629432722</v>
      </c>
      <c r="G28" s="3">
        <v>945127928500</v>
      </c>
      <c r="I28" s="3">
        <f t="shared" si="0"/>
        <v>6501504222</v>
      </c>
      <c r="K28" s="3">
        <v>1000000</v>
      </c>
      <c r="M28" s="3">
        <v>951629432722</v>
      </c>
      <c r="O28" s="3">
        <v>1000011326250</v>
      </c>
      <c r="Q28" s="3">
        <f t="shared" si="1"/>
        <v>-48381893528</v>
      </c>
    </row>
    <row r="29" spans="1:17" ht="24">
      <c r="A29" s="12" t="s">
        <v>163</v>
      </c>
      <c r="C29" s="3">
        <v>3000000</v>
      </c>
      <c r="E29" s="3">
        <v>2801117398511</v>
      </c>
      <c r="G29" s="3">
        <v>2659042232568</v>
      </c>
      <c r="I29" s="3">
        <f t="shared" si="0"/>
        <v>142075165943</v>
      </c>
      <c r="K29" s="3">
        <v>3000000</v>
      </c>
      <c r="M29" s="3">
        <v>2801117398511</v>
      </c>
      <c r="O29" s="3">
        <v>2792190000000</v>
      </c>
      <c r="Q29" s="3">
        <f t="shared" si="1"/>
        <v>8927398511</v>
      </c>
    </row>
    <row r="30" spans="1:17" ht="24">
      <c r="A30" s="12" t="s">
        <v>160</v>
      </c>
      <c r="C30" s="3">
        <v>4100000</v>
      </c>
      <c r="E30" s="3">
        <v>3893255816606</v>
      </c>
      <c r="G30" s="3">
        <v>3728936246929</v>
      </c>
      <c r="I30" s="3">
        <f t="shared" si="0"/>
        <v>164319569677</v>
      </c>
      <c r="K30" s="3">
        <v>4100000</v>
      </c>
      <c r="M30" s="3">
        <v>3893255816606</v>
      </c>
      <c r="O30" s="3">
        <v>3843770288967</v>
      </c>
      <c r="Q30" s="3">
        <f t="shared" si="1"/>
        <v>49485527639</v>
      </c>
    </row>
    <row r="31" spans="1:17" ht="24">
      <c r="A31" s="12" t="s">
        <v>171</v>
      </c>
      <c r="C31" s="3">
        <v>450000</v>
      </c>
      <c r="E31" s="3">
        <v>430185645843</v>
      </c>
      <c r="G31" s="3">
        <v>427125879168</v>
      </c>
      <c r="I31" s="3">
        <f t="shared" si="0"/>
        <v>3059766675</v>
      </c>
      <c r="K31" s="3">
        <v>450000</v>
      </c>
      <c r="M31" s="3">
        <v>430185645843</v>
      </c>
      <c r="O31" s="3">
        <v>450000000000</v>
      </c>
      <c r="Q31" s="3">
        <f t="shared" si="1"/>
        <v>-19814354157</v>
      </c>
    </row>
    <row r="32" spans="1:17" ht="24">
      <c r="A32" s="12" t="s">
        <v>59</v>
      </c>
      <c r="C32" s="3">
        <v>1440000</v>
      </c>
      <c r="E32" s="3">
        <v>1439890200000</v>
      </c>
      <c r="G32" s="3">
        <v>1439890200000</v>
      </c>
      <c r="I32" s="3">
        <f t="shared" si="0"/>
        <v>0</v>
      </c>
      <c r="K32" s="3">
        <v>1440000</v>
      </c>
      <c r="M32" s="3">
        <v>1439890200000</v>
      </c>
      <c r="O32" s="3">
        <v>1440000000000</v>
      </c>
      <c r="Q32" s="3">
        <f t="shared" si="1"/>
        <v>-109800000</v>
      </c>
    </row>
    <row r="33" spans="1:17" ht="24">
      <c r="A33" s="12" t="s">
        <v>157</v>
      </c>
      <c r="C33" s="3">
        <v>1000000</v>
      </c>
      <c r="E33" s="3">
        <v>922352665246</v>
      </c>
      <c r="G33" s="3">
        <v>916119140588</v>
      </c>
      <c r="I33" s="3">
        <f t="shared" si="0"/>
        <v>6233524658</v>
      </c>
      <c r="K33" s="3">
        <v>1000000</v>
      </c>
      <c r="M33" s="3">
        <v>922352665246</v>
      </c>
      <c r="O33" s="3">
        <v>904111250000</v>
      </c>
      <c r="Q33" s="3">
        <f t="shared" si="1"/>
        <v>18241415246</v>
      </c>
    </row>
    <row r="34" spans="1:17" ht="24">
      <c r="A34" s="12" t="s">
        <v>123</v>
      </c>
      <c r="C34" s="3">
        <v>3500000</v>
      </c>
      <c r="E34" s="3">
        <v>3400249711188</v>
      </c>
      <c r="G34" s="3">
        <v>3382044099472</v>
      </c>
      <c r="I34" s="3">
        <f t="shared" si="0"/>
        <v>18205611716</v>
      </c>
      <c r="K34" s="3">
        <v>3500000</v>
      </c>
      <c r="M34" s="3">
        <v>3400249711188</v>
      </c>
      <c r="O34" s="3">
        <v>3500000000000</v>
      </c>
      <c r="Q34" s="3">
        <f t="shared" si="1"/>
        <v>-99750288812</v>
      </c>
    </row>
    <row r="35" spans="1:17" ht="24">
      <c r="A35" s="12" t="s">
        <v>111</v>
      </c>
      <c r="C35" s="3">
        <v>3000000</v>
      </c>
      <c r="E35" s="3">
        <v>2919224392166</v>
      </c>
      <c r="G35" s="3">
        <v>2867141108005</v>
      </c>
      <c r="I35" s="3">
        <f t="shared" si="0"/>
        <v>52083284161</v>
      </c>
      <c r="K35" s="3">
        <v>3000000</v>
      </c>
      <c r="M35" s="3">
        <v>2919224392166</v>
      </c>
      <c r="O35" s="3">
        <v>3000000000000</v>
      </c>
      <c r="Q35" s="3">
        <f t="shared" si="1"/>
        <v>-80775607834</v>
      </c>
    </row>
    <row r="36" spans="1:17" ht="24">
      <c r="A36" s="12" t="s">
        <v>71</v>
      </c>
      <c r="C36" s="3">
        <v>339795</v>
      </c>
      <c r="E36" s="3">
        <v>197066072566</v>
      </c>
      <c r="G36" s="3">
        <v>195367227112</v>
      </c>
      <c r="I36" s="3">
        <f t="shared" si="0"/>
        <v>1698845454</v>
      </c>
      <c r="K36" s="3">
        <v>339795</v>
      </c>
      <c r="M36" s="3">
        <v>197066072566</v>
      </c>
      <c r="O36" s="3">
        <v>180862074280</v>
      </c>
      <c r="Q36" s="3">
        <f t="shared" si="1"/>
        <v>16203998286</v>
      </c>
    </row>
    <row r="37" spans="1:17" ht="24">
      <c r="A37" s="12" t="s">
        <v>68</v>
      </c>
      <c r="C37" s="3">
        <v>73594</v>
      </c>
      <c r="E37" s="3">
        <v>43785091132</v>
      </c>
      <c r="G37" s="3">
        <v>43453943384</v>
      </c>
      <c r="I37" s="3">
        <f t="shared" si="0"/>
        <v>331147748</v>
      </c>
      <c r="K37" s="3">
        <v>73594</v>
      </c>
      <c r="M37" s="3">
        <v>43785091132</v>
      </c>
      <c r="O37" s="3">
        <v>40178911377</v>
      </c>
      <c r="Q37" s="3">
        <f t="shared" si="1"/>
        <v>3606179755</v>
      </c>
    </row>
    <row r="38" spans="1:17" ht="24">
      <c r="A38" s="12" t="s">
        <v>65</v>
      </c>
      <c r="C38" s="3">
        <v>46184</v>
      </c>
      <c r="E38" s="3">
        <v>29324603828</v>
      </c>
      <c r="G38" s="3">
        <v>28535841256</v>
      </c>
      <c r="I38" s="3">
        <f t="shared" si="0"/>
        <v>788762572</v>
      </c>
      <c r="K38" s="3">
        <v>46184</v>
      </c>
      <c r="M38" s="3">
        <v>29324603828</v>
      </c>
      <c r="O38" s="3">
        <v>26340592963</v>
      </c>
      <c r="Q38" s="3">
        <f t="shared" si="1"/>
        <v>2984010865</v>
      </c>
    </row>
    <row r="39" spans="1:17" ht="24">
      <c r="A39" s="12" t="s">
        <v>82</v>
      </c>
      <c r="C39" s="3">
        <v>201535</v>
      </c>
      <c r="E39" s="3">
        <v>150958357047</v>
      </c>
      <c r="G39" s="3">
        <v>149326048020</v>
      </c>
      <c r="I39" s="3">
        <f t="shared" si="0"/>
        <v>1632309027</v>
      </c>
      <c r="K39" s="3">
        <v>201535</v>
      </c>
      <c r="M39" s="3">
        <v>150958357047</v>
      </c>
      <c r="O39" s="3">
        <v>117862644132</v>
      </c>
      <c r="Q39" s="3">
        <f t="shared" si="1"/>
        <v>33095712915</v>
      </c>
    </row>
    <row r="40" spans="1:17" ht="24">
      <c r="A40" s="12" t="s">
        <v>79</v>
      </c>
      <c r="C40" s="3">
        <v>305135</v>
      </c>
      <c r="E40" s="3">
        <v>246698092086</v>
      </c>
      <c r="G40" s="3">
        <v>242328892062</v>
      </c>
      <c r="I40" s="3">
        <f t="shared" si="0"/>
        <v>4369200024</v>
      </c>
      <c r="K40" s="3">
        <v>305135</v>
      </c>
      <c r="M40" s="3">
        <v>246698092086</v>
      </c>
      <c r="O40" s="3">
        <v>201537934978</v>
      </c>
      <c r="Q40" s="3">
        <f t="shared" si="1"/>
        <v>45160157108</v>
      </c>
    </row>
    <row r="41" spans="1:17" ht="24">
      <c r="A41" s="12" t="s">
        <v>84</v>
      </c>
      <c r="C41" s="3">
        <v>52417</v>
      </c>
      <c r="E41" s="3">
        <v>30134332061</v>
      </c>
      <c r="G41" s="3">
        <v>29686725014</v>
      </c>
      <c r="I41" s="3">
        <f t="shared" si="0"/>
        <v>447607047</v>
      </c>
      <c r="K41" s="3">
        <v>52417</v>
      </c>
      <c r="M41" s="3">
        <v>30134332061</v>
      </c>
      <c r="O41" s="3">
        <v>27446922399</v>
      </c>
      <c r="Q41" s="3">
        <f t="shared" si="1"/>
        <v>2687409662</v>
      </c>
    </row>
    <row r="42" spans="1:17" ht="24">
      <c r="A42" s="12" t="s">
        <v>154</v>
      </c>
      <c r="C42" s="3">
        <v>1500000</v>
      </c>
      <c r="E42" s="3">
        <v>1448763523357</v>
      </c>
      <c r="G42" s="3">
        <v>1465443751393</v>
      </c>
      <c r="I42" s="3">
        <f t="shared" si="0"/>
        <v>-16680228036</v>
      </c>
      <c r="K42" s="3">
        <v>1500000</v>
      </c>
      <c r="M42" s="3">
        <v>1448763523357</v>
      </c>
      <c r="O42" s="3">
        <v>1421122500000</v>
      </c>
      <c r="Q42" s="3">
        <f t="shared" si="1"/>
        <v>27641023357</v>
      </c>
    </row>
    <row r="43" spans="1:17" ht="24">
      <c r="A43" s="12" t="s">
        <v>50</v>
      </c>
      <c r="C43" s="3">
        <v>362205</v>
      </c>
      <c r="E43" s="3">
        <v>1632187221733</v>
      </c>
      <c r="G43" s="3">
        <v>1607975084793</v>
      </c>
      <c r="I43" s="3">
        <f t="shared" si="0"/>
        <v>24212136940</v>
      </c>
      <c r="K43" s="3">
        <v>362205</v>
      </c>
      <c r="M43" s="3">
        <v>1632187221733</v>
      </c>
      <c r="O43" s="3">
        <v>1389195989066</v>
      </c>
      <c r="Q43" s="3">
        <f t="shared" si="1"/>
        <v>242991232667</v>
      </c>
    </row>
    <row r="44" spans="1:17" ht="24">
      <c r="A44" s="12" t="s">
        <v>132</v>
      </c>
      <c r="C44" s="3">
        <v>1000000</v>
      </c>
      <c r="E44" s="3">
        <v>999923750000</v>
      </c>
      <c r="G44" s="3">
        <v>999923750000</v>
      </c>
      <c r="I44" s="3">
        <f t="shared" si="0"/>
        <v>0</v>
      </c>
      <c r="K44" s="3">
        <v>1000000</v>
      </c>
      <c r="M44" s="3">
        <v>999923750000</v>
      </c>
      <c r="O44" s="3">
        <v>973876627444</v>
      </c>
      <c r="Q44" s="3">
        <f t="shared" si="1"/>
        <v>26047122556</v>
      </c>
    </row>
    <row r="45" spans="1:17" ht="24">
      <c r="A45" s="12" t="s">
        <v>47</v>
      </c>
      <c r="C45" s="3">
        <v>4360</v>
      </c>
      <c r="E45" s="3">
        <v>21918551406</v>
      </c>
      <c r="G45" s="3">
        <v>21421043603</v>
      </c>
      <c r="I45" s="3">
        <f t="shared" si="0"/>
        <v>497507803</v>
      </c>
      <c r="K45" s="3">
        <v>4360</v>
      </c>
      <c r="M45" s="3">
        <v>21918551406</v>
      </c>
      <c r="O45" s="3">
        <v>15008401205</v>
      </c>
      <c r="Q45" s="3">
        <f t="shared" si="1"/>
        <v>6910150201</v>
      </c>
    </row>
    <row r="46" spans="1:17" ht="24">
      <c r="A46" s="12" t="s">
        <v>90</v>
      </c>
      <c r="C46" s="3">
        <v>1010965</v>
      </c>
      <c r="E46" s="3">
        <v>601579397573</v>
      </c>
      <c r="G46" s="3">
        <v>594078609251</v>
      </c>
      <c r="I46" s="3">
        <f t="shared" si="0"/>
        <v>7500788322</v>
      </c>
      <c r="K46" s="3">
        <v>1010965</v>
      </c>
      <c r="M46" s="3">
        <v>601579397573</v>
      </c>
      <c r="O46" s="3">
        <v>456897537543</v>
      </c>
      <c r="Q46" s="3">
        <f t="shared" si="1"/>
        <v>144681860030</v>
      </c>
    </row>
    <row r="47" spans="1:17" ht="24">
      <c r="A47" s="12" t="s">
        <v>87</v>
      </c>
      <c r="C47" s="3">
        <v>741800</v>
      </c>
      <c r="E47" s="3">
        <v>512084834553</v>
      </c>
      <c r="G47" s="3">
        <v>504014665951</v>
      </c>
      <c r="I47" s="3">
        <f t="shared" si="0"/>
        <v>8070168602</v>
      </c>
      <c r="K47" s="3">
        <v>741800</v>
      </c>
      <c r="M47" s="3">
        <v>512084834553</v>
      </c>
      <c r="O47" s="3">
        <v>389007345927</v>
      </c>
      <c r="Q47" s="3">
        <f t="shared" si="1"/>
        <v>123077488626</v>
      </c>
    </row>
    <row r="48" spans="1:17" ht="24">
      <c r="A48" s="12" t="s">
        <v>152</v>
      </c>
      <c r="C48" s="3">
        <v>825000</v>
      </c>
      <c r="E48" s="3">
        <v>801299346265</v>
      </c>
      <c r="G48" s="3">
        <v>721691266844</v>
      </c>
      <c r="I48" s="3">
        <f t="shared" si="0"/>
        <v>79608079421</v>
      </c>
      <c r="K48" s="3">
        <v>825000</v>
      </c>
      <c r="M48" s="3">
        <v>801299346265</v>
      </c>
      <c r="O48" s="3">
        <v>737132250000</v>
      </c>
      <c r="Q48" s="3">
        <f t="shared" si="1"/>
        <v>64167096265</v>
      </c>
    </row>
    <row r="49" spans="1:17" ht="24">
      <c r="A49" s="12" t="s">
        <v>120</v>
      </c>
      <c r="C49" s="3">
        <v>2000000</v>
      </c>
      <c r="E49" s="3">
        <v>1999847500000</v>
      </c>
      <c r="G49" s="3">
        <v>1999847500000</v>
      </c>
      <c r="I49" s="3">
        <f t="shared" si="0"/>
        <v>0</v>
      </c>
      <c r="K49" s="3">
        <v>2000000</v>
      </c>
      <c r="M49" s="3">
        <v>1999847500000</v>
      </c>
      <c r="O49" s="3">
        <v>1933460599187</v>
      </c>
      <c r="Q49" s="3">
        <f t="shared" si="1"/>
        <v>66386900813</v>
      </c>
    </row>
    <row r="50" spans="1:17" ht="24">
      <c r="A50" s="12" t="s">
        <v>149</v>
      </c>
      <c r="C50" s="3">
        <v>155000</v>
      </c>
      <c r="E50" s="3">
        <v>150214855243</v>
      </c>
      <c r="G50" s="3">
        <v>141751570618</v>
      </c>
      <c r="I50" s="3">
        <f t="shared" si="0"/>
        <v>8463284625</v>
      </c>
      <c r="K50" s="3">
        <v>155000</v>
      </c>
      <c r="M50" s="3">
        <v>150214855243</v>
      </c>
      <c r="O50" s="3">
        <v>142300468612</v>
      </c>
      <c r="Q50" s="3">
        <f t="shared" si="1"/>
        <v>7914386631</v>
      </c>
    </row>
    <row r="51" spans="1:17" ht="24">
      <c r="A51" s="12" t="s">
        <v>146</v>
      </c>
      <c r="C51" s="3">
        <v>130571</v>
      </c>
      <c r="E51" s="3">
        <v>124338765728</v>
      </c>
      <c r="G51" s="3">
        <v>117222274904</v>
      </c>
      <c r="I51" s="3">
        <f t="shared" si="0"/>
        <v>7116490824</v>
      </c>
      <c r="K51" s="3">
        <v>130571</v>
      </c>
      <c r="M51" s="3">
        <v>124338765728</v>
      </c>
      <c r="O51" s="3">
        <v>129284933253</v>
      </c>
      <c r="Q51" s="3">
        <f t="shared" si="1"/>
        <v>-4946167525</v>
      </c>
    </row>
    <row r="52" spans="1:17" ht="24">
      <c r="A52" s="12" t="s">
        <v>100</v>
      </c>
      <c r="C52" s="3">
        <v>5900</v>
      </c>
      <c r="E52" s="3">
        <v>5044115356</v>
      </c>
      <c r="G52" s="3">
        <v>4855919707</v>
      </c>
      <c r="I52" s="3">
        <f t="shared" si="0"/>
        <v>188195649</v>
      </c>
      <c r="K52" s="3">
        <v>5900</v>
      </c>
      <c r="M52" s="3">
        <v>5044115356</v>
      </c>
      <c r="O52" s="3">
        <v>3854235092</v>
      </c>
      <c r="Q52" s="3">
        <f t="shared" si="1"/>
        <v>1189880264</v>
      </c>
    </row>
    <row r="53" spans="1:17" ht="24">
      <c r="A53" s="12" t="s">
        <v>103</v>
      </c>
      <c r="C53" s="3">
        <v>75000</v>
      </c>
      <c r="E53" s="3">
        <v>61067843221</v>
      </c>
      <c r="G53" s="3">
        <v>60594629307</v>
      </c>
      <c r="I53" s="3">
        <f t="shared" si="0"/>
        <v>473213914</v>
      </c>
      <c r="K53" s="3">
        <v>75000</v>
      </c>
      <c r="M53" s="3">
        <v>61067843221</v>
      </c>
      <c r="O53" s="3">
        <v>47133155822</v>
      </c>
      <c r="Q53" s="3">
        <f t="shared" si="1"/>
        <v>13934687399</v>
      </c>
    </row>
    <row r="54" spans="1:17" ht="24">
      <c r="A54" s="12" t="s">
        <v>97</v>
      </c>
      <c r="C54" s="3">
        <v>1388948</v>
      </c>
      <c r="E54" s="3">
        <v>1181890732479</v>
      </c>
      <c r="G54" s="3">
        <v>1155488844297</v>
      </c>
      <c r="I54" s="3">
        <f t="shared" si="0"/>
        <v>26401888182</v>
      </c>
      <c r="K54" s="3">
        <v>1388948</v>
      </c>
      <c r="M54" s="3">
        <v>1181890732479</v>
      </c>
      <c r="O54" s="3">
        <v>983279715545</v>
      </c>
      <c r="Q54" s="3">
        <f t="shared" si="1"/>
        <v>198611016934</v>
      </c>
    </row>
    <row r="55" spans="1:17" ht="24">
      <c r="A55" s="12" t="s">
        <v>95</v>
      </c>
      <c r="C55" s="3">
        <v>190500</v>
      </c>
      <c r="E55" s="3">
        <v>150220654801</v>
      </c>
      <c r="G55" s="3">
        <v>148007213589</v>
      </c>
      <c r="I55" s="3">
        <f t="shared" si="0"/>
        <v>2213441212</v>
      </c>
      <c r="K55" s="3">
        <v>190500</v>
      </c>
      <c r="M55" s="3">
        <v>150220654801</v>
      </c>
      <c r="O55" s="3">
        <v>114738925489</v>
      </c>
      <c r="Q55" s="3">
        <f t="shared" si="1"/>
        <v>35481729312</v>
      </c>
    </row>
    <row r="56" spans="1:17" ht="24">
      <c r="A56" s="12" t="s">
        <v>92</v>
      </c>
      <c r="C56" s="3">
        <v>1980436</v>
      </c>
      <c r="E56" s="3">
        <v>1603852617672</v>
      </c>
      <c r="G56" s="3">
        <v>1566504442727</v>
      </c>
      <c r="I56" s="3">
        <f t="shared" si="0"/>
        <v>37348174945</v>
      </c>
      <c r="K56" s="3">
        <v>1980436</v>
      </c>
      <c r="M56" s="3">
        <v>1603852617672</v>
      </c>
      <c r="O56" s="3">
        <v>1355967841888</v>
      </c>
      <c r="Q56" s="3">
        <f t="shared" si="1"/>
        <v>247884775784</v>
      </c>
    </row>
    <row r="57" spans="1:17" ht="24">
      <c r="A57" s="12" t="s">
        <v>144</v>
      </c>
      <c r="C57" s="3">
        <v>9805000</v>
      </c>
      <c r="E57" s="3">
        <v>9413121524751</v>
      </c>
      <c r="G57" s="3">
        <v>9242625576058</v>
      </c>
      <c r="I57" s="3">
        <f t="shared" si="0"/>
        <v>170495948693</v>
      </c>
      <c r="K57" s="3">
        <v>9805000</v>
      </c>
      <c r="M57" s="3">
        <v>9413121524751</v>
      </c>
      <c r="O57" s="3">
        <v>9063667937060</v>
      </c>
      <c r="Q57" s="3">
        <f t="shared" si="1"/>
        <v>349453587691</v>
      </c>
    </row>
    <row r="58" spans="1:17" ht="24">
      <c r="A58" s="12" t="s">
        <v>126</v>
      </c>
      <c r="C58" s="3">
        <v>1000000</v>
      </c>
      <c r="E58" s="3">
        <v>934266756727</v>
      </c>
      <c r="G58" s="3">
        <v>928938163063</v>
      </c>
      <c r="I58" s="3">
        <f t="shared" si="0"/>
        <v>5328593664</v>
      </c>
      <c r="K58" s="3">
        <v>1000000</v>
      </c>
      <c r="M58" s="3">
        <v>934266756727</v>
      </c>
      <c r="O58" s="3">
        <v>877554081398</v>
      </c>
      <c r="Q58" s="3">
        <f t="shared" si="1"/>
        <v>56712675329</v>
      </c>
    </row>
    <row r="59" spans="1:17" ht="24">
      <c r="A59" s="12" t="s">
        <v>76</v>
      </c>
      <c r="C59" s="3">
        <v>121200</v>
      </c>
      <c r="E59" s="3">
        <v>107847655989</v>
      </c>
      <c r="G59" s="3">
        <v>105478376660</v>
      </c>
      <c r="I59" s="3">
        <f t="shared" si="0"/>
        <v>2369279329</v>
      </c>
      <c r="K59" s="3">
        <v>121200</v>
      </c>
      <c r="M59" s="3">
        <v>107847655989</v>
      </c>
      <c r="O59" s="3">
        <v>82688454524</v>
      </c>
      <c r="Q59" s="3">
        <f t="shared" si="1"/>
        <v>25159201465</v>
      </c>
    </row>
    <row r="60" spans="1:17" ht="24">
      <c r="A60" s="12" t="s">
        <v>138</v>
      </c>
      <c r="C60" s="3">
        <v>73400</v>
      </c>
      <c r="E60" s="3">
        <v>71039250244</v>
      </c>
      <c r="G60" s="3">
        <v>71761377777</v>
      </c>
      <c r="I60" s="3">
        <f t="shared" si="0"/>
        <v>-722127533</v>
      </c>
      <c r="K60" s="3">
        <v>73400</v>
      </c>
      <c r="M60" s="3">
        <v>71039250244</v>
      </c>
      <c r="O60" s="3">
        <v>73394403250</v>
      </c>
      <c r="Q60" s="3">
        <f t="shared" si="1"/>
        <v>-2355153006</v>
      </c>
    </row>
    <row r="61" spans="1:17" ht="24">
      <c r="A61" s="12" t="s">
        <v>73</v>
      </c>
      <c r="C61" s="3">
        <v>74000</v>
      </c>
      <c r="E61" s="3">
        <v>68862108863</v>
      </c>
      <c r="G61" s="3">
        <v>67322286284</v>
      </c>
      <c r="I61" s="3">
        <f t="shared" si="0"/>
        <v>1539822579</v>
      </c>
      <c r="K61" s="3">
        <v>74000</v>
      </c>
      <c r="M61" s="3">
        <v>68862108863</v>
      </c>
      <c r="O61" s="3">
        <v>53099830829</v>
      </c>
      <c r="Q61" s="3">
        <f t="shared" si="1"/>
        <v>15762278034</v>
      </c>
    </row>
    <row r="62" spans="1:17" ht="24">
      <c r="A62" s="12" t="s">
        <v>117</v>
      </c>
      <c r="C62" s="3">
        <v>1000000</v>
      </c>
      <c r="E62" s="3">
        <v>926420355061</v>
      </c>
      <c r="G62" s="3">
        <v>920797783815</v>
      </c>
      <c r="I62" s="3">
        <f t="shared" si="0"/>
        <v>5622571246</v>
      </c>
      <c r="K62" s="3">
        <v>1000000</v>
      </c>
      <c r="M62" s="3">
        <v>926420355061</v>
      </c>
      <c r="O62" s="3">
        <v>906971838123</v>
      </c>
      <c r="Q62" s="3">
        <f t="shared" si="1"/>
        <v>19448516938</v>
      </c>
    </row>
    <row r="63" spans="1:17" ht="24">
      <c r="A63" s="12" t="s">
        <v>108</v>
      </c>
      <c r="C63" s="3">
        <v>2373000</v>
      </c>
      <c r="E63" s="3">
        <v>2176031682931</v>
      </c>
      <c r="G63" s="3">
        <v>2160727000002</v>
      </c>
      <c r="I63" s="3">
        <f t="shared" si="0"/>
        <v>15304682929</v>
      </c>
      <c r="K63" s="3">
        <v>2373000</v>
      </c>
      <c r="M63" s="3">
        <v>2176031682931</v>
      </c>
      <c r="O63" s="3">
        <v>2035319116033</v>
      </c>
      <c r="Q63" s="3">
        <f t="shared" si="1"/>
        <v>140712566898</v>
      </c>
    </row>
    <row r="64" spans="1:17" ht="24">
      <c r="A64" s="12" t="s">
        <v>62</v>
      </c>
      <c r="C64" s="3">
        <v>100000</v>
      </c>
      <c r="E64" s="3">
        <v>92254165083</v>
      </c>
      <c r="G64" s="3">
        <v>91509621859</v>
      </c>
      <c r="I64" s="3">
        <f t="shared" si="0"/>
        <v>744543224</v>
      </c>
      <c r="K64" s="3">
        <v>100000</v>
      </c>
      <c r="M64" s="3">
        <v>92254165083</v>
      </c>
      <c r="O64" s="3">
        <v>87311757010</v>
      </c>
      <c r="Q64" s="3">
        <f t="shared" si="1"/>
        <v>4942408073</v>
      </c>
    </row>
    <row r="65" spans="1:17" ht="24">
      <c r="A65" s="12" t="s">
        <v>105</v>
      </c>
      <c r="C65" s="3">
        <v>335030</v>
      </c>
      <c r="E65" s="3">
        <v>325843087159</v>
      </c>
      <c r="G65" s="3">
        <v>323766059545</v>
      </c>
      <c r="I65" s="3">
        <f t="shared" si="0"/>
        <v>2077027614</v>
      </c>
      <c r="K65" s="3">
        <v>335030</v>
      </c>
      <c r="M65" s="3">
        <v>325843087159</v>
      </c>
      <c r="O65" s="3">
        <v>306058965869</v>
      </c>
      <c r="Q65" s="3">
        <f t="shared" si="1"/>
        <v>19784121290</v>
      </c>
    </row>
    <row r="66" spans="1:17" ht="24">
      <c r="A66" s="12" t="s">
        <v>24</v>
      </c>
      <c r="C66" s="1" t="s">
        <v>24</v>
      </c>
      <c r="E66" s="4">
        <f>SUM(E8:E65)</f>
        <v>107868350977959</v>
      </c>
      <c r="G66" s="4">
        <f>SUM(G8:G65)</f>
        <v>107331918931519</v>
      </c>
      <c r="I66" s="4">
        <f>SUM(I8:I65)</f>
        <v>536432046440</v>
      </c>
      <c r="K66" s="1" t="s">
        <v>24</v>
      </c>
      <c r="M66" s="4">
        <f>SUM(M8:M65)</f>
        <v>107868350977959</v>
      </c>
      <c r="O66" s="4">
        <f>SUM(O8:O65)</f>
        <v>104662180223380</v>
      </c>
      <c r="Q66" s="4">
        <f>SUM(Q8:Q65)</f>
        <v>3206170754579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811B-554A-4E98-B741-2FFC5F8506EF}">
  <dimension ref="A2:Y15"/>
  <sheetViews>
    <sheetView rightToLeft="1" zoomScale="85" zoomScaleNormal="85" workbookViewId="0">
      <selection activeCell="A16" sqref="A16"/>
    </sheetView>
  </sheetViews>
  <sheetFormatPr defaultRowHeight="22.5"/>
  <cols>
    <col min="1" max="1" width="48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17.8554687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140625" style="1" bestFit="1" customWidth="1"/>
    <col min="14" max="14" width="1" style="1" customWidth="1"/>
    <col min="15" max="15" width="20.5703125" style="1" bestFit="1" customWidth="1"/>
    <col min="16" max="16" width="1.42578125" style="1" customWidth="1"/>
    <col min="17" max="17" width="17.28515625" style="1" bestFit="1" customWidth="1"/>
    <col min="18" max="18" width="1" style="1" customWidth="1"/>
    <col min="19" max="19" width="10.85546875" style="1" bestFit="1" customWidth="1"/>
    <col min="20" max="20" width="1" style="1" customWidth="1"/>
    <col min="21" max="21" width="21.85546875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/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5" ht="2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/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5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/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5" spans="1:25" ht="25.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6"/>
      <c r="Y5" s="6"/>
    </row>
    <row r="6" spans="1:25" ht="25.5">
      <c r="A6" s="18" t="s">
        <v>350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5" ht="24.75" thickBot="1">
      <c r="A7" s="19" t="s">
        <v>3</v>
      </c>
      <c r="C7" s="19" t="s">
        <v>255</v>
      </c>
      <c r="D7" s="19" t="s">
        <v>4</v>
      </c>
      <c r="E7" s="19" t="s">
        <v>4</v>
      </c>
      <c r="F7" s="19" t="s">
        <v>4</v>
      </c>
      <c r="G7" s="19" t="s">
        <v>4</v>
      </c>
      <c r="I7" s="19" t="s">
        <v>5</v>
      </c>
      <c r="J7" s="19" t="s">
        <v>5</v>
      </c>
      <c r="K7" s="19" t="s">
        <v>5</v>
      </c>
      <c r="L7" s="19" t="s">
        <v>5</v>
      </c>
      <c r="M7" s="19" t="s">
        <v>5</v>
      </c>
      <c r="N7" s="19" t="s">
        <v>5</v>
      </c>
      <c r="O7" s="19" t="s">
        <v>5</v>
      </c>
      <c r="P7" s="7"/>
      <c r="Q7" s="19" t="s">
        <v>6</v>
      </c>
      <c r="R7" s="19" t="s">
        <v>6</v>
      </c>
      <c r="S7" s="19" t="s">
        <v>6</v>
      </c>
      <c r="T7" s="19" t="s">
        <v>6</v>
      </c>
      <c r="U7" s="19" t="s">
        <v>6</v>
      </c>
      <c r="V7" s="19" t="s">
        <v>6</v>
      </c>
      <c r="W7" s="19" t="s">
        <v>6</v>
      </c>
      <c r="X7" s="19" t="s">
        <v>6</v>
      </c>
      <c r="Y7" s="19" t="s">
        <v>6</v>
      </c>
    </row>
    <row r="8" spans="1:25" ht="24.75" thickBot="1">
      <c r="A8" s="19" t="s">
        <v>3</v>
      </c>
      <c r="C8" s="19" t="s">
        <v>7</v>
      </c>
      <c r="E8" s="19" t="s">
        <v>8</v>
      </c>
      <c r="G8" s="19" t="s">
        <v>9</v>
      </c>
      <c r="I8" s="19" t="s">
        <v>10</v>
      </c>
      <c r="J8" s="19" t="s">
        <v>10</v>
      </c>
      <c r="K8" s="19" t="s">
        <v>10</v>
      </c>
      <c r="M8" s="19" t="s">
        <v>11</v>
      </c>
      <c r="N8" s="19" t="s">
        <v>11</v>
      </c>
      <c r="O8" s="19" t="s">
        <v>11</v>
      </c>
      <c r="P8" s="7"/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5" ht="24.75" thickBot="1">
      <c r="A9" s="19" t="s">
        <v>3</v>
      </c>
      <c r="C9" s="19" t="s">
        <v>7</v>
      </c>
      <c r="E9" s="19" t="s">
        <v>8</v>
      </c>
      <c r="G9" s="19" t="s">
        <v>9</v>
      </c>
      <c r="I9" s="5" t="s">
        <v>7</v>
      </c>
      <c r="K9" s="5" t="s">
        <v>8</v>
      </c>
      <c r="M9" s="5" t="s">
        <v>7</v>
      </c>
      <c r="O9" s="5" t="s">
        <v>14</v>
      </c>
      <c r="P9" s="7"/>
      <c r="Q9" s="19" t="s">
        <v>7</v>
      </c>
      <c r="S9" s="19" t="s">
        <v>12</v>
      </c>
      <c r="U9" s="19" t="s">
        <v>8</v>
      </c>
      <c r="W9" s="19" t="s">
        <v>9</v>
      </c>
      <c r="Y9" s="19" t="s">
        <v>13</v>
      </c>
    </row>
    <row r="10" spans="1:25" ht="24">
      <c r="A10" s="2" t="s">
        <v>16</v>
      </c>
      <c r="C10" s="3">
        <v>147049416</v>
      </c>
      <c r="E10" s="3">
        <v>1999999990591</v>
      </c>
      <c r="G10" s="3">
        <v>2301764508648</v>
      </c>
      <c r="I10" s="3">
        <v>0</v>
      </c>
      <c r="K10" s="3">
        <v>0</v>
      </c>
      <c r="M10" s="3">
        <v>-147049416</v>
      </c>
      <c r="O10" s="3">
        <v>2343035397742.5601</v>
      </c>
      <c r="P10" s="3"/>
      <c r="Q10" s="3">
        <v>0</v>
      </c>
      <c r="S10" s="3">
        <v>0</v>
      </c>
      <c r="U10" s="3">
        <v>0</v>
      </c>
      <c r="W10" s="3">
        <v>0</v>
      </c>
      <c r="Y10" s="9">
        <v>0</v>
      </c>
    </row>
    <row r="11" spans="1:25" ht="24">
      <c r="A11" s="2" t="s">
        <v>18</v>
      </c>
      <c r="C11" s="3">
        <v>268799567</v>
      </c>
      <c r="E11" s="3">
        <v>3629999994418</v>
      </c>
      <c r="G11" s="3">
        <v>3888992135356</v>
      </c>
      <c r="I11" s="3">
        <v>0</v>
      </c>
      <c r="K11" s="3">
        <v>0</v>
      </c>
      <c r="M11" s="3">
        <v>-140000000</v>
      </c>
      <c r="O11" s="3">
        <v>2063038600000</v>
      </c>
      <c r="P11" s="3"/>
      <c r="Q11" s="3">
        <v>128799567</v>
      </c>
      <c r="S11" s="3">
        <v>14810</v>
      </c>
      <c r="U11" s="3">
        <v>1739371951782</v>
      </c>
      <c r="W11" s="3">
        <v>1907521587270</v>
      </c>
      <c r="Y11" s="9">
        <v>1.178567326806684E-2</v>
      </c>
    </row>
    <row r="12" spans="1:25" ht="24.75" thickBot="1">
      <c r="A12" s="2" t="s">
        <v>19</v>
      </c>
      <c r="C12" s="3">
        <v>1666431</v>
      </c>
      <c r="E12" s="3">
        <v>200065086578</v>
      </c>
      <c r="G12" s="3">
        <v>316482034778.32501</v>
      </c>
      <c r="I12" s="3">
        <v>0</v>
      </c>
      <c r="K12" s="3">
        <v>0</v>
      </c>
      <c r="M12" s="3">
        <v>0</v>
      </c>
      <c r="O12" s="3">
        <v>0</v>
      </c>
      <c r="P12" s="3"/>
      <c r="Q12" s="3">
        <v>1666431</v>
      </c>
      <c r="S12" s="3">
        <v>219460</v>
      </c>
      <c r="U12" s="3">
        <v>200065086578</v>
      </c>
      <c r="W12" s="3">
        <v>363639514934.29901</v>
      </c>
      <c r="Y12" s="9">
        <v>2.2467564922856813E-3</v>
      </c>
    </row>
    <row r="13" spans="1:25" ht="24.75" thickBot="1">
      <c r="A13" s="2" t="s">
        <v>24</v>
      </c>
      <c r="C13" s="1" t="s">
        <v>24</v>
      </c>
      <c r="E13" s="4">
        <f>SUM(E10:E12)</f>
        <v>5830065071587</v>
      </c>
      <c r="G13" s="4">
        <f>SUM(G10:G12)</f>
        <v>6507238678782.3252</v>
      </c>
      <c r="I13" s="1" t="s">
        <v>24</v>
      </c>
      <c r="K13" s="4">
        <f>SUM(K10:K12)</f>
        <v>0</v>
      </c>
      <c r="M13" s="1" t="s">
        <v>24</v>
      </c>
      <c r="O13" s="4">
        <f>SUM(O10:O12)</f>
        <v>4406073997742.5605</v>
      </c>
      <c r="P13" s="8"/>
      <c r="Q13" s="1" t="s">
        <v>24</v>
      </c>
      <c r="S13" s="1" t="s">
        <v>24</v>
      </c>
      <c r="U13" s="4">
        <f>SUM(U10:U12)</f>
        <v>1939437038360</v>
      </c>
      <c r="W13" s="4">
        <f>SUM(W10:W12)</f>
        <v>2271161102204.2988</v>
      </c>
      <c r="Y13" s="10">
        <f>SUM(Y10:Y12)</f>
        <v>1.4032429760352521E-2</v>
      </c>
    </row>
    <row r="14" spans="1:25" ht="23.25" thickTop="1"/>
    <row r="15" spans="1:25">
      <c r="Y15" s="3"/>
    </row>
  </sheetData>
  <mergeCells count="19">
    <mergeCell ref="A7:A9"/>
    <mergeCell ref="C7:G7"/>
    <mergeCell ref="I7:O7"/>
    <mergeCell ref="Q7:Y7"/>
    <mergeCell ref="C8:C9"/>
    <mergeCell ref="A2:Y2"/>
    <mergeCell ref="A3:Y3"/>
    <mergeCell ref="A4:Y4"/>
    <mergeCell ref="A5:W5"/>
    <mergeCell ref="A6:W6"/>
    <mergeCell ref="U8:U9"/>
    <mergeCell ref="W8:W9"/>
    <mergeCell ref="Y8:Y9"/>
    <mergeCell ref="E8:E9"/>
    <mergeCell ref="G8:G9"/>
    <mergeCell ref="I8:K8"/>
    <mergeCell ref="M8:O8"/>
    <mergeCell ref="Q8:Q9"/>
    <mergeCell ref="S8:S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0"/>
  <sheetViews>
    <sheetView rightToLeft="1" workbookViewId="0">
      <selection activeCell="G15" sqref="G15"/>
    </sheetView>
  </sheetViews>
  <sheetFormatPr defaultRowHeight="22.5"/>
  <cols>
    <col min="1" max="1" width="35.28515625" style="1" bestFit="1" customWidth="1"/>
    <col min="2" max="2" width="1" style="1" customWidth="1"/>
    <col min="3" max="3" width="17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5703125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</row>
    <row r="4" spans="1:17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">
      <c r="A6" s="19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H6" s="19" t="s">
        <v>4</v>
      </c>
      <c r="I6" s="19" t="s">
        <v>4</v>
      </c>
      <c r="K6" s="19" t="s">
        <v>6</v>
      </c>
      <c r="L6" s="19" t="s">
        <v>6</v>
      </c>
      <c r="M6" s="19" t="s">
        <v>6</v>
      </c>
      <c r="N6" s="19" t="s">
        <v>6</v>
      </c>
      <c r="O6" s="19" t="s">
        <v>6</v>
      </c>
      <c r="P6" s="19" t="s">
        <v>6</v>
      </c>
      <c r="Q6" s="19" t="s">
        <v>6</v>
      </c>
    </row>
    <row r="7" spans="1:17" ht="24">
      <c r="A7" s="19" t="s">
        <v>3</v>
      </c>
      <c r="C7" s="19" t="s">
        <v>25</v>
      </c>
      <c r="E7" s="19" t="s">
        <v>26</v>
      </c>
      <c r="G7" s="19" t="s">
        <v>27</v>
      </c>
      <c r="I7" s="19" t="s">
        <v>28</v>
      </c>
      <c r="K7" s="19" t="s">
        <v>25</v>
      </c>
      <c r="M7" s="19" t="s">
        <v>26</v>
      </c>
      <c r="O7" s="19" t="s">
        <v>27</v>
      </c>
      <c r="Q7" s="19" t="s">
        <v>28</v>
      </c>
    </row>
    <row r="8" spans="1:17" ht="24">
      <c r="A8" s="2" t="s">
        <v>29</v>
      </c>
      <c r="C8" s="3">
        <v>367647050</v>
      </c>
      <c r="E8" s="3">
        <v>10076</v>
      </c>
      <c r="G8" s="1" t="s">
        <v>30</v>
      </c>
      <c r="I8" s="3">
        <v>0.29991300086192801</v>
      </c>
      <c r="K8" s="3">
        <v>367647050</v>
      </c>
      <c r="M8" s="3">
        <v>10076</v>
      </c>
      <c r="O8" s="1" t="s">
        <v>30</v>
      </c>
      <c r="Q8" s="3">
        <v>0.29991300086192801</v>
      </c>
    </row>
    <row r="9" spans="1:17" ht="24">
      <c r="A9" s="2" t="s">
        <v>31</v>
      </c>
      <c r="C9" s="3">
        <v>462962962</v>
      </c>
      <c r="E9" s="3">
        <v>5612</v>
      </c>
      <c r="G9" s="1" t="s">
        <v>32</v>
      </c>
      <c r="I9" s="3">
        <v>0.29790600752136798</v>
      </c>
      <c r="K9" s="3">
        <v>540123452</v>
      </c>
      <c r="M9" s="3">
        <v>4810</v>
      </c>
      <c r="O9" s="1" t="s">
        <v>32</v>
      </c>
      <c r="Q9" s="3">
        <v>0.29790600752136798</v>
      </c>
    </row>
    <row r="10" spans="1:17" ht="24">
      <c r="A10" s="2" t="s">
        <v>33</v>
      </c>
      <c r="C10" s="3">
        <v>2332681667</v>
      </c>
      <c r="E10" s="3">
        <v>3898</v>
      </c>
      <c r="G10" s="1" t="s">
        <v>34</v>
      </c>
      <c r="I10" s="3">
        <v>0.29797259457009301</v>
      </c>
      <c r="K10" s="3">
        <v>0</v>
      </c>
      <c r="M10" s="3">
        <v>470</v>
      </c>
      <c r="O10" s="1" t="s">
        <v>24</v>
      </c>
      <c r="Q10" s="3">
        <v>0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65"/>
  <sheetViews>
    <sheetView rightToLeft="1" zoomScale="85" zoomScaleNormal="85" workbookViewId="0">
      <selection activeCell="C14" sqref="C14"/>
    </sheetView>
  </sheetViews>
  <sheetFormatPr defaultRowHeight="22.5"/>
  <cols>
    <col min="1" max="1" width="39.4257812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1.7109375" style="1" bestFit="1" customWidth="1"/>
    <col min="20" max="20" width="1" style="1" customWidth="1"/>
    <col min="21" max="21" width="12.5703125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11.42578125" style="1" bestFit="1" customWidth="1"/>
    <col min="26" max="26" width="1" style="1" customWidth="1"/>
    <col min="27" max="27" width="20.5703125" style="1" bestFit="1" customWidth="1"/>
    <col min="28" max="28" width="1.28515625" style="1" customWidth="1"/>
    <col min="29" max="29" width="12.5703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1.7109375" style="1" bestFit="1" customWidth="1"/>
    <col min="34" max="34" width="1" style="1" customWidth="1"/>
    <col min="35" max="35" width="21.8554687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  <c r="Z2" s="20" t="s">
        <v>0</v>
      </c>
      <c r="AA2" s="20" t="s">
        <v>0</v>
      </c>
      <c r="AB2" s="20"/>
      <c r="AC2" s="20" t="s">
        <v>0</v>
      </c>
      <c r="AD2" s="20" t="s">
        <v>0</v>
      </c>
      <c r="AE2" s="20" t="s">
        <v>0</v>
      </c>
      <c r="AF2" s="20" t="s">
        <v>0</v>
      </c>
      <c r="AG2" s="20" t="s">
        <v>0</v>
      </c>
      <c r="AH2" s="20" t="s">
        <v>0</v>
      </c>
      <c r="AI2" s="20" t="s">
        <v>0</v>
      </c>
      <c r="AJ2" s="20" t="s">
        <v>0</v>
      </c>
      <c r="AK2" s="20" t="s">
        <v>0</v>
      </c>
    </row>
    <row r="3" spans="1:37" ht="2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20" t="s">
        <v>1</v>
      </c>
      <c r="AA3" s="20" t="s">
        <v>1</v>
      </c>
      <c r="AB3" s="20"/>
      <c r="AC3" s="20" t="s">
        <v>1</v>
      </c>
      <c r="AD3" s="20" t="s">
        <v>1</v>
      </c>
      <c r="AE3" s="20" t="s">
        <v>1</v>
      </c>
      <c r="AF3" s="20" t="s">
        <v>1</v>
      </c>
      <c r="AG3" s="20" t="s">
        <v>1</v>
      </c>
      <c r="AH3" s="20" t="s">
        <v>1</v>
      </c>
      <c r="AI3" s="20" t="s">
        <v>1</v>
      </c>
      <c r="AJ3" s="20" t="s">
        <v>1</v>
      </c>
      <c r="AK3" s="20" t="s">
        <v>1</v>
      </c>
    </row>
    <row r="4" spans="1:37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  <c r="Z4" s="20" t="s">
        <v>2</v>
      </c>
      <c r="AA4" s="20" t="s">
        <v>2</v>
      </c>
      <c r="AB4" s="20"/>
      <c r="AC4" s="20" t="s">
        <v>2</v>
      </c>
      <c r="AD4" s="20" t="s">
        <v>2</v>
      </c>
      <c r="AE4" s="20" t="s">
        <v>2</v>
      </c>
      <c r="AF4" s="20" t="s">
        <v>2</v>
      </c>
      <c r="AG4" s="20" t="s">
        <v>2</v>
      </c>
      <c r="AH4" s="20" t="s">
        <v>2</v>
      </c>
      <c r="AI4" s="20" t="s">
        <v>2</v>
      </c>
      <c r="AJ4" s="20" t="s">
        <v>2</v>
      </c>
      <c r="AK4" s="20" t="s">
        <v>2</v>
      </c>
    </row>
    <row r="5" spans="1:37" ht="25.5">
      <c r="A5" s="18" t="s">
        <v>351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K5" s="3"/>
    </row>
    <row r="6" spans="1:37" ht="24.75" thickBot="1">
      <c r="A6" s="19" t="s">
        <v>35</v>
      </c>
      <c r="B6" s="19" t="s">
        <v>35</v>
      </c>
      <c r="C6" s="19" t="s">
        <v>35</v>
      </c>
      <c r="D6" s="19" t="s">
        <v>35</v>
      </c>
      <c r="E6" s="19" t="s">
        <v>35</v>
      </c>
      <c r="F6" s="19" t="s">
        <v>35</v>
      </c>
      <c r="G6" s="19" t="s">
        <v>35</v>
      </c>
      <c r="H6" s="19" t="s">
        <v>35</v>
      </c>
      <c r="I6" s="19" t="s">
        <v>35</v>
      </c>
      <c r="J6" s="19" t="s">
        <v>35</v>
      </c>
      <c r="K6" s="19" t="s">
        <v>35</v>
      </c>
      <c r="L6" s="19" t="s">
        <v>35</v>
      </c>
      <c r="M6" s="19" t="s">
        <v>35</v>
      </c>
      <c r="O6" s="19" t="s">
        <v>255</v>
      </c>
      <c r="P6" s="19" t="s">
        <v>4</v>
      </c>
      <c r="Q6" s="19" t="s">
        <v>4</v>
      </c>
      <c r="R6" s="19" t="s">
        <v>4</v>
      </c>
      <c r="S6" s="19" t="s">
        <v>4</v>
      </c>
      <c r="U6" s="19" t="s">
        <v>5</v>
      </c>
      <c r="V6" s="19" t="s">
        <v>5</v>
      </c>
      <c r="W6" s="19" t="s">
        <v>5</v>
      </c>
      <c r="X6" s="19" t="s">
        <v>5</v>
      </c>
      <c r="Y6" s="19" t="s">
        <v>5</v>
      </c>
      <c r="Z6" s="19" t="s">
        <v>5</v>
      </c>
      <c r="AA6" s="19" t="s">
        <v>5</v>
      </c>
      <c r="AB6" s="7"/>
      <c r="AC6" s="19" t="s">
        <v>6</v>
      </c>
      <c r="AD6" s="19" t="s">
        <v>6</v>
      </c>
      <c r="AE6" s="19" t="s">
        <v>6</v>
      </c>
      <c r="AF6" s="19" t="s">
        <v>6</v>
      </c>
      <c r="AG6" s="19" t="s">
        <v>6</v>
      </c>
      <c r="AH6" s="19" t="s">
        <v>6</v>
      </c>
      <c r="AI6" s="19" t="s">
        <v>6</v>
      </c>
      <c r="AJ6" s="19" t="s">
        <v>6</v>
      </c>
      <c r="AK6" s="19" t="s">
        <v>6</v>
      </c>
    </row>
    <row r="7" spans="1:37" ht="24.75" thickBot="1">
      <c r="A7" s="19" t="s">
        <v>36</v>
      </c>
      <c r="C7" s="19" t="s">
        <v>37</v>
      </c>
      <c r="E7" s="19" t="s">
        <v>38</v>
      </c>
      <c r="G7" s="19" t="s">
        <v>39</v>
      </c>
      <c r="I7" s="19" t="s">
        <v>40</v>
      </c>
      <c r="K7" s="19" t="s">
        <v>41</v>
      </c>
      <c r="M7" s="19" t="s">
        <v>28</v>
      </c>
      <c r="O7" s="19" t="s">
        <v>7</v>
      </c>
      <c r="Q7" s="19" t="s">
        <v>8</v>
      </c>
      <c r="S7" s="19" t="s">
        <v>9</v>
      </c>
      <c r="U7" s="19" t="s">
        <v>10</v>
      </c>
      <c r="V7" s="19" t="s">
        <v>10</v>
      </c>
      <c r="W7" s="19" t="s">
        <v>10</v>
      </c>
      <c r="Y7" s="19" t="s">
        <v>11</v>
      </c>
      <c r="Z7" s="19" t="s">
        <v>11</v>
      </c>
      <c r="AA7" s="19" t="s">
        <v>11</v>
      </c>
      <c r="AB7" s="7"/>
      <c r="AC7" s="19" t="s">
        <v>7</v>
      </c>
      <c r="AE7" s="19" t="s">
        <v>42</v>
      </c>
      <c r="AG7" s="19" t="s">
        <v>8</v>
      </c>
      <c r="AI7" s="19" t="s">
        <v>9</v>
      </c>
      <c r="AK7" s="19" t="s">
        <v>13</v>
      </c>
    </row>
    <row r="8" spans="1:37" ht="24.75" thickBot="1">
      <c r="A8" s="19" t="s">
        <v>36</v>
      </c>
      <c r="C8" s="19" t="s">
        <v>37</v>
      </c>
      <c r="E8" s="19" t="s">
        <v>38</v>
      </c>
      <c r="G8" s="19" t="s">
        <v>39</v>
      </c>
      <c r="I8" s="19" t="s">
        <v>40</v>
      </c>
      <c r="K8" s="19" t="s">
        <v>41</v>
      </c>
      <c r="M8" s="19" t="s">
        <v>28</v>
      </c>
      <c r="O8" s="19" t="s">
        <v>7</v>
      </c>
      <c r="Q8" s="19" t="s">
        <v>8</v>
      </c>
      <c r="S8" s="19" t="s">
        <v>9</v>
      </c>
      <c r="U8" s="19" t="s">
        <v>7</v>
      </c>
      <c r="W8" s="19" t="s">
        <v>8</v>
      </c>
      <c r="Y8" s="19" t="s">
        <v>7</v>
      </c>
      <c r="AA8" s="19" t="s">
        <v>14</v>
      </c>
      <c r="AB8" s="7"/>
      <c r="AC8" s="19" t="s">
        <v>7</v>
      </c>
      <c r="AE8" s="19" t="s">
        <v>42</v>
      </c>
      <c r="AG8" s="19" t="s">
        <v>8</v>
      </c>
      <c r="AI8" s="19" t="s">
        <v>9</v>
      </c>
      <c r="AK8" s="19" t="s">
        <v>13</v>
      </c>
    </row>
    <row r="9" spans="1:37" ht="24">
      <c r="A9" s="2" t="s">
        <v>43</v>
      </c>
      <c r="C9" s="1" t="s">
        <v>44</v>
      </c>
      <c r="E9" s="1" t="s">
        <v>44</v>
      </c>
      <c r="G9" s="1" t="s">
        <v>45</v>
      </c>
      <c r="I9" s="1" t="s">
        <v>46</v>
      </c>
      <c r="K9" s="3">
        <v>0</v>
      </c>
      <c r="M9" s="3">
        <v>0</v>
      </c>
      <c r="O9" s="3">
        <v>3207600</v>
      </c>
      <c r="Q9" s="3">
        <v>4947864134400</v>
      </c>
      <c r="S9" s="3">
        <v>4944276932902</v>
      </c>
      <c r="U9" s="3">
        <v>0</v>
      </c>
      <c r="W9" s="3">
        <v>0</v>
      </c>
      <c r="Y9" s="3">
        <v>0</v>
      </c>
      <c r="AA9" s="3">
        <v>0</v>
      </c>
      <c r="AB9" s="3"/>
      <c r="AC9" s="3">
        <v>3207600</v>
      </c>
      <c r="AE9" s="3">
        <v>1542544</v>
      </c>
      <c r="AG9" s="3">
        <v>4947864134400</v>
      </c>
      <c r="AI9" s="3">
        <v>4944276932902</v>
      </c>
      <c r="AK9" s="9">
        <v>3.0548347587205864E-2</v>
      </c>
    </row>
    <row r="10" spans="1:37" ht="24">
      <c r="A10" s="2" t="s">
        <v>47</v>
      </c>
      <c r="C10" s="1" t="s">
        <v>44</v>
      </c>
      <c r="E10" s="1" t="s">
        <v>44</v>
      </c>
      <c r="G10" s="1" t="s">
        <v>48</v>
      </c>
      <c r="I10" s="1" t="s">
        <v>49</v>
      </c>
      <c r="K10" s="3">
        <v>40.5</v>
      </c>
      <c r="M10" s="3">
        <v>40.5</v>
      </c>
      <c r="O10" s="3">
        <v>4360</v>
      </c>
      <c r="Q10" s="3">
        <v>15008401205</v>
      </c>
      <c r="S10" s="3">
        <v>21421043603</v>
      </c>
      <c r="U10" s="3">
        <v>0</v>
      </c>
      <c r="W10" s="3">
        <v>0</v>
      </c>
      <c r="Y10" s="3">
        <v>0</v>
      </c>
      <c r="AA10" s="3">
        <v>0</v>
      </c>
      <c r="AB10" s="3"/>
      <c r="AC10" s="3">
        <v>4360</v>
      </c>
      <c r="AE10" s="3">
        <v>5030838</v>
      </c>
      <c r="AG10" s="3">
        <v>15008401205</v>
      </c>
      <c r="AI10" s="3">
        <v>21918551406</v>
      </c>
      <c r="AK10" s="9">
        <v>1.3542435750368181E-4</v>
      </c>
    </row>
    <row r="11" spans="1:37" ht="24">
      <c r="A11" s="2" t="s">
        <v>50</v>
      </c>
      <c r="C11" s="1" t="s">
        <v>44</v>
      </c>
      <c r="E11" s="1" t="s">
        <v>44</v>
      </c>
      <c r="G11" s="1" t="s">
        <v>51</v>
      </c>
      <c r="I11" s="1" t="s">
        <v>52</v>
      </c>
      <c r="K11" s="3">
        <v>54.06</v>
      </c>
      <c r="M11" s="3">
        <v>54.06</v>
      </c>
      <c r="O11" s="3">
        <v>362205</v>
      </c>
      <c r="Q11" s="3">
        <v>1349985121650</v>
      </c>
      <c r="S11" s="3">
        <v>1607975084793</v>
      </c>
      <c r="U11" s="3">
        <v>0</v>
      </c>
      <c r="W11" s="3">
        <v>0</v>
      </c>
      <c r="Y11" s="3">
        <v>0</v>
      </c>
      <c r="AA11" s="3">
        <v>0</v>
      </c>
      <c r="AB11" s="3"/>
      <c r="AC11" s="3">
        <v>362205</v>
      </c>
      <c r="AE11" s="3">
        <v>4509522</v>
      </c>
      <c r="AG11" s="3">
        <v>1349985121650</v>
      </c>
      <c r="AI11" s="3">
        <v>1632187221733</v>
      </c>
      <c r="AK11" s="9">
        <v>1.008451250881497E-2</v>
      </c>
    </row>
    <row r="12" spans="1:37" ht="24">
      <c r="A12" s="2" t="s">
        <v>53</v>
      </c>
      <c r="C12" s="1" t="s">
        <v>44</v>
      </c>
      <c r="E12" s="1" t="s">
        <v>44</v>
      </c>
      <c r="G12" s="1" t="s">
        <v>54</v>
      </c>
      <c r="I12" s="1" t="s">
        <v>55</v>
      </c>
      <c r="K12" s="3">
        <v>29.75</v>
      </c>
      <c r="M12" s="3">
        <v>29.75</v>
      </c>
      <c r="O12" s="3">
        <v>252190</v>
      </c>
      <c r="Q12" s="3">
        <v>735998861700</v>
      </c>
      <c r="S12" s="3">
        <v>678251572465</v>
      </c>
      <c r="U12" s="3">
        <v>0</v>
      </c>
      <c r="W12" s="3">
        <v>0</v>
      </c>
      <c r="Y12" s="3">
        <v>0</v>
      </c>
      <c r="AA12" s="3">
        <v>0</v>
      </c>
      <c r="AB12" s="3"/>
      <c r="AC12" s="3">
        <v>252190</v>
      </c>
      <c r="AE12" s="3">
        <v>2724797</v>
      </c>
      <c r="AG12" s="3">
        <v>735998861700</v>
      </c>
      <c r="AI12" s="3">
        <v>686668359677</v>
      </c>
      <c r="AK12" s="9">
        <v>4.2425988700105985E-3</v>
      </c>
    </row>
    <row r="13" spans="1:37" ht="24">
      <c r="A13" s="2" t="s">
        <v>56</v>
      </c>
      <c r="C13" s="1" t="s">
        <v>44</v>
      </c>
      <c r="E13" s="1" t="s">
        <v>44</v>
      </c>
      <c r="G13" s="1" t="s">
        <v>57</v>
      </c>
      <c r="I13" s="1" t="s">
        <v>58</v>
      </c>
      <c r="K13" s="3">
        <v>30.5</v>
      </c>
      <c r="M13" s="3">
        <v>30.5</v>
      </c>
      <c r="O13" s="3">
        <v>84110</v>
      </c>
      <c r="Q13" s="3">
        <v>222997478600</v>
      </c>
      <c r="S13" s="3">
        <v>238781333402</v>
      </c>
      <c r="U13" s="3">
        <v>0</v>
      </c>
      <c r="W13" s="3">
        <v>0</v>
      </c>
      <c r="Y13" s="3">
        <v>0</v>
      </c>
      <c r="AA13" s="3">
        <v>0</v>
      </c>
      <c r="AB13" s="3"/>
      <c r="AC13" s="3">
        <v>84110</v>
      </c>
      <c r="AE13" s="3">
        <v>2901608</v>
      </c>
      <c r="AG13" s="3">
        <v>222997478600</v>
      </c>
      <c r="AI13" s="3">
        <v>243877349968</v>
      </c>
      <c r="AK13" s="9">
        <v>1.5068027451885409E-3</v>
      </c>
    </row>
    <row r="14" spans="1:37" ht="24">
      <c r="A14" s="2" t="s">
        <v>59</v>
      </c>
      <c r="C14" s="1" t="s">
        <v>44</v>
      </c>
      <c r="E14" s="1" t="s">
        <v>44</v>
      </c>
      <c r="G14" s="1" t="s">
        <v>60</v>
      </c>
      <c r="I14" s="1" t="s">
        <v>61</v>
      </c>
      <c r="K14" s="3">
        <v>23</v>
      </c>
      <c r="M14" s="3">
        <v>23</v>
      </c>
      <c r="O14" s="3">
        <v>1440000</v>
      </c>
      <c r="Q14" s="3">
        <v>1440000000000</v>
      </c>
      <c r="S14" s="3">
        <v>1439890200000</v>
      </c>
      <c r="U14" s="3">
        <v>0</v>
      </c>
      <c r="W14" s="3">
        <v>0</v>
      </c>
      <c r="Y14" s="3">
        <v>0</v>
      </c>
      <c r="AA14" s="3">
        <v>0</v>
      </c>
      <c r="AB14" s="3"/>
      <c r="AC14" s="3">
        <v>1440000</v>
      </c>
      <c r="AE14" s="3">
        <v>1000000</v>
      </c>
      <c r="AG14" s="3">
        <v>1440000000000</v>
      </c>
      <c r="AI14" s="3">
        <v>1439890200000</v>
      </c>
      <c r="AK14" s="9">
        <v>8.8964002045075607E-3</v>
      </c>
    </row>
    <row r="15" spans="1:37" ht="24">
      <c r="A15" s="2" t="s">
        <v>62</v>
      </c>
      <c r="C15" s="1" t="s">
        <v>44</v>
      </c>
      <c r="E15" s="1" t="s">
        <v>44</v>
      </c>
      <c r="G15" s="1" t="s">
        <v>63</v>
      </c>
      <c r="I15" s="1" t="s">
        <v>64</v>
      </c>
      <c r="K15" s="3">
        <v>18</v>
      </c>
      <c r="M15" s="3">
        <v>18</v>
      </c>
      <c r="O15" s="3">
        <v>100000</v>
      </c>
      <c r="Q15" s="3">
        <v>87311757010</v>
      </c>
      <c r="S15" s="3">
        <v>91509621859</v>
      </c>
      <c r="U15" s="3">
        <v>0</v>
      </c>
      <c r="W15" s="3">
        <v>0</v>
      </c>
      <c r="Y15" s="3">
        <v>0</v>
      </c>
      <c r="AA15" s="3">
        <v>0</v>
      </c>
      <c r="AB15" s="3"/>
      <c r="AC15" s="3">
        <v>100000</v>
      </c>
      <c r="AE15" s="3">
        <v>922612</v>
      </c>
      <c r="AG15" s="3">
        <v>87311757010</v>
      </c>
      <c r="AI15" s="3">
        <v>92254165083</v>
      </c>
      <c r="AK15" s="9">
        <v>5.6999483232198921E-4</v>
      </c>
    </row>
    <row r="16" spans="1:37" ht="24">
      <c r="A16" s="2" t="s">
        <v>65</v>
      </c>
      <c r="C16" s="1" t="s">
        <v>44</v>
      </c>
      <c r="E16" s="1" t="s">
        <v>44</v>
      </c>
      <c r="G16" s="1" t="s">
        <v>66</v>
      </c>
      <c r="I16" s="1" t="s">
        <v>67</v>
      </c>
      <c r="K16" s="3">
        <v>0</v>
      </c>
      <c r="M16" s="3">
        <v>0</v>
      </c>
      <c r="O16" s="3">
        <v>46184</v>
      </c>
      <c r="Q16" s="3">
        <v>26340592963</v>
      </c>
      <c r="S16" s="3">
        <v>28535841256</v>
      </c>
      <c r="U16" s="3">
        <v>0</v>
      </c>
      <c r="W16" s="3">
        <v>0</v>
      </c>
      <c r="Y16" s="3">
        <v>0</v>
      </c>
      <c r="AA16" s="3">
        <v>0</v>
      </c>
      <c r="AB16" s="3"/>
      <c r="AC16" s="3">
        <v>46184</v>
      </c>
      <c r="AE16" s="3">
        <v>635000</v>
      </c>
      <c r="AG16" s="3">
        <v>26340592963</v>
      </c>
      <c r="AI16" s="3">
        <v>29324603828</v>
      </c>
      <c r="AK16" s="9">
        <v>1.8118285095108114E-4</v>
      </c>
    </row>
    <row r="17" spans="1:37" ht="24">
      <c r="A17" s="2" t="s">
        <v>68</v>
      </c>
      <c r="C17" s="1" t="s">
        <v>44</v>
      </c>
      <c r="E17" s="1" t="s">
        <v>44</v>
      </c>
      <c r="G17" s="1" t="s">
        <v>66</v>
      </c>
      <c r="I17" s="1" t="s">
        <v>69</v>
      </c>
      <c r="K17" s="3">
        <v>0</v>
      </c>
      <c r="M17" s="3">
        <v>0</v>
      </c>
      <c r="O17" s="3">
        <v>73594</v>
      </c>
      <c r="Q17" s="3">
        <v>40178911377</v>
      </c>
      <c r="S17" s="3">
        <v>43453943384</v>
      </c>
      <c r="U17" s="3">
        <v>0</v>
      </c>
      <c r="W17" s="3">
        <v>0</v>
      </c>
      <c r="Y17" s="3">
        <v>0</v>
      </c>
      <c r="AA17" s="3">
        <v>0</v>
      </c>
      <c r="AB17" s="3"/>
      <c r="AC17" s="3">
        <v>73594</v>
      </c>
      <c r="AE17" s="3">
        <v>595000</v>
      </c>
      <c r="AG17" s="3">
        <v>40178911377</v>
      </c>
      <c r="AI17" s="3">
        <v>43785091132</v>
      </c>
      <c r="AK17" s="9">
        <v>2.705273594480378E-4</v>
      </c>
    </row>
    <row r="18" spans="1:37" ht="24">
      <c r="A18" s="2" t="s">
        <v>71</v>
      </c>
      <c r="C18" s="1" t="s">
        <v>44</v>
      </c>
      <c r="E18" s="1" t="s">
        <v>44</v>
      </c>
      <c r="G18" s="1" t="s">
        <v>66</v>
      </c>
      <c r="I18" s="1" t="s">
        <v>72</v>
      </c>
      <c r="K18" s="3">
        <v>0</v>
      </c>
      <c r="M18" s="3">
        <v>0</v>
      </c>
      <c r="O18" s="3">
        <v>339795</v>
      </c>
      <c r="Q18" s="3">
        <v>180862074280</v>
      </c>
      <c r="S18" s="3">
        <v>195367227112</v>
      </c>
      <c r="U18" s="3">
        <v>0</v>
      </c>
      <c r="W18" s="3">
        <v>0</v>
      </c>
      <c r="Y18" s="3">
        <v>0</v>
      </c>
      <c r="AA18" s="3">
        <v>0</v>
      </c>
      <c r="AB18" s="3"/>
      <c r="AC18" s="3">
        <v>339795</v>
      </c>
      <c r="AE18" s="3">
        <v>580000</v>
      </c>
      <c r="AG18" s="3">
        <v>180862074280</v>
      </c>
      <c r="AI18" s="3">
        <v>197066072566</v>
      </c>
      <c r="AK18" s="9">
        <v>1.2175780127385159E-3</v>
      </c>
    </row>
    <row r="19" spans="1:37" ht="24">
      <c r="A19" s="2" t="s">
        <v>73</v>
      </c>
      <c r="C19" s="1" t="s">
        <v>44</v>
      </c>
      <c r="E19" s="1" t="s">
        <v>44</v>
      </c>
      <c r="G19" s="1" t="s">
        <v>74</v>
      </c>
      <c r="I19" s="1" t="s">
        <v>75</v>
      </c>
      <c r="K19" s="3">
        <v>0</v>
      </c>
      <c r="M19" s="3">
        <v>0</v>
      </c>
      <c r="O19" s="3">
        <v>74000</v>
      </c>
      <c r="Q19" s="3">
        <v>52116669529</v>
      </c>
      <c r="S19" s="3">
        <v>67322286284</v>
      </c>
      <c r="U19" s="3">
        <v>0</v>
      </c>
      <c r="W19" s="3">
        <v>0</v>
      </c>
      <c r="Y19" s="3">
        <v>0</v>
      </c>
      <c r="AA19" s="3">
        <v>0</v>
      </c>
      <c r="AB19" s="3"/>
      <c r="AC19" s="3">
        <v>74000</v>
      </c>
      <c r="AE19" s="3">
        <v>930640</v>
      </c>
      <c r="AG19" s="3">
        <v>52116669529</v>
      </c>
      <c r="AI19" s="3">
        <v>68862108863</v>
      </c>
      <c r="AK19" s="9">
        <v>4.2546638581998484E-4</v>
      </c>
    </row>
    <row r="20" spans="1:37" ht="24">
      <c r="A20" s="2" t="s">
        <v>76</v>
      </c>
      <c r="C20" s="1" t="s">
        <v>44</v>
      </c>
      <c r="E20" s="1" t="s">
        <v>44</v>
      </c>
      <c r="G20" s="1" t="s">
        <v>77</v>
      </c>
      <c r="I20" s="1" t="s">
        <v>78</v>
      </c>
      <c r="K20" s="3">
        <v>0</v>
      </c>
      <c r="M20" s="3">
        <v>0</v>
      </c>
      <c r="O20" s="3">
        <v>121200</v>
      </c>
      <c r="Q20" s="3">
        <v>81952746365</v>
      </c>
      <c r="S20" s="3">
        <v>105478376660</v>
      </c>
      <c r="U20" s="3">
        <v>0</v>
      </c>
      <c r="W20" s="3">
        <v>0</v>
      </c>
      <c r="Y20" s="3">
        <v>0</v>
      </c>
      <c r="AA20" s="3">
        <v>0</v>
      </c>
      <c r="AB20" s="3"/>
      <c r="AC20" s="3">
        <v>121200</v>
      </c>
      <c r="AE20" s="3">
        <v>889900</v>
      </c>
      <c r="AG20" s="3">
        <v>81952746365</v>
      </c>
      <c r="AI20" s="3">
        <v>107847655989</v>
      </c>
      <c r="AK20" s="9">
        <v>6.6633963395000583E-4</v>
      </c>
    </row>
    <row r="21" spans="1:37" ht="24">
      <c r="A21" s="2" t="s">
        <v>79</v>
      </c>
      <c r="C21" s="1" t="s">
        <v>44</v>
      </c>
      <c r="E21" s="1" t="s">
        <v>44</v>
      </c>
      <c r="G21" s="1" t="s">
        <v>80</v>
      </c>
      <c r="I21" s="1" t="s">
        <v>81</v>
      </c>
      <c r="K21" s="3">
        <v>0</v>
      </c>
      <c r="M21" s="3">
        <v>0</v>
      </c>
      <c r="O21" s="3">
        <v>305135</v>
      </c>
      <c r="Q21" s="3">
        <v>201537934978</v>
      </c>
      <c r="S21" s="3">
        <v>242328892062</v>
      </c>
      <c r="U21" s="3">
        <v>0</v>
      </c>
      <c r="W21" s="3">
        <v>0</v>
      </c>
      <c r="Y21" s="3">
        <v>0</v>
      </c>
      <c r="AA21" s="3">
        <v>0</v>
      </c>
      <c r="AB21" s="3"/>
      <c r="AC21" s="3">
        <v>305135</v>
      </c>
      <c r="AE21" s="3">
        <v>808550</v>
      </c>
      <c r="AG21" s="3">
        <v>201537934978</v>
      </c>
      <c r="AI21" s="3">
        <v>246698092086</v>
      </c>
      <c r="AK21" s="9">
        <v>1.5242307759893883E-3</v>
      </c>
    </row>
    <row r="22" spans="1:37" ht="24">
      <c r="A22" s="2" t="s">
        <v>82</v>
      </c>
      <c r="C22" s="1" t="s">
        <v>44</v>
      </c>
      <c r="E22" s="1" t="s">
        <v>44</v>
      </c>
      <c r="G22" s="1" t="s">
        <v>80</v>
      </c>
      <c r="I22" s="1" t="s">
        <v>83</v>
      </c>
      <c r="K22" s="3">
        <v>0</v>
      </c>
      <c r="M22" s="3">
        <v>0</v>
      </c>
      <c r="O22" s="3">
        <v>201535</v>
      </c>
      <c r="Q22" s="3">
        <v>117862644132</v>
      </c>
      <c r="S22" s="3">
        <v>149326048020</v>
      </c>
      <c r="U22" s="3">
        <v>0</v>
      </c>
      <c r="W22" s="3">
        <v>0</v>
      </c>
      <c r="Y22" s="3">
        <v>0</v>
      </c>
      <c r="AA22" s="3">
        <v>0</v>
      </c>
      <c r="AB22" s="3"/>
      <c r="AC22" s="3">
        <v>201535</v>
      </c>
      <c r="AE22" s="3">
        <v>749100</v>
      </c>
      <c r="AG22" s="3">
        <v>117862644132</v>
      </c>
      <c r="AI22" s="3">
        <v>150958357047</v>
      </c>
      <c r="AK22" s="9">
        <v>9.3270025624527225E-4</v>
      </c>
    </row>
    <row r="23" spans="1:37" ht="24">
      <c r="A23" s="2" t="s">
        <v>84</v>
      </c>
      <c r="C23" s="1" t="s">
        <v>44</v>
      </c>
      <c r="E23" s="1" t="s">
        <v>44</v>
      </c>
      <c r="G23" s="1" t="s">
        <v>85</v>
      </c>
      <c r="I23" s="1" t="s">
        <v>86</v>
      </c>
      <c r="K23" s="3">
        <v>0</v>
      </c>
      <c r="M23" s="3">
        <v>0</v>
      </c>
      <c r="O23" s="3">
        <v>52417</v>
      </c>
      <c r="Q23" s="3">
        <v>27446922399</v>
      </c>
      <c r="S23" s="3">
        <v>29686725014</v>
      </c>
      <c r="U23" s="3">
        <v>0</v>
      </c>
      <c r="W23" s="3">
        <v>0</v>
      </c>
      <c r="Y23" s="3">
        <v>0</v>
      </c>
      <c r="AA23" s="3">
        <v>0</v>
      </c>
      <c r="AB23" s="3"/>
      <c r="AC23" s="3">
        <v>52417</v>
      </c>
      <c r="AE23" s="3">
        <v>574940</v>
      </c>
      <c r="AG23" s="3">
        <v>27446922399</v>
      </c>
      <c r="AI23" s="3">
        <v>30134332061</v>
      </c>
      <c r="AK23" s="9">
        <v>1.8618577854768312E-4</v>
      </c>
    </row>
    <row r="24" spans="1:37" ht="24">
      <c r="A24" s="2" t="s">
        <v>87</v>
      </c>
      <c r="C24" s="1" t="s">
        <v>44</v>
      </c>
      <c r="E24" s="1" t="s">
        <v>44</v>
      </c>
      <c r="G24" s="1" t="s">
        <v>88</v>
      </c>
      <c r="I24" s="1" t="s">
        <v>89</v>
      </c>
      <c r="K24" s="3">
        <v>0</v>
      </c>
      <c r="M24" s="3">
        <v>0</v>
      </c>
      <c r="O24" s="3">
        <v>741800</v>
      </c>
      <c r="Q24" s="3">
        <v>394707521010</v>
      </c>
      <c r="S24" s="3">
        <v>504014665951</v>
      </c>
      <c r="U24" s="3">
        <v>0</v>
      </c>
      <c r="W24" s="3">
        <v>0</v>
      </c>
      <c r="Y24" s="3">
        <v>0</v>
      </c>
      <c r="AA24" s="3">
        <v>0</v>
      </c>
      <c r="AB24" s="3"/>
      <c r="AC24" s="3">
        <v>741800</v>
      </c>
      <c r="AE24" s="3">
        <v>690380</v>
      </c>
      <c r="AG24" s="3">
        <v>394707521010</v>
      </c>
      <c r="AI24" s="3">
        <v>512084834553</v>
      </c>
      <c r="AK24" s="9">
        <v>3.1639298794050616E-3</v>
      </c>
    </row>
    <row r="25" spans="1:37" ht="24">
      <c r="A25" s="2" t="s">
        <v>90</v>
      </c>
      <c r="C25" s="1" t="s">
        <v>44</v>
      </c>
      <c r="E25" s="1" t="s">
        <v>44</v>
      </c>
      <c r="G25" s="1" t="s">
        <v>88</v>
      </c>
      <c r="I25" s="1" t="s">
        <v>91</v>
      </c>
      <c r="K25" s="3">
        <v>0</v>
      </c>
      <c r="M25" s="3">
        <v>0</v>
      </c>
      <c r="O25" s="3">
        <v>1010965</v>
      </c>
      <c r="Q25" s="3">
        <v>472758218038</v>
      </c>
      <c r="S25" s="3">
        <v>594078609251</v>
      </c>
      <c r="U25" s="3">
        <v>0</v>
      </c>
      <c r="W25" s="3">
        <v>0</v>
      </c>
      <c r="Y25" s="3">
        <v>0</v>
      </c>
      <c r="AA25" s="3">
        <v>0</v>
      </c>
      <c r="AB25" s="3"/>
      <c r="AC25" s="3">
        <v>1010965</v>
      </c>
      <c r="AE25" s="3">
        <v>595100</v>
      </c>
      <c r="AG25" s="3">
        <v>472758218038</v>
      </c>
      <c r="AI25" s="3">
        <v>601579397573</v>
      </c>
      <c r="AK25" s="9">
        <v>3.7168744363952006E-3</v>
      </c>
    </row>
    <row r="26" spans="1:37" ht="24">
      <c r="A26" s="2" t="s">
        <v>92</v>
      </c>
      <c r="C26" s="1" t="s">
        <v>44</v>
      </c>
      <c r="E26" s="1" t="s">
        <v>44</v>
      </c>
      <c r="G26" s="1" t="s">
        <v>93</v>
      </c>
      <c r="I26" s="1" t="s">
        <v>94</v>
      </c>
      <c r="K26" s="3">
        <v>0</v>
      </c>
      <c r="M26" s="3">
        <v>0</v>
      </c>
      <c r="O26" s="3">
        <v>1980436</v>
      </c>
      <c r="Q26" s="3">
        <v>1355598167093</v>
      </c>
      <c r="S26" s="3">
        <v>1566504442727</v>
      </c>
      <c r="U26" s="3">
        <v>0</v>
      </c>
      <c r="W26" s="3">
        <v>0</v>
      </c>
      <c r="Y26" s="3">
        <v>0</v>
      </c>
      <c r="AA26" s="3">
        <v>0</v>
      </c>
      <c r="AB26" s="3"/>
      <c r="AC26" s="3">
        <v>1980436</v>
      </c>
      <c r="AE26" s="3">
        <v>809910</v>
      </c>
      <c r="AG26" s="3">
        <v>1355598167093</v>
      </c>
      <c r="AI26" s="3">
        <v>1603852617672</v>
      </c>
      <c r="AK26" s="9">
        <v>9.9094463979664347E-3</v>
      </c>
    </row>
    <row r="27" spans="1:37" ht="24">
      <c r="A27" s="2" t="s">
        <v>95</v>
      </c>
      <c r="C27" s="1" t="s">
        <v>44</v>
      </c>
      <c r="E27" s="1" t="s">
        <v>44</v>
      </c>
      <c r="G27" s="1" t="s">
        <v>93</v>
      </c>
      <c r="I27" s="1" t="s">
        <v>96</v>
      </c>
      <c r="K27" s="3">
        <v>0</v>
      </c>
      <c r="M27" s="3">
        <v>0</v>
      </c>
      <c r="O27" s="3">
        <v>190500</v>
      </c>
      <c r="Q27" s="3">
        <v>115113591793</v>
      </c>
      <c r="S27" s="3">
        <v>148007213589</v>
      </c>
      <c r="U27" s="3">
        <v>0</v>
      </c>
      <c r="W27" s="3">
        <v>0</v>
      </c>
      <c r="Y27" s="3">
        <v>0</v>
      </c>
      <c r="AA27" s="3">
        <v>0</v>
      </c>
      <c r="AB27" s="3"/>
      <c r="AC27" s="3">
        <v>190500</v>
      </c>
      <c r="AE27" s="3">
        <v>788620</v>
      </c>
      <c r="AG27" s="3">
        <v>115113591793</v>
      </c>
      <c r="AI27" s="3">
        <v>150220654801</v>
      </c>
      <c r="AK27" s="9">
        <v>9.2814234314038402E-4</v>
      </c>
    </row>
    <row r="28" spans="1:37" ht="24">
      <c r="A28" s="2" t="s">
        <v>97</v>
      </c>
      <c r="C28" s="1" t="s">
        <v>44</v>
      </c>
      <c r="E28" s="1" t="s">
        <v>44</v>
      </c>
      <c r="G28" s="1" t="s">
        <v>98</v>
      </c>
      <c r="I28" s="1" t="s">
        <v>99</v>
      </c>
      <c r="K28" s="3">
        <v>0</v>
      </c>
      <c r="M28" s="3">
        <v>0</v>
      </c>
      <c r="O28" s="3">
        <v>1388948</v>
      </c>
      <c r="Q28" s="3">
        <v>977669270119</v>
      </c>
      <c r="S28" s="3">
        <v>1155488844297</v>
      </c>
      <c r="U28" s="3">
        <v>0</v>
      </c>
      <c r="W28" s="3">
        <v>0</v>
      </c>
      <c r="Y28" s="3">
        <v>0</v>
      </c>
      <c r="AA28" s="3">
        <v>0</v>
      </c>
      <c r="AB28" s="3"/>
      <c r="AC28" s="3">
        <v>1388948</v>
      </c>
      <c r="AE28" s="3">
        <v>850990</v>
      </c>
      <c r="AG28" s="3">
        <v>977669270119</v>
      </c>
      <c r="AI28" s="3">
        <v>1181890732479</v>
      </c>
      <c r="AK28" s="9">
        <v>7.3023435774003925E-3</v>
      </c>
    </row>
    <row r="29" spans="1:37" ht="24">
      <c r="A29" s="2" t="s">
        <v>100</v>
      </c>
      <c r="C29" s="1" t="s">
        <v>44</v>
      </c>
      <c r="E29" s="1" t="s">
        <v>44</v>
      </c>
      <c r="G29" s="1" t="s">
        <v>101</v>
      </c>
      <c r="I29" s="1" t="s">
        <v>102</v>
      </c>
      <c r="K29" s="3">
        <v>0</v>
      </c>
      <c r="M29" s="3">
        <v>0</v>
      </c>
      <c r="O29" s="3">
        <v>5900</v>
      </c>
      <c r="Q29" s="3">
        <v>3782326363</v>
      </c>
      <c r="S29" s="3">
        <v>4855919707</v>
      </c>
      <c r="U29" s="3">
        <v>0</v>
      </c>
      <c r="W29" s="3">
        <v>0</v>
      </c>
      <c r="Y29" s="3">
        <v>0</v>
      </c>
      <c r="AA29" s="3">
        <v>0</v>
      </c>
      <c r="AB29" s="3"/>
      <c r="AC29" s="3">
        <v>5900</v>
      </c>
      <c r="AE29" s="3">
        <v>855000</v>
      </c>
      <c r="AG29" s="3">
        <v>3782326363</v>
      </c>
      <c r="AI29" s="3">
        <v>5044115356</v>
      </c>
      <c r="AK29" s="9">
        <v>3.1165201961009342E-5</v>
      </c>
    </row>
    <row r="30" spans="1:37" ht="24">
      <c r="A30" s="2" t="s">
        <v>103</v>
      </c>
      <c r="C30" s="1" t="s">
        <v>44</v>
      </c>
      <c r="E30" s="1" t="s">
        <v>44</v>
      </c>
      <c r="G30" s="1" t="s">
        <v>101</v>
      </c>
      <c r="I30" s="1" t="s">
        <v>104</v>
      </c>
      <c r="K30" s="3">
        <v>0</v>
      </c>
      <c r="M30" s="3">
        <v>0</v>
      </c>
      <c r="O30" s="3">
        <v>75000</v>
      </c>
      <c r="Q30" s="3">
        <v>47478619967</v>
      </c>
      <c r="S30" s="3">
        <v>60594629307</v>
      </c>
      <c r="U30" s="3">
        <v>0</v>
      </c>
      <c r="W30" s="3">
        <v>0</v>
      </c>
      <c r="Y30" s="3">
        <v>0</v>
      </c>
      <c r="AA30" s="3">
        <v>0</v>
      </c>
      <c r="AB30" s="3"/>
      <c r="AC30" s="3">
        <v>75000</v>
      </c>
      <c r="AE30" s="3">
        <v>814300</v>
      </c>
      <c r="AG30" s="3">
        <v>47478619967</v>
      </c>
      <c r="AI30" s="3">
        <v>61067843221</v>
      </c>
      <c r="AK30" s="9">
        <v>3.7730930658472439E-4</v>
      </c>
    </row>
    <row r="31" spans="1:37" ht="24">
      <c r="A31" s="2" t="s">
        <v>105</v>
      </c>
      <c r="C31" s="1" t="s">
        <v>44</v>
      </c>
      <c r="E31" s="1" t="s">
        <v>44</v>
      </c>
      <c r="G31" s="1" t="s">
        <v>106</v>
      </c>
      <c r="I31" s="1" t="s">
        <v>107</v>
      </c>
      <c r="K31" s="3">
        <v>18</v>
      </c>
      <c r="M31" s="3">
        <v>18</v>
      </c>
      <c r="O31" s="3">
        <v>335030</v>
      </c>
      <c r="Q31" s="3">
        <v>293365362742</v>
      </c>
      <c r="S31" s="3">
        <v>323766059545</v>
      </c>
      <c r="U31" s="3">
        <v>0</v>
      </c>
      <c r="W31" s="3">
        <v>0</v>
      </c>
      <c r="Y31" s="3">
        <v>0</v>
      </c>
      <c r="AA31" s="3">
        <v>0</v>
      </c>
      <c r="AB31" s="3"/>
      <c r="AC31" s="3">
        <v>335030</v>
      </c>
      <c r="AE31" s="3">
        <v>972653</v>
      </c>
      <c r="AG31" s="3">
        <v>293365362742</v>
      </c>
      <c r="AI31" s="3">
        <v>325843087159</v>
      </c>
      <c r="AK31" s="9">
        <v>2.0132302499445464E-3</v>
      </c>
    </row>
    <row r="32" spans="1:37" ht="24">
      <c r="A32" s="2" t="s">
        <v>108</v>
      </c>
      <c r="C32" s="1" t="s">
        <v>44</v>
      </c>
      <c r="E32" s="1" t="s">
        <v>44</v>
      </c>
      <c r="G32" s="1" t="s">
        <v>109</v>
      </c>
      <c r="I32" s="1" t="s">
        <v>110</v>
      </c>
      <c r="K32" s="3">
        <v>19</v>
      </c>
      <c r="M32" s="3">
        <v>19</v>
      </c>
      <c r="O32" s="3">
        <v>2373000</v>
      </c>
      <c r="Q32" s="3">
        <v>2009021740000</v>
      </c>
      <c r="S32" s="3">
        <v>2160727000002</v>
      </c>
      <c r="U32" s="3">
        <v>0</v>
      </c>
      <c r="W32" s="3">
        <v>0</v>
      </c>
      <c r="Y32" s="3">
        <v>0</v>
      </c>
      <c r="AA32" s="3">
        <v>0</v>
      </c>
      <c r="AB32" s="3"/>
      <c r="AC32" s="3">
        <v>2373000</v>
      </c>
      <c r="AE32" s="3">
        <v>917066</v>
      </c>
      <c r="AG32" s="3">
        <v>2009021740000</v>
      </c>
      <c r="AI32" s="3">
        <v>2176031682931</v>
      </c>
      <c r="AK32" s="9">
        <v>1.3444670092929503E-2</v>
      </c>
    </row>
    <row r="33" spans="1:37" ht="24">
      <c r="A33" s="2" t="s">
        <v>111</v>
      </c>
      <c r="C33" s="1" t="s">
        <v>44</v>
      </c>
      <c r="E33" s="1" t="s">
        <v>44</v>
      </c>
      <c r="G33" s="1" t="s">
        <v>112</v>
      </c>
      <c r="I33" s="1" t="s">
        <v>113</v>
      </c>
      <c r="K33" s="3">
        <v>23</v>
      </c>
      <c r="M33" s="3">
        <v>23</v>
      </c>
      <c r="O33" s="3">
        <v>4000000</v>
      </c>
      <c r="Q33" s="3">
        <v>4000000000000</v>
      </c>
      <c r="S33" s="3">
        <v>3867141108005</v>
      </c>
      <c r="U33" s="3">
        <v>0</v>
      </c>
      <c r="W33" s="3">
        <v>0</v>
      </c>
      <c r="Y33" s="3">
        <v>1000000</v>
      </c>
      <c r="AA33" s="3">
        <v>974098750000</v>
      </c>
      <c r="AB33" s="3"/>
      <c r="AC33" s="3">
        <v>3000000</v>
      </c>
      <c r="AE33" s="3">
        <v>973149</v>
      </c>
      <c r="AG33" s="3">
        <v>3000000000000</v>
      </c>
      <c r="AI33" s="3">
        <v>2919224392166</v>
      </c>
      <c r="AK33" s="9">
        <v>1.8036506172115808E-2</v>
      </c>
    </row>
    <row r="34" spans="1:37" ht="24">
      <c r="A34" s="2" t="s">
        <v>114</v>
      </c>
      <c r="C34" s="1" t="s">
        <v>44</v>
      </c>
      <c r="E34" s="1" t="s">
        <v>44</v>
      </c>
      <c r="G34" s="1" t="s">
        <v>115</v>
      </c>
      <c r="I34" s="1" t="s">
        <v>116</v>
      </c>
      <c r="K34" s="3">
        <v>23</v>
      </c>
      <c r="M34" s="3">
        <v>23</v>
      </c>
      <c r="O34" s="3">
        <v>1000000</v>
      </c>
      <c r="Q34" s="3">
        <v>1000011326250</v>
      </c>
      <c r="S34" s="3">
        <v>945127928500</v>
      </c>
      <c r="U34" s="3">
        <v>0</v>
      </c>
      <c r="W34" s="3">
        <v>0</v>
      </c>
      <c r="Y34" s="3">
        <v>0</v>
      </c>
      <c r="AA34" s="3">
        <v>0</v>
      </c>
      <c r="AB34" s="3"/>
      <c r="AC34" s="3">
        <v>1000000</v>
      </c>
      <c r="AE34" s="3">
        <v>951702</v>
      </c>
      <c r="AG34" s="3">
        <v>1000011326250</v>
      </c>
      <c r="AI34" s="3">
        <v>951629432722</v>
      </c>
      <c r="AK34" s="9">
        <v>5.8796679634901435E-3</v>
      </c>
    </row>
    <row r="35" spans="1:37" ht="24">
      <c r="A35" s="2" t="s">
        <v>117</v>
      </c>
      <c r="C35" s="1" t="s">
        <v>44</v>
      </c>
      <c r="E35" s="1" t="s">
        <v>44</v>
      </c>
      <c r="G35" s="1" t="s">
        <v>118</v>
      </c>
      <c r="I35" s="1" t="s">
        <v>119</v>
      </c>
      <c r="K35" s="3">
        <v>18</v>
      </c>
      <c r="M35" s="3">
        <v>18</v>
      </c>
      <c r="O35" s="3">
        <v>1000000</v>
      </c>
      <c r="Q35" s="3">
        <v>907041250000</v>
      </c>
      <c r="S35" s="3">
        <v>920797783815</v>
      </c>
      <c r="U35" s="3">
        <v>0</v>
      </c>
      <c r="W35" s="3">
        <v>0</v>
      </c>
      <c r="Y35" s="3">
        <v>0</v>
      </c>
      <c r="AA35" s="3">
        <v>0</v>
      </c>
      <c r="AB35" s="3"/>
      <c r="AC35" s="3">
        <v>1000000</v>
      </c>
      <c r="AE35" s="3">
        <v>926491</v>
      </c>
      <c r="AG35" s="3">
        <v>907041250000</v>
      </c>
      <c r="AI35" s="3">
        <v>926420355061</v>
      </c>
      <c r="AK35" s="9">
        <v>5.7239130013001325E-3</v>
      </c>
    </row>
    <row r="36" spans="1:37" ht="24">
      <c r="A36" s="2" t="s">
        <v>120</v>
      </c>
      <c r="C36" s="1" t="s">
        <v>44</v>
      </c>
      <c r="E36" s="1" t="s">
        <v>44</v>
      </c>
      <c r="G36" s="1" t="s">
        <v>121</v>
      </c>
      <c r="I36" s="1" t="s">
        <v>122</v>
      </c>
      <c r="K36" s="3">
        <v>23</v>
      </c>
      <c r="M36" s="3">
        <v>23</v>
      </c>
      <c r="O36" s="3">
        <v>2000000</v>
      </c>
      <c r="Q36" s="3">
        <v>2000000000000</v>
      </c>
      <c r="S36" s="3">
        <v>1999847500000</v>
      </c>
      <c r="U36" s="3">
        <v>0</v>
      </c>
      <c r="W36" s="3">
        <v>0</v>
      </c>
      <c r="Y36" s="3">
        <v>0</v>
      </c>
      <c r="AA36" s="3">
        <v>0</v>
      </c>
      <c r="AB36" s="3"/>
      <c r="AC36" s="3">
        <v>2000000</v>
      </c>
      <c r="AE36" s="3">
        <v>1000000</v>
      </c>
      <c r="AG36" s="3">
        <v>2000000000000</v>
      </c>
      <c r="AI36" s="3">
        <v>1999847500000</v>
      </c>
      <c r="AK36" s="9">
        <v>1.235611139514939E-2</v>
      </c>
    </row>
    <row r="37" spans="1:37" ht="24">
      <c r="A37" s="2" t="s">
        <v>123</v>
      </c>
      <c r="C37" s="1" t="s">
        <v>44</v>
      </c>
      <c r="E37" s="1" t="s">
        <v>44</v>
      </c>
      <c r="G37" s="1" t="s">
        <v>124</v>
      </c>
      <c r="I37" s="1" t="s">
        <v>125</v>
      </c>
      <c r="K37" s="3">
        <v>26</v>
      </c>
      <c r="M37" s="3">
        <v>26</v>
      </c>
      <c r="O37" s="3">
        <v>3500000</v>
      </c>
      <c r="Q37" s="3">
        <v>3500000000000</v>
      </c>
      <c r="S37" s="3">
        <v>3382044099472</v>
      </c>
      <c r="U37" s="3">
        <v>0</v>
      </c>
      <c r="W37" s="3">
        <v>0</v>
      </c>
      <c r="Y37" s="3">
        <v>0</v>
      </c>
      <c r="AA37" s="3">
        <v>0</v>
      </c>
      <c r="AB37" s="3"/>
      <c r="AC37" s="3">
        <v>3500000</v>
      </c>
      <c r="AE37" s="3">
        <v>971574</v>
      </c>
      <c r="AG37" s="3">
        <v>3500000000000</v>
      </c>
      <c r="AI37" s="3">
        <v>3400249711188</v>
      </c>
      <c r="AK37" s="9">
        <v>2.1008534002099396E-2</v>
      </c>
    </row>
    <row r="38" spans="1:37" ht="24">
      <c r="A38" s="2" t="s">
        <v>126</v>
      </c>
      <c r="C38" s="1" t="s">
        <v>44</v>
      </c>
      <c r="E38" s="1" t="s">
        <v>44</v>
      </c>
      <c r="G38" s="1" t="s">
        <v>93</v>
      </c>
      <c r="I38" s="1" t="s">
        <v>127</v>
      </c>
      <c r="K38" s="3">
        <v>18</v>
      </c>
      <c r="M38" s="3">
        <v>18</v>
      </c>
      <c r="O38" s="3">
        <v>1000000</v>
      </c>
      <c r="Q38" s="3">
        <v>857386250000</v>
      </c>
      <c r="S38" s="3">
        <v>928938163063</v>
      </c>
      <c r="U38" s="3">
        <v>0</v>
      </c>
      <c r="W38" s="3">
        <v>0</v>
      </c>
      <c r="Y38" s="3">
        <v>0</v>
      </c>
      <c r="AA38" s="3">
        <v>0</v>
      </c>
      <c r="AB38" s="3"/>
      <c r="AC38" s="3">
        <v>1000000</v>
      </c>
      <c r="AE38" s="3">
        <v>934338</v>
      </c>
      <c r="AG38" s="3">
        <v>857386250000</v>
      </c>
      <c r="AI38" s="3">
        <v>934266756727</v>
      </c>
      <c r="AK38" s="9">
        <v>5.7723922043574566E-3</v>
      </c>
    </row>
    <row r="39" spans="1:37" ht="24">
      <c r="A39" s="2" t="s">
        <v>128</v>
      </c>
      <c r="C39" s="1" t="s">
        <v>44</v>
      </c>
      <c r="E39" s="1" t="s">
        <v>44</v>
      </c>
      <c r="G39" s="1" t="s">
        <v>129</v>
      </c>
      <c r="I39" s="1" t="s">
        <v>130</v>
      </c>
      <c r="K39" s="3">
        <v>18.5</v>
      </c>
      <c r="M39" s="3">
        <v>18.5</v>
      </c>
      <c r="O39" s="3">
        <v>4014000</v>
      </c>
      <c r="Q39" s="3">
        <v>3677735702318</v>
      </c>
      <c r="S39" s="3">
        <v>3992072163285</v>
      </c>
      <c r="U39" s="3">
        <v>0</v>
      </c>
      <c r="W39" s="3">
        <v>0</v>
      </c>
      <c r="Y39" s="3">
        <v>4014000</v>
      </c>
      <c r="AA39" s="3">
        <v>4014000000000</v>
      </c>
      <c r="AB39" s="3"/>
      <c r="AC39" s="3">
        <v>0</v>
      </c>
      <c r="AE39" s="3">
        <v>0</v>
      </c>
      <c r="AG39" s="3">
        <v>0</v>
      </c>
      <c r="AI39" s="3">
        <v>0</v>
      </c>
      <c r="AK39" s="9">
        <v>0</v>
      </c>
    </row>
    <row r="40" spans="1:37" ht="24">
      <c r="A40" s="2" t="s">
        <v>131</v>
      </c>
      <c r="C40" s="1" t="s">
        <v>44</v>
      </c>
      <c r="E40" s="1" t="s">
        <v>44</v>
      </c>
      <c r="G40" s="1" t="s">
        <v>129</v>
      </c>
      <c r="I40" s="1" t="s">
        <v>130</v>
      </c>
      <c r="K40" s="3">
        <v>18.5</v>
      </c>
      <c r="M40" s="3">
        <v>18.5</v>
      </c>
      <c r="O40" s="3">
        <v>5000</v>
      </c>
      <c r="Q40" s="3">
        <v>4526945152</v>
      </c>
      <c r="S40" s="3">
        <v>4938778389</v>
      </c>
      <c r="U40" s="3">
        <v>0</v>
      </c>
      <c r="W40" s="3">
        <v>0</v>
      </c>
      <c r="Y40" s="3">
        <v>5000</v>
      </c>
      <c r="AA40" s="3">
        <v>5000000000</v>
      </c>
      <c r="AB40" s="3"/>
      <c r="AC40" s="3">
        <v>0</v>
      </c>
      <c r="AE40" s="3">
        <v>0</v>
      </c>
      <c r="AG40" s="3">
        <v>0</v>
      </c>
      <c r="AI40" s="3">
        <v>0</v>
      </c>
      <c r="AK40" s="9">
        <v>0</v>
      </c>
    </row>
    <row r="41" spans="1:37" ht="24">
      <c r="A41" s="2" t="s">
        <v>132</v>
      </c>
      <c r="C41" s="1" t="s">
        <v>44</v>
      </c>
      <c r="E41" s="1" t="s">
        <v>44</v>
      </c>
      <c r="G41" s="1" t="s">
        <v>133</v>
      </c>
      <c r="I41" s="1" t="s">
        <v>134</v>
      </c>
      <c r="K41" s="3">
        <v>23</v>
      </c>
      <c r="M41" s="3">
        <v>23</v>
      </c>
      <c r="O41" s="3">
        <v>1000000</v>
      </c>
      <c r="Q41" s="3">
        <v>1000000000000</v>
      </c>
      <c r="S41" s="3">
        <v>999923750000</v>
      </c>
      <c r="U41" s="3">
        <v>0</v>
      </c>
      <c r="W41" s="3">
        <v>0</v>
      </c>
      <c r="Y41" s="3">
        <v>0</v>
      </c>
      <c r="AA41" s="3">
        <v>0</v>
      </c>
      <c r="AB41" s="3"/>
      <c r="AC41" s="3">
        <v>1000000</v>
      </c>
      <c r="AE41" s="3">
        <v>1000000</v>
      </c>
      <c r="AG41" s="3">
        <v>1000000000000</v>
      </c>
      <c r="AI41" s="3">
        <v>999923750000</v>
      </c>
      <c r="AK41" s="9">
        <v>6.1780556975746951E-3</v>
      </c>
    </row>
    <row r="42" spans="1:37" ht="24">
      <c r="A42" s="2" t="s">
        <v>135</v>
      </c>
      <c r="C42" s="1" t="s">
        <v>44</v>
      </c>
      <c r="E42" s="1" t="s">
        <v>44</v>
      </c>
      <c r="G42" s="1" t="s">
        <v>136</v>
      </c>
      <c r="I42" s="1" t="s">
        <v>137</v>
      </c>
      <c r="K42" s="3">
        <v>23</v>
      </c>
      <c r="M42" s="3">
        <v>23</v>
      </c>
      <c r="O42" s="3">
        <v>2495000</v>
      </c>
      <c r="Q42" s="3">
        <v>2495000000000</v>
      </c>
      <c r="S42" s="3">
        <v>2494809756250</v>
      </c>
      <c r="U42" s="3">
        <v>0</v>
      </c>
      <c r="W42" s="3">
        <v>0</v>
      </c>
      <c r="Y42" s="3">
        <v>0</v>
      </c>
      <c r="AA42" s="3">
        <v>0</v>
      </c>
      <c r="AB42" s="3"/>
      <c r="AC42" s="3">
        <v>2495000</v>
      </c>
      <c r="AE42" s="3">
        <v>1000000</v>
      </c>
      <c r="AG42" s="3">
        <v>2495000000000</v>
      </c>
      <c r="AI42" s="3">
        <v>2494809756250</v>
      </c>
      <c r="AK42" s="9">
        <v>1.5414248965448865E-2</v>
      </c>
    </row>
    <row r="43" spans="1:37" ht="24">
      <c r="A43" s="2" t="s">
        <v>138</v>
      </c>
      <c r="C43" s="1" t="s">
        <v>44</v>
      </c>
      <c r="E43" s="1" t="s">
        <v>44</v>
      </c>
      <c r="G43" s="1" t="s">
        <v>139</v>
      </c>
      <c r="I43" s="1" t="s">
        <v>140</v>
      </c>
      <c r="K43" s="3">
        <v>18</v>
      </c>
      <c r="M43" s="3">
        <v>18</v>
      </c>
      <c r="O43" s="3">
        <v>73400</v>
      </c>
      <c r="Q43" s="3">
        <v>68690656000</v>
      </c>
      <c r="S43" s="3">
        <v>71761377777</v>
      </c>
      <c r="U43" s="3">
        <v>0</v>
      </c>
      <c r="W43" s="3">
        <v>0</v>
      </c>
      <c r="Y43" s="3">
        <v>0</v>
      </c>
      <c r="AA43" s="3">
        <v>0</v>
      </c>
      <c r="AB43" s="3"/>
      <c r="AC43" s="3">
        <v>73400</v>
      </c>
      <c r="AE43" s="3">
        <v>967911</v>
      </c>
      <c r="AG43" s="3">
        <v>68690656000</v>
      </c>
      <c r="AI43" s="3">
        <v>71039250244</v>
      </c>
      <c r="AK43" s="9">
        <v>4.3891791221218495E-4</v>
      </c>
    </row>
    <row r="44" spans="1:37" ht="24">
      <c r="A44" s="2" t="s">
        <v>141</v>
      </c>
      <c r="C44" s="1" t="s">
        <v>44</v>
      </c>
      <c r="E44" s="1" t="s">
        <v>44</v>
      </c>
      <c r="G44" s="1" t="s">
        <v>142</v>
      </c>
      <c r="I44" s="1" t="s">
        <v>143</v>
      </c>
      <c r="K44" s="3">
        <v>18</v>
      </c>
      <c r="M44" s="3">
        <v>18</v>
      </c>
      <c r="O44" s="3">
        <v>3738966</v>
      </c>
      <c r="Q44" s="3">
        <v>3515950355104</v>
      </c>
      <c r="S44" s="3">
        <v>3724283243681</v>
      </c>
      <c r="U44" s="3">
        <v>0</v>
      </c>
      <c r="W44" s="3">
        <v>0</v>
      </c>
      <c r="Y44" s="3">
        <v>3738966</v>
      </c>
      <c r="AA44" s="3">
        <v>3738966000000</v>
      </c>
      <c r="AB44" s="3"/>
      <c r="AC44" s="3">
        <v>0</v>
      </c>
      <c r="AE44" s="3">
        <v>0</v>
      </c>
      <c r="AG44" s="3">
        <v>0</v>
      </c>
      <c r="AI44" s="3">
        <v>0</v>
      </c>
      <c r="AK44" s="9">
        <v>0</v>
      </c>
    </row>
    <row r="45" spans="1:37" ht="24">
      <c r="A45" s="2" t="s">
        <v>144</v>
      </c>
      <c r="C45" s="1" t="s">
        <v>44</v>
      </c>
      <c r="E45" s="1" t="s">
        <v>44</v>
      </c>
      <c r="G45" s="1" t="s">
        <v>142</v>
      </c>
      <c r="I45" s="1" t="s">
        <v>145</v>
      </c>
      <c r="K45" s="3">
        <v>18</v>
      </c>
      <c r="M45" s="3">
        <v>18</v>
      </c>
      <c r="O45" s="3">
        <v>9805000</v>
      </c>
      <c r="Q45" s="3">
        <v>9063667937060</v>
      </c>
      <c r="S45" s="3">
        <v>9242625576058</v>
      </c>
      <c r="U45" s="3">
        <v>0</v>
      </c>
      <c r="W45" s="3">
        <v>0</v>
      </c>
      <c r="Y45" s="3">
        <v>0</v>
      </c>
      <c r="AA45" s="3">
        <v>0</v>
      </c>
      <c r="AB45" s="3"/>
      <c r="AC45" s="3">
        <v>9805000</v>
      </c>
      <c r="AE45" s="3">
        <v>960106</v>
      </c>
      <c r="AG45" s="3">
        <v>9063667937060</v>
      </c>
      <c r="AI45" s="3">
        <v>9413121524751</v>
      </c>
      <c r="AK45" s="9">
        <v>5.8159223708758714E-2</v>
      </c>
    </row>
    <row r="46" spans="1:37" ht="24">
      <c r="A46" s="2" t="s">
        <v>146</v>
      </c>
      <c r="C46" s="1" t="s">
        <v>44</v>
      </c>
      <c r="E46" s="1" t="s">
        <v>44</v>
      </c>
      <c r="G46" s="1" t="s">
        <v>147</v>
      </c>
      <c r="I46" s="1" t="s">
        <v>148</v>
      </c>
      <c r="K46" s="3">
        <v>20.5</v>
      </c>
      <c r="M46" s="3">
        <v>20.5</v>
      </c>
      <c r="O46" s="3">
        <v>130571</v>
      </c>
      <c r="Q46" s="3">
        <v>120516967512</v>
      </c>
      <c r="S46" s="3">
        <v>117222274904</v>
      </c>
      <c r="U46" s="3">
        <v>0</v>
      </c>
      <c r="W46" s="3">
        <v>0</v>
      </c>
      <c r="Y46" s="3">
        <v>0</v>
      </c>
      <c r="AA46" s="3">
        <v>0</v>
      </c>
      <c r="AB46" s="3"/>
      <c r="AC46" s="3">
        <v>130571</v>
      </c>
      <c r="AE46" s="3">
        <v>952342</v>
      </c>
      <c r="AG46" s="3">
        <v>120516967512</v>
      </c>
      <c r="AI46" s="3">
        <v>124338765728</v>
      </c>
      <c r="AK46" s="9">
        <v>7.6823039760309287E-4</v>
      </c>
    </row>
    <row r="47" spans="1:37" ht="24">
      <c r="A47" s="2" t="s">
        <v>149</v>
      </c>
      <c r="C47" s="1" t="s">
        <v>44</v>
      </c>
      <c r="E47" s="1" t="s">
        <v>44</v>
      </c>
      <c r="G47" s="1" t="s">
        <v>150</v>
      </c>
      <c r="I47" s="1" t="s">
        <v>151</v>
      </c>
      <c r="K47" s="3">
        <v>20.5</v>
      </c>
      <c r="M47" s="3">
        <v>20.5</v>
      </c>
      <c r="O47" s="3">
        <v>155000</v>
      </c>
      <c r="Q47" s="3">
        <v>142300468612</v>
      </c>
      <c r="S47" s="3">
        <v>141751570618</v>
      </c>
      <c r="U47" s="3">
        <v>0</v>
      </c>
      <c r="W47" s="3">
        <v>0</v>
      </c>
      <c r="Y47" s="3">
        <v>0</v>
      </c>
      <c r="AA47" s="3">
        <v>0</v>
      </c>
      <c r="AB47" s="3"/>
      <c r="AC47" s="3">
        <v>155000</v>
      </c>
      <c r="AE47" s="3">
        <v>969202</v>
      </c>
      <c r="AG47" s="3">
        <v>142300468612</v>
      </c>
      <c r="AI47" s="3">
        <v>150214855243</v>
      </c>
      <c r="AK47" s="9">
        <v>9.2810651041579345E-4</v>
      </c>
    </row>
    <row r="48" spans="1:37" ht="24">
      <c r="A48" s="2" t="s">
        <v>152</v>
      </c>
      <c r="C48" s="1" t="s">
        <v>44</v>
      </c>
      <c r="E48" s="1" t="s">
        <v>44</v>
      </c>
      <c r="G48" s="1" t="s">
        <v>121</v>
      </c>
      <c r="I48" s="1" t="s">
        <v>153</v>
      </c>
      <c r="K48" s="3">
        <v>20.5</v>
      </c>
      <c r="M48" s="3">
        <v>20.5</v>
      </c>
      <c r="O48" s="3">
        <v>825000</v>
      </c>
      <c r="Q48" s="3">
        <v>737132250000</v>
      </c>
      <c r="S48" s="3">
        <v>721691266844</v>
      </c>
      <c r="U48" s="3">
        <v>0</v>
      </c>
      <c r="W48" s="3">
        <v>0</v>
      </c>
      <c r="Y48" s="3">
        <v>0</v>
      </c>
      <c r="AA48" s="3">
        <v>0</v>
      </c>
      <c r="AB48" s="3"/>
      <c r="AC48" s="3">
        <v>825000</v>
      </c>
      <c r="AE48" s="3">
        <v>971346</v>
      </c>
      <c r="AG48" s="3">
        <v>737132250000</v>
      </c>
      <c r="AI48" s="3">
        <v>801299346265</v>
      </c>
      <c r="AK48" s="9">
        <v>4.9508494939292744E-3</v>
      </c>
    </row>
    <row r="49" spans="1:37" ht="24">
      <c r="A49" s="2" t="s">
        <v>154</v>
      </c>
      <c r="C49" s="1" t="s">
        <v>44</v>
      </c>
      <c r="E49" s="1" t="s">
        <v>44</v>
      </c>
      <c r="G49" s="1" t="s">
        <v>155</v>
      </c>
      <c r="I49" s="1" t="s">
        <v>156</v>
      </c>
      <c r="K49" s="3">
        <v>20.5</v>
      </c>
      <c r="M49" s="3">
        <v>20.5</v>
      </c>
      <c r="O49" s="3">
        <v>1500000</v>
      </c>
      <c r="Q49" s="3">
        <v>1421122500000</v>
      </c>
      <c r="S49" s="3">
        <v>1465443751393</v>
      </c>
      <c r="U49" s="3">
        <v>0</v>
      </c>
      <c r="W49" s="3">
        <v>0</v>
      </c>
      <c r="Y49" s="3">
        <v>0</v>
      </c>
      <c r="AA49" s="3">
        <v>0</v>
      </c>
      <c r="AB49" s="3"/>
      <c r="AC49" s="3">
        <v>1500000</v>
      </c>
      <c r="AE49" s="3">
        <v>965916</v>
      </c>
      <c r="AG49" s="3">
        <v>1421122500000</v>
      </c>
      <c r="AI49" s="3">
        <v>1448763523357</v>
      </c>
      <c r="AK49" s="9">
        <v>8.9512242707647498E-3</v>
      </c>
    </row>
    <row r="50" spans="1:37" ht="24">
      <c r="A50" s="2" t="s">
        <v>157</v>
      </c>
      <c r="C50" s="1" t="s">
        <v>44</v>
      </c>
      <c r="E50" s="1" t="s">
        <v>44</v>
      </c>
      <c r="G50" s="1" t="s">
        <v>158</v>
      </c>
      <c r="I50" s="1" t="s">
        <v>159</v>
      </c>
      <c r="K50" s="3">
        <v>23</v>
      </c>
      <c r="M50" s="3">
        <v>23</v>
      </c>
      <c r="O50" s="3">
        <v>1000000</v>
      </c>
      <c r="Q50" s="3">
        <v>904111250000</v>
      </c>
      <c r="S50" s="3">
        <v>916119140588</v>
      </c>
      <c r="U50" s="3">
        <v>0</v>
      </c>
      <c r="W50" s="3">
        <v>0</v>
      </c>
      <c r="Y50" s="3">
        <v>0</v>
      </c>
      <c r="AA50" s="3">
        <v>0</v>
      </c>
      <c r="AB50" s="3"/>
      <c r="AC50" s="3">
        <v>1000000</v>
      </c>
      <c r="AE50" s="3">
        <v>922423</v>
      </c>
      <c r="AG50" s="3">
        <v>904111250000</v>
      </c>
      <c r="AI50" s="3">
        <v>922352665246</v>
      </c>
      <c r="AK50" s="9">
        <v>5.6987806707223983E-3</v>
      </c>
    </row>
    <row r="51" spans="1:37" ht="24">
      <c r="A51" s="2" t="s">
        <v>160</v>
      </c>
      <c r="C51" s="1" t="s">
        <v>44</v>
      </c>
      <c r="E51" s="1" t="s">
        <v>44</v>
      </c>
      <c r="G51" s="1" t="s">
        <v>161</v>
      </c>
      <c r="I51" s="1" t="s">
        <v>162</v>
      </c>
      <c r="K51" s="3">
        <v>23</v>
      </c>
      <c r="M51" s="3">
        <v>23</v>
      </c>
      <c r="O51" s="3">
        <v>4100000</v>
      </c>
      <c r="Q51" s="3">
        <v>3843770288967</v>
      </c>
      <c r="S51" s="3">
        <v>3728936246929</v>
      </c>
      <c r="U51" s="3">
        <v>0</v>
      </c>
      <c r="W51" s="3">
        <v>0</v>
      </c>
      <c r="Y51" s="3">
        <v>0</v>
      </c>
      <c r="AA51" s="3">
        <v>0</v>
      </c>
      <c r="AB51" s="3"/>
      <c r="AC51" s="3">
        <v>4100000</v>
      </c>
      <c r="AE51" s="3">
        <v>949647</v>
      </c>
      <c r="AG51" s="3">
        <v>3843770288967</v>
      </c>
      <c r="AI51" s="3">
        <v>3893255816606</v>
      </c>
      <c r="AK51" s="9">
        <v>2.4054585442038475E-2</v>
      </c>
    </row>
    <row r="52" spans="1:37" ht="24">
      <c r="A52" s="2" t="s">
        <v>163</v>
      </c>
      <c r="C52" s="1" t="s">
        <v>44</v>
      </c>
      <c r="E52" s="1" t="s">
        <v>44</v>
      </c>
      <c r="G52" s="1" t="s">
        <v>161</v>
      </c>
      <c r="I52" s="1" t="s">
        <v>164</v>
      </c>
      <c r="K52" s="3">
        <v>23</v>
      </c>
      <c r="M52" s="3">
        <v>23</v>
      </c>
      <c r="O52" s="3">
        <v>3000000</v>
      </c>
      <c r="Q52" s="3">
        <v>2792190000000</v>
      </c>
      <c r="S52" s="3">
        <v>2659042232568</v>
      </c>
      <c r="U52" s="3">
        <v>0</v>
      </c>
      <c r="W52" s="3">
        <v>0</v>
      </c>
      <c r="Y52" s="3">
        <v>0</v>
      </c>
      <c r="AA52" s="3">
        <v>0</v>
      </c>
      <c r="AB52" s="3"/>
      <c r="AC52" s="3">
        <v>3000000</v>
      </c>
      <c r="AE52" s="3">
        <v>933777</v>
      </c>
      <c r="AG52" s="3">
        <v>2792190000000</v>
      </c>
      <c r="AI52" s="3">
        <v>2801117398511</v>
      </c>
      <c r="AK52" s="9">
        <v>1.7306778945341075E-2</v>
      </c>
    </row>
    <row r="53" spans="1:37" ht="24">
      <c r="A53" s="2" t="s">
        <v>165</v>
      </c>
      <c r="C53" s="1" t="s">
        <v>44</v>
      </c>
      <c r="E53" s="1" t="s">
        <v>44</v>
      </c>
      <c r="G53" s="1" t="s">
        <v>166</v>
      </c>
      <c r="I53" s="1" t="s">
        <v>167</v>
      </c>
      <c r="K53" s="3">
        <v>23</v>
      </c>
      <c r="M53" s="3">
        <v>23</v>
      </c>
      <c r="O53" s="3">
        <v>2098065</v>
      </c>
      <c r="Q53" s="3">
        <v>1991827167062</v>
      </c>
      <c r="S53" s="3">
        <v>1928276814040</v>
      </c>
      <c r="U53" s="3">
        <v>0</v>
      </c>
      <c r="W53" s="3">
        <v>0</v>
      </c>
      <c r="Y53" s="3">
        <v>0</v>
      </c>
      <c r="AA53" s="3">
        <v>0</v>
      </c>
      <c r="AB53" s="3"/>
      <c r="AC53" s="3">
        <v>2098065</v>
      </c>
      <c r="AE53" s="3">
        <v>961896</v>
      </c>
      <c r="AG53" s="3">
        <v>1991827167062</v>
      </c>
      <c r="AI53" s="3">
        <v>2017966449564</v>
      </c>
      <c r="AK53" s="9">
        <v>1.2468059810804023E-2</v>
      </c>
    </row>
    <row r="54" spans="1:37" ht="24">
      <c r="A54" s="2" t="s">
        <v>168</v>
      </c>
      <c r="C54" s="1" t="s">
        <v>44</v>
      </c>
      <c r="E54" s="1" t="s">
        <v>44</v>
      </c>
      <c r="G54" s="1" t="s">
        <v>169</v>
      </c>
      <c r="I54" s="1" t="s">
        <v>170</v>
      </c>
      <c r="K54" s="3">
        <v>23</v>
      </c>
      <c r="M54" s="3">
        <v>23</v>
      </c>
      <c r="O54" s="3">
        <v>1000000</v>
      </c>
      <c r="Q54" s="3">
        <v>950011250000</v>
      </c>
      <c r="S54" s="3">
        <v>991504392025</v>
      </c>
      <c r="U54" s="3">
        <v>0</v>
      </c>
      <c r="W54" s="3">
        <v>0</v>
      </c>
      <c r="Y54" s="3">
        <v>1000000</v>
      </c>
      <c r="AA54" s="3">
        <v>1006633680889</v>
      </c>
      <c r="AB54" s="3"/>
      <c r="AC54" s="3">
        <v>0</v>
      </c>
      <c r="AE54" s="3">
        <v>0</v>
      </c>
      <c r="AG54" s="3">
        <v>0</v>
      </c>
      <c r="AI54" s="3">
        <v>0</v>
      </c>
      <c r="AK54" s="9">
        <v>0</v>
      </c>
    </row>
    <row r="55" spans="1:37" ht="24">
      <c r="A55" s="2" t="s">
        <v>171</v>
      </c>
      <c r="C55" s="1" t="s">
        <v>44</v>
      </c>
      <c r="E55" s="1" t="s">
        <v>44</v>
      </c>
      <c r="G55" s="1" t="s">
        <v>172</v>
      </c>
      <c r="I55" s="1" t="s">
        <v>173</v>
      </c>
      <c r="K55" s="3">
        <v>23</v>
      </c>
      <c r="M55" s="3">
        <v>23</v>
      </c>
      <c r="O55" s="3">
        <v>450000</v>
      </c>
      <c r="Q55" s="3">
        <v>450000000000</v>
      </c>
      <c r="S55" s="3">
        <v>427125879168</v>
      </c>
      <c r="U55" s="3">
        <v>0</v>
      </c>
      <c r="W55" s="3">
        <v>0</v>
      </c>
      <c r="Y55" s="3">
        <v>0</v>
      </c>
      <c r="AA55" s="3">
        <v>0</v>
      </c>
      <c r="AB55" s="3"/>
      <c r="AC55" s="3">
        <v>450000</v>
      </c>
      <c r="AE55" s="3">
        <v>956041</v>
      </c>
      <c r="AG55" s="3">
        <v>450000000000</v>
      </c>
      <c r="AI55" s="3">
        <v>430185645843</v>
      </c>
      <c r="AK55" s="9">
        <v>2.6579135462230959E-3</v>
      </c>
    </row>
    <row r="56" spans="1:37" ht="24">
      <c r="A56" s="2" t="s">
        <v>175</v>
      </c>
      <c r="C56" s="1" t="s">
        <v>44</v>
      </c>
      <c r="E56" s="1" t="s">
        <v>44</v>
      </c>
      <c r="G56" s="1" t="s">
        <v>176</v>
      </c>
      <c r="I56" s="1" t="s">
        <v>177</v>
      </c>
      <c r="K56" s="3">
        <v>20.5</v>
      </c>
      <c r="M56" s="3">
        <v>20.5</v>
      </c>
      <c r="O56" s="3">
        <v>995000</v>
      </c>
      <c r="Q56" s="3">
        <v>995075</v>
      </c>
      <c r="S56" s="3">
        <v>994924131250</v>
      </c>
      <c r="U56" s="3">
        <v>0</v>
      </c>
      <c r="W56" s="3">
        <v>0</v>
      </c>
      <c r="Y56" s="3">
        <v>0</v>
      </c>
      <c r="AA56" s="3">
        <v>0</v>
      </c>
      <c r="AB56" s="3"/>
      <c r="AC56" s="3">
        <v>995000</v>
      </c>
      <c r="AE56" s="3">
        <v>1000000</v>
      </c>
      <c r="AG56" s="3">
        <v>995075</v>
      </c>
      <c r="AI56" s="3">
        <v>994924131250</v>
      </c>
      <c r="AK56" s="9">
        <v>6.1471654190868221E-3</v>
      </c>
    </row>
    <row r="57" spans="1:37" ht="24">
      <c r="A57" s="2" t="s">
        <v>178</v>
      </c>
      <c r="C57" s="1" t="s">
        <v>44</v>
      </c>
      <c r="E57" s="1" t="s">
        <v>44</v>
      </c>
      <c r="G57" s="1" t="s">
        <v>179</v>
      </c>
      <c r="I57" s="1" t="s">
        <v>180</v>
      </c>
      <c r="K57" s="3">
        <v>25</v>
      </c>
      <c r="M57" s="3">
        <v>25</v>
      </c>
      <c r="O57" s="3">
        <v>0</v>
      </c>
      <c r="Q57" s="3">
        <v>0</v>
      </c>
      <c r="S57" s="3">
        <v>0</v>
      </c>
      <c r="U57" s="3">
        <v>1129130</v>
      </c>
      <c r="W57" s="3">
        <v>2000146594543</v>
      </c>
      <c r="Y57" s="3">
        <v>0</v>
      </c>
      <c r="AA57" s="3">
        <v>0</v>
      </c>
      <c r="AB57" s="3"/>
      <c r="AC57" s="3">
        <v>1129130</v>
      </c>
      <c r="AE57" s="3">
        <v>1771270</v>
      </c>
      <c r="AG57" s="3">
        <v>2000146594543</v>
      </c>
      <c r="AI57" s="3">
        <v>1999841595550</v>
      </c>
      <c r="AK57" s="9">
        <v>1.2356074914346767E-2</v>
      </c>
    </row>
    <row r="58" spans="1:37" ht="24">
      <c r="A58" s="2" t="s">
        <v>181</v>
      </c>
      <c r="C58" s="1" t="s">
        <v>44</v>
      </c>
      <c r="E58" s="1" t="s">
        <v>44</v>
      </c>
      <c r="G58" s="1" t="s">
        <v>182</v>
      </c>
      <c r="I58" s="1" t="s">
        <v>183</v>
      </c>
      <c r="K58" s="3">
        <v>0</v>
      </c>
      <c r="M58" s="3">
        <v>0</v>
      </c>
      <c r="O58" s="3">
        <v>0</v>
      </c>
      <c r="Q58" s="3">
        <v>0</v>
      </c>
      <c r="S58" s="3">
        <v>0</v>
      </c>
      <c r="U58" s="3">
        <v>2257027</v>
      </c>
      <c r="W58" s="3">
        <v>1771427045316</v>
      </c>
      <c r="Y58" s="3">
        <v>0</v>
      </c>
      <c r="AA58" s="3">
        <v>0</v>
      </c>
      <c r="AB58" s="3"/>
      <c r="AC58" s="3">
        <v>2257027</v>
      </c>
      <c r="AE58" s="3">
        <v>784773</v>
      </c>
      <c r="AG58" s="3">
        <v>1771427045316</v>
      </c>
      <c r="AI58" s="3">
        <v>1771118791764</v>
      </c>
      <c r="AK58" s="9">
        <v>1.0942904939040793E-2</v>
      </c>
    </row>
    <row r="59" spans="1:37" ht="24">
      <c r="A59" s="2" t="s">
        <v>184</v>
      </c>
      <c r="C59" s="1" t="s">
        <v>44</v>
      </c>
      <c r="E59" s="1" t="s">
        <v>44</v>
      </c>
      <c r="G59" s="1" t="s">
        <v>179</v>
      </c>
      <c r="I59" s="1" t="s">
        <v>185</v>
      </c>
      <c r="K59" s="3">
        <v>23</v>
      </c>
      <c r="M59" s="3">
        <v>23</v>
      </c>
      <c r="O59" s="3">
        <v>0</v>
      </c>
      <c r="Q59" s="3">
        <v>0</v>
      </c>
      <c r="S59" s="3">
        <v>0</v>
      </c>
      <c r="U59" s="3">
        <v>2000000</v>
      </c>
      <c r="W59" s="3">
        <v>2000000000000</v>
      </c>
      <c r="Y59" s="3">
        <v>0</v>
      </c>
      <c r="AA59" s="3">
        <v>0</v>
      </c>
      <c r="AB59" s="3"/>
      <c r="AC59" s="3">
        <v>2000000</v>
      </c>
      <c r="AE59" s="3">
        <v>1000000</v>
      </c>
      <c r="AG59" s="3">
        <v>2000000000000</v>
      </c>
      <c r="AI59" s="3">
        <v>1999847500000</v>
      </c>
      <c r="AK59" s="9">
        <v>1.235611139514939E-2</v>
      </c>
    </row>
    <row r="60" spans="1:37" ht="24">
      <c r="A60" s="2" t="s">
        <v>186</v>
      </c>
      <c r="C60" s="1" t="s">
        <v>44</v>
      </c>
      <c r="E60" s="1" t="s">
        <v>44</v>
      </c>
      <c r="G60" s="1" t="s">
        <v>4</v>
      </c>
      <c r="I60" s="1" t="s">
        <v>187</v>
      </c>
      <c r="K60" s="3">
        <v>23</v>
      </c>
      <c r="M60" s="3">
        <v>23</v>
      </c>
      <c r="O60" s="3">
        <v>0</v>
      </c>
      <c r="Q60" s="3">
        <v>0</v>
      </c>
      <c r="S60" s="3">
        <v>0</v>
      </c>
      <c r="U60" s="3">
        <v>7793740</v>
      </c>
      <c r="W60" s="3">
        <v>7408359985600</v>
      </c>
      <c r="Y60" s="3">
        <v>0</v>
      </c>
      <c r="AA60" s="3">
        <v>0</v>
      </c>
      <c r="AB60" s="3"/>
      <c r="AC60" s="3">
        <v>7793740</v>
      </c>
      <c r="AE60" s="3">
        <v>953076</v>
      </c>
      <c r="AG60" s="3">
        <v>7408359985600</v>
      </c>
      <c r="AI60" s="3">
        <v>7427460157216</v>
      </c>
      <c r="AK60" s="9">
        <v>4.5890761713377998E-2</v>
      </c>
    </row>
    <row r="61" spans="1:37" ht="24">
      <c r="A61" s="2" t="s">
        <v>188</v>
      </c>
      <c r="C61" s="1" t="s">
        <v>44</v>
      </c>
      <c r="E61" s="1" t="s">
        <v>44</v>
      </c>
      <c r="G61" s="1" t="s">
        <v>189</v>
      </c>
      <c r="I61" s="1" t="s">
        <v>55</v>
      </c>
      <c r="K61" s="3">
        <v>23</v>
      </c>
      <c r="M61" s="3">
        <v>23</v>
      </c>
      <c r="O61" s="3">
        <v>0</v>
      </c>
      <c r="Q61" s="3">
        <v>0</v>
      </c>
      <c r="S61" s="3">
        <v>0</v>
      </c>
      <c r="U61" s="3">
        <v>6048600</v>
      </c>
      <c r="W61" s="3">
        <v>5827402698000</v>
      </c>
      <c r="Y61" s="3">
        <v>0</v>
      </c>
      <c r="AA61" s="3">
        <v>0</v>
      </c>
      <c r="AB61" s="3"/>
      <c r="AC61" s="3">
        <v>6048600</v>
      </c>
      <c r="AE61" s="3">
        <v>957275</v>
      </c>
      <c r="AG61" s="3">
        <v>5827402698000</v>
      </c>
      <c r="AI61" s="3">
        <v>5789732064265</v>
      </c>
      <c r="AK61" s="9">
        <v>3.5772014783190503E-2</v>
      </c>
    </row>
    <row r="62" spans="1:37" ht="24">
      <c r="A62" s="2" t="s">
        <v>190</v>
      </c>
      <c r="C62" s="1" t="s">
        <v>44</v>
      </c>
      <c r="E62" s="1" t="s">
        <v>44</v>
      </c>
      <c r="G62" s="1" t="s">
        <v>191</v>
      </c>
      <c r="I62" s="1" t="s">
        <v>192</v>
      </c>
      <c r="K62" s="3">
        <v>24.16</v>
      </c>
      <c r="M62" s="3">
        <v>24.16</v>
      </c>
      <c r="O62" s="3">
        <v>0</v>
      </c>
      <c r="Q62" s="3">
        <v>0</v>
      </c>
      <c r="S62" s="3">
        <v>0</v>
      </c>
      <c r="U62" s="3">
        <v>963700</v>
      </c>
      <c r="W62" s="3">
        <v>3999707714200</v>
      </c>
      <c r="Y62" s="3">
        <v>0</v>
      </c>
      <c r="AA62" s="3">
        <v>0</v>
      </c>
      <c r="AB62" s="3"/>
      <c r="AC62" s="3">
        <v>963700</v>
      </c>
      <c r="AE62" s="3">
        <v>4175023</v>
      </c>
      <c r="AG62" s="3">
        <v>3999707714200</v>
      </c>
      <c r="AI62" s="3">
        <v>4020552895254</v>
      </c>
      <c r="AK62" s="9">
        <v>2.4841093855330881E-2</v>
      </c>
    </row>
    <row r="63" spans="1:37" ht="24">
      <c r="A63" s="2" t="s">
        <v>193</v>
      </c>
      <c r="C63" s="1" t="s">
        <v>44</v>
      </c>
      <c r="E63" s="1" t="s">
        <v>44</v>
      </c>
      <c r="G63" s="1" t="s">
        <v>191</v>
      </c>
      <c r="I63" s="1" t="s">
        <v>194</v>
      </c>
      <c r="K63" s="3">
        <v>23</v>
      </c>
      <c r="M63" s="3">
        <v>23</v>
      </c>
      <c r="O63" s="3">
        <v>0</v>
      </c>
      <c r="Q63" s="3">
        <v>0</v>
      </c>
      <c r="S63" s="3">
        <v>0</v>
      </c>
      <c r="U63" s="3">
        <v>15201600</v>
      </c>
      <c r="W63" s="3">
        <v>14637468624000</v>
      </c>
      <c r="Y63" s="3">
        <v>0</v>
      </c>
      <c r="AA63" s="3">
        <v>0</v>
      </c>
      <c r="AB63" s="3"/>
      <c r="AC63" s="3">
        <v>15201600</v>
      </c>
      <c r="AE63" s="3">
        <v>953869</v>
      </c>
      <c r="AG63" s="3">
        <v>14637468624000</v>
      </c>
      <c r="AI63" s="3">
        <v>14499229339856</v>
      </c>
      <c r="AK63" s="9">
        <v>8.9583877204176363E-2</v>
      </c>
    </row>
    <row r="64" spans="1:37" ht="24.75" thickBot="1">
      <c r="A64" s="2" t="s">
        <v>195</v>
      </c>
      <c r="C64" s="1" t="s">
        <v>44</v>
      </c>
      <c r="E64" s="1" t="s">
        <v>44</v>
      </c>
      <c r="G64" s="1" t="s">
        <v>189</v>
      </c>
      <c r="I64" s="1" t="s">
        <v>196</v>
      </c>
      <c r="K64" s="3">
        <v>37.5</v>
      </c>
      <c r="M64" s="3">
        <v>37.5</v>
      </c>
      <c r="O64" s="3">
        <v>0</v>
      </c>
      <c r="Q64" s="3">
        <v>0</v>
      </c>
      <c r="S64" s="3">
        <v>0</v>
      </c>
      <c r="U64" s="3">
        <v>460251</v>
      </c>
      <c r="W64" s="3">
        <v>1979976789450</v>
      </c>
      <c r="Y64" s="3">
        <v>0</v>
      </c>
      <c r="AA64" s="3">
        <v>0</v>
      </c>
      <c r="AB64" s="3"/>
      <c r="AC64" s="3">
        <v>460251</v>
      </c>
      <c r="AE64" s="3">
        <v>4301950</v>
      </c>
      <c r="AG64" s="3">
        <v>1979976789450</v>
      </c>
      <c r="AI64" s="3">
        <v>1979976789450</v>
      </c>
      <c r="AK64" s="9">
        <v>1.2233339677277617E-2</v>
      </c>
    </row>
    <row r="65" spans="1:37" ht="24.75" thickBot="1">
      <c r="A65" s="2" t="s">
        <v>24</v>
      </c>
      <c r="C65" s="1" t="s">
        <v>24</v>
      </c>
      <c r="E65" s="1" t="s">
        <v>24</v>
      </c>
      <c r="G65" s="1" t="s">
        <v>24</v>
      </c>
      <c r="I65" s="1" t="s">
        <v>24</v>
      </c>
      <c r="K65" s="1" t="s">
        <v>24</v>
      </c>
      <c r="M65" s="1" t="s">
        <v>24</v>
      </c>
      <c r="O65" s="1" t="s">
        <v>24</v>
      </c>
      <c r="Q65" s="4">
        <f>SUM(Q9:Q64)</f>
        <v>60639952626825</v>
      </c>
      <c r="S65" s="4">
        <f>SUM(S9:S64)</f>
        <v>63067991441814</v>
      </c>
      <c r="U65" s="1" t="s">
        <v>24</v>
      </c>
      <c r="W65" s="4">
        <f>SUM(W9:W64)</f>
        <v>39624489451109</v>
      </c>
      <c r="Y65" s="1" t="s">
        <v>24</v>
      </c>
      <c r="AA65" s="4">
        <f>SUM(AA9:AA64)</f>
        <v>9738698430889</v>
      </c>
      <c r="AB65" s="8"/>
      <c r="AC65" s="1" t="s">
        <v>24</v>
      </c>
      <c r="AE65" s="1" t="s">
        <v>24</v>
      </c>
      <c r="AG65" s="4">
        <f>SUM(AG9:AG64)</f>
        <v>91116217825360</v>
      </c>
      <c r="AI65" s="4">
        <f>SUM(AI9:AI64)</f>
        <v>93736074220163</v>
      </c>
      <c r="AK65" s="10">
        <f>SUM(AK9:AK64)</f>
        <v>0.5791508476562961</v>
      </c>
    </row>
  </sheetData>
  <mergeCells count="29">
    <mergeCell ref="A6:M6"/>
    <mergeCell ref="O7:O8"/>
    <mergeCell ref="Q7:Q8"/>
    <mergeCell ref="A7:A8"/>
    <mergeCell ref="C7:C8"/>
    <mergeCell ref="E7:E8"/>
    <mergeCell ref="G7:G8"/>
    <mergeCell ref="I7:I8"/>
    <mergeCell ref="U8"/>
    <mergeCell ref="W8"/>
    <mergeCell ref="U7:W7"/>
    <mergeCell ref="K7:K8"/>
    <mergeCell ref="M7:M8"/>
    <mergeCell ref="A5:AI5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42"/>
  <sheetViews>
    <sheetView rightToLeft="1" workbookViewId="0">
      <selection activeCell="A14" sqref="A14"/>
    </sheetView>
  </sheetViews>
  <sheetFormatPr defaultRowHeight="22.5"/>
  <cols>
    <col min="1" max="1" width="39.42578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2.28515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26.42578125" style="1" bestFit="1" customWidth="1"/>
    <col min="12" max="12" width="1" style="1" customWidth="1"/>
    <col min="13" max="13" width="24.710937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</row>
    <row r="3" spans="1:13" ht="2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</row>
    <row r="4" spans="1:13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</row>
    <row r="5" spans="1:13">
      <c r="A5" s="21" t="s">
        <v>352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21" t="s">
        <v>353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4">
      <c r="A7" s="19" t="s">
        <v>3</v>
      </c>
      <c r="C7" s="19" t="s">
        <v>6</v>
      </c>
      <c r="D7" s="19" t="s">
        <v>6</v>
      </c>
      <c r="E7" s="19" t="s">
        <v>6</v>
      </c>
      <c r="F7" s="19" t="s">
        <v>6</v>
      </c>
      <c r="G7" s="19" t="s">
        <v>6</v>
      </c>
      <c r="H7" s="19" t="s">
        <v>6</v>
      </c>
      <c r="I7" s="19" t="s">
        <v>6</v>
      </c>
      <c r="J7" s="19" t="s">
        <v>6</v>
      </c>
      <c r="K7" s="19" t="s">
        <v>6</v>
      </c>
      <c r="L7" s="19" t="s">
        <v>6</v>
      </c>
      <c r="M7" s="19" t="s">
        <v>6</v>
      </c>
    </row>
    <row r="8" spans="1:13" ht="24">
      <c r="A8" s="19" t="s">
        <v>3</v>
      </c>
      <c r="C8" s="19" t="s">
        <v>7</v>
      </c>
      <c r="E8" s="19" t="s">
        <v>197</v>
      </c>
      <c r="G8" s="19" t="s">
        <v>198</v>
      </c>
      <c r="I8" s="19" t="s">
        <v>199</v>
      </c>
      <c r="K8" s="19" t="s">
        <v>200</v>
      </c>
      <c r="M8" s="19" t="s">
        <v>201</v>
      </c>
    </row>
    <row r="9" spans="1:13" ht="24">
      <c r="A9" s="2" t="s">
        <v>105</v>
      </c>
      <c r="C9" s="3">
        <v>335030</v>
      </c>
      <c r="E9" s="3">
        <v>944769</v>
      </c>
      <c r="G9" s="3">
        <v>972653</v>
      </c>
      <c r="I9" s="1" t="s">
        <v>202</v>
      </c>
      <c r="K9" s="3">
        <v>325867934590</v>
      </c>
      <c r="M9" s="1" t="s">
        <v>338</v>
      </c>
    </row>
    <row r="10" spans="1:13" ht="24">
      <c r="A10" s="2" t="s">
        <v>62</v>
      </c>
      <c r="C10" s="3">
        <v>100000</v>
      </c>
      <c r="E10" s="3">
        <v>1000000</v>
      </c>
      <c r="G10" s="3">
        <v>922612</v>
      </c>
      <c r="I10" s="1" t="s">
        <v>203</v>
      </c>
      <c r="K10" s="3">
        <v>92261200000</v>
      </c>
      <c r="M10" s="1" t="s">
        <v>338</v>
      </c>
    </row>
    <row r="11" spans="1:13" ht="24">
      <c r="A11" s="2" t="s">
        <v>108</v>
      </c>
      <c r="C11" s="3">
        <v>2373000</v>
      </c>
      <c r="E11" s="3">
        <v>1000000</v>
      </c>
      <c r="G11" s="3">
        <v>917066</v>
      </c>
      <c r="I11" s="1" t="s">
        <v>204</v>
      </c>
      <c r="K11" s="3">
        <v>2176197618000</v>
      </c>
      <c r="M11" s="1" t="s">
        <v>338</v>
      </c>
    </row>
    <row r="12" spans="1:13" ht="24">
      <c r="A12" s="2" t="s">
        <v>117</v>
      </c>
      <c r="C12" s="3">
        <v>1000000</v>
      </c>
      <c r="E12" s="3">
        <v>1000000</v>
      </c>
      <c r="G12" s="3">
        <v>926491</v>
      </c>
      <c r="I12" s="1" t="s">
        <v>205</v>
      </c>
      <c r="K12" s="3">
        <v>926491000000</v>
      </c>
      <c r="M12" s="1" t="s">
        <v>338</v>
      </c>
    </row>
    <row r="13" spans="1:13" ht="24">
      <c r="A13" s="2" t="s">
        <v>138</v>
      </c>
      <c r="C13" s="3">
        <v>73400</v>
      </c>
      <c r="E13" s="3">
        <v>967600</v>
      </c>
      <c r="G13" s="3">
        <v>967911</v>
      </c>
      <c r="I13" s="1" t="s">
        <v>70</v>
      </c>
      <c r="K13" s="3">
        <v>71044667400</v>
      </c>
      <c r="M13" s="1" t="s">
        <v>338</v>
      </c>
    </row>
    <row r="14" spans="1:13" ht="24">
      <c r="A14" s="2" t="s">
        <v>126</v>
      </c>
      <c r="C14" s="3">
        <v>1000000</v>
      </c>
      <c r="E14" s="3">
        <v>947625</v>
      </c>
      <c r="G14" s="3">
        <v>934338</v>
      </c>
      <c r="I14" s="1" t="s">
        <v>206</v>
      </c>
      <c r="K14" s="3">
        <v>934338000000</v>
      </c>
      <c r="M14" s="1" t="s">
        <v>338</v>
      </c>
    </row>
    <row r="15" spans="1:13" ht="24">
      <c r="A15" s="2" t="s">
        <v>144</v>
      </c>
      <c r="C15" s="3">
        <v>9805000</v>
      </c>
      <c r="E15" s="3">
        <v>955270</v>
      </c>
      <c r="G15" s="3">
        <v>960106</v>
      </c>
      <c r="I15" s="1" t="s">
        <v>207</v>
      </c>
      <c r="K15" s="3">
        <v>9413839330000</v>
      </c>
      <c r="M15" s="1" t="s">
        <v>338</v>
      </c>
    </row>
    <row r="16" spans="1:13" ht="24">
      <c r="A16" s="2" t="s">
        <v>146</v>
      </c>
      <c r="C16" s="3">
        <v>130571</v>
      </c>
      <c r="E16" s="3">
        <v>911150</v>
      </c>
      <c r="G16" s="3">
        <v>952342</v>
      </c>
      <c r="I16" s="1" t="s">
        <v>208</v>
      </c>
      <c r="K16" s="3">
        <v>124348247282</v>
      </c>
      <c r="M16" s="1" t="s">
        <v>338</v>
      </c>
    </row>
    <row r="17" spans="1:13" ht="24">
      <c r="A17" s="2" t="s">
        <v>149</v>
      </c>
      <c r="C17" s="3">
        <v>155000</v>
      </c>
      <c r="E17" s="3">
        <v>921490</v>
      </c>
      <c r="G17" s="3">
        <v>969202</v>
      </c>
      <c r="I17" s="1" t="s">
        <v>209</v>
      </c>
      <c r="K17" s="3">
        <v>150226310000</v>
      </c>
      <c r="M17" s="1" t="s">
        <v>338</v>
      </c>
    </row>
    <row r="18" spans="1:13" ht="24">
      <c r="A18" s="2" t="s">
        <v>120</v>
      </c>
      <c r="C18" s="3">
        <v>2000000</v>
      </c>
      <c r="E18" s="3">
        <v>989920</v>
      </c>
      <c r="G18" s="3">
        <v>1000000</v>
      </c>
      <c r="I18" s="1" t="s">
        <v>210</v>
      </c>
      <c r="K18" s="3">
        <v>2000000000000</v>
      </c>
      <c r="M18" s="1" t="s">
        <v>338</v>
      </c>
    </row>
    <row r="19" spans="1:13" ht="24">
      <c r="A19" s="2" t="s">
        <v>152</v>
      </c>
      <c r="C19" s="3">
        <v>825000</v>
      </c>
      <c r="E19" s="3">
        <v>893480</v>
      </c>
      <c r="G19" s="3">
        <v>971346</v>
      </c>
      <c r="I19" s="1" t="s">
        <v>211</v>
      </c>
      <c r="K19" s="3">
        <v>801360450000</v>
      </c>
      <c r="M19" s="1" t="s">
        <v>338</v>
      </c>
    </row>
    <row r="20" spans="1:13" ht="24">
      <c r="A20" s="2" t="s">
        <v>132</v>
      </c>
      <c r="C20" s="3">
        <v>1000000</v>
      </c>
      <c r="E20" s="3">
        <v>1000000</v>
      </c>
      <c r="G20" s="3">
        <v>1000000</v>
      </c>
      <c r="I20" s="1" t="s">
        <v>17</v>
      </c>
      <c r="K20" s="3">
        <v>1000000000000</v>
      </c>
      <c r="M20" s="1" t="s">
        <v>338</v>
      </c>
    </row>
    <row r="21" spans="1:13" ht="24">
      <c r="A21" s="2" t="s">
        <v>50</v>
      </c>
      <c r="C21" s="3">
        <v>362205</v>
      </c>
      <c r="E21" s="3">
        <v>4645112.4046999998</v>
      </c>
      <c r="G21" s="3">
        <v>4509522</v>
      </c>
      <c r="I21" s="1" t="s">
        <v>212</v>
      </c>
      <c r="K21" s="3">
        <v>1633371416010</v>
      </c>
      <c r="M21" s="1" t="s">
        <v>338</v>
      </c>
    </row>
    <row r="22" spans="1:13" ht="24">
      <c r="A22" s="2" t="s">
        <v>154</v>
      </c>
      <c r="C22" s="3">
        <v>1500000</v>
      </c>
      <c r="E22" s="3">
        <v>954800</v>
      </c>
      <c r="G22" s="3">
        <v>965916</v>
      </c>
      <c r="I22" s="1" t="s">
        <v>213</v>
      </c>
      <c r="K22" s="3">
        <v>1448874000000</v>
      </c>
      <c r="M22" s="1" t="s">
        <v>338</v>
      </c>
    </row>
    <row r="23" spans="1:13" ht="24">
      <c r="A23" s="2" t="s">
        <v>111</v>
      </c>
      <c r="C23" s="3">
        <v>3000000</v>
      </c>
      <c r="E23" s="3">
        <v>972880</v>
      </c>
      <c r="G23" s="3">
        <v>973149</v>
      </c>
      <c r="I23" s="1" t="s">
        <v>70</v>
      </c>
      <c r="K23" s="3">
        <v>2919447000000</v>
      </c>
      <c r="M23" s="1" t="s">
        <v>338</v>
      </c>
    </row>
    <row r="24" spans="1:13" ht="24">
      <c r="A24" s="2" t="s">
        <v>123</v>
      </c>
      <c r="C24" s="3">
        <v>3500000</v>
      </c>
      <c r="E24" s="3">
        <v>1010000</v>
      </c>
      <c r="G24" s="3">
        <v>971574</v>
      </c>
      <c r="I24" s="1" t="s">
        <v>214</v>
      </c>
      <c r="K24" s="3">
        <v>3400509000000</v>
      </c>
      <c r="M24" s="1" t="s">
        <v>338</v>
      </c>
    </row>
    <row r="25" spans="1:13" ht="24">
      <c r="A25" s="2" t="s">
        <v>157</v>
      </c>
      <c r="C25" s="3">
        <v>1000000</v>
      </c>
      <c r="E25" s="3">
        <v>957650</v>
      </c>
      <c r="G25" s="3">
        <v>922423</v>
      </c>
      <c r="I25" s="1" t="s">
        <v>215</v>
      </c>
      <c r="K25" s="3">
        <v>922423000000</v>
      </c>
      <c r="M25" s="1" t="s">
        <v>338</v>
      </c>
    </row>
    <row r="26" spans="1:13" ht="24">
      <c r="A26" s="2" t="s">
        <v>59</v>
      </c>
      <c r="C26" s="3">
        <v>1440000</v>
      </c>
      <c r="E26" s="3">
        <v>1000000</v>
      </c>
      <c r="G26" s="3">
        <v>1000000</v>
      </c>
      <c r="I26" s="1" t="s">
        <v>17</v>
      </c>
      <c r="K26" s="3">
        <v>1440000000000</v>
      </c>
      <c r="M26" s="1" t="s">
        <v>338</v>
      </c>
    </row>
    <row r="27" spans="1:13" ht="24">
      <c r="A27" s="2" t="s">
        <v>171</v>
      </c>
      <c r="C27" s="3">
        <v>450000</v>
      </c>
      <c r="E27" s="3">
        <v>1000000</v>
      </c>
      <c r="G27" s="3">
        <v>956041</v>
      </c>
      <c r="I27" s="1" t="s">
        <v>216</v>
      </c>
      <c r="K27" s="3">
        <v>430218450000</v>
      </c>
      <c r="M27" s="1" t="s">
        <v>338</v>
      </c>
    </row>
    <row r="28" spans="1:13" ht="24">
      <c r="A28" s="2" t="s">
        <v>160</v>
      </c>
      <c r="C28" s="3">
        <v>4100000</v>
      </c>
      <c r="E28" s="3">
        <v>953760</v>
      </c>
      <c r="G28" s="3">
        <v>949647</v>
      </c>
      <c r="I28" s="1" t="s">
        <v>217</v>
      </c>
      <c r="K28" s="3">
        <v>3893552700000</v>
      </c>
      <c r="M28" s="1" t="s">
        <v>338</v>
      </c>
    </row>
    <row r="29" spans="1:13" ht="24">
      <c r="A29" s="2" t="s">
        <v>163</v>
      </c>
      <c r="C29" s="3">
        <v>3000000</v>
      </c>
      <c r="E29" s="3">
        <v>931280</v>
      </c>
      <c r="G29" s="3">
        <v>933777</v>
      </c>
      <c r="I29" s="1" t="s">
        <v>174</v>
      </c>
      <c r="K29" s="3">
        <v>2801331000000</v>
      </c>
      <c r="M29" s="1" t="s">
        <v>338</v>
      </c>
    </row>
    <row r="30" spans="1:13" ht="24">
      <c r="A30" s="2" t="s">
        <v>114</v>
      </c>
      <c r="C30" s="3">
        <v>1000000</v>
      </c>
      <c r="E30" s="3">
        <v>1000000</v>
      </c>
      <c r="G30" s="3">
        <v>951702</v>
      </c>
      <c r="I30" s="1" t="s">
        <v>218</v>
      </c>
      <c r="K30" s="3">
        <v>951702000000</v>
      </c>
      <c r="M30" s="1" t="s">
        <v>338</v>
      </c>
    </row>
    <row r="31" spans="1:13" ht="24">
      <c r="A31" s="2" t="s">
        <v>135</v>
      </c>
      <c r="C31" s="3">
        <v>2495000</v>
      </c>
      <c r="E31" s="3">
        <v>1000000</v>
      </c>
      <c r="G31" s="3">
        <v>1000000</v>
      </c>
      <c r="I31" s="1" t="s">
        <v>17</v>
      </c>
      <c r="K31" s="3">
        <v>2495000000000</v>
      </c>
      <c r="M31" s="1" t="s">
        <v>338</v>
      </c>
    </row>
    <row r="32" spans="1:13" ht="24">
      <c r="A32" s="2" t="s">
        <v>175</v>
      </c>
      <c r="C32" s="3">
        <v>995000</v>
      </c>
      <c r="E32" s="3">
        <v>1000000</v>
      </c>
      <c r="G32" s="3">
        <v>1000000</v>
      </c>
      <c r="I32" s="1" t="s">
        <v>17</v>
      </c>
      <c r="K32" s="3">
        <v>995000000000</v>
      </c>
      <c r="M32" s="1" t="s">
        <v>338</v>
      </c>
    </row>
    <row r="33" spans="1:13" ht="24">
      <c r="A33" s="2" t="s">
        <v>165</v>
      </c>
      <c r="C33" s="3">
        <v>2098065</v>
      </c>
      <c r="E33" s="3">
        <v>874620</v>
      </c>
      <c r="G33" s="3">
        <v>961896</v>
      </c>
      <c r="I33" s="1" t="s">
        <v>219</v>
      </c>
      <c r="K33" s="3">
        <v>2018120331240</v>
      </c>
      <c r="M33" s="1" t="s">
        <v>338</v>
      </c>
    </row>
    <row r="34" spans="1:13" ht="24">
      <c r="A34" s="2" t="s">
        <v>53</v>
      </c>
      <c r="C34" s="3">
        <v>252190</v>
      </c>
      <c r="E34" s="3">
        <v>3027552.1724999999</v>
      </c>
      <c r="G34" s="3">
        <v>2724797</v>
      </c>
      <c r="I34" s="1" t="s">
        <v>220</v>
      </c>
      <c r="K34" s="3">
        <v>687166555430</v>
      </c>
      <c r="M34" s="1" t="s">
        <v>338</v>
      </c>
    </row>
    <row r="35" spans="1:13" ht="24">
      <c r="A35" s="2" t="s">
        <v>43</v>
      </c>
      <c r="C35" s="3">
        <v>3207600</v>
      </c>
      <c r="E35" s="3">
        <v>1584647.8644000001</v>
      </c>
      <c r="G35" s="3">
        <v>1542544</v>
      </c>
      <c r="I35" s="1" t="s">
        <v>221</v>
      </c>
      <c r="K35" s="3">
        <v>4947864134400</v>
      </c>
      <c r="M35" s="1" t="s">
        <v>338</v>
      </c>
    </row>
    <row r="36" spans="1:13" ht="24">
      <c r="A36" s="2" t="s">
        <v>186</v>
      </c>
      <c r="C36" s="3">
        <v>7793740</v>
      </c>
      <c r="E36" s="3">
        <v>903870</v>
      </c>
      <c r="G36" s="3">
        <v>953076</v>
      </c>
      <c r="I36" s="1" t="s">
        <v>222</v>
      </c>
      <c r="K36" s="3">
        <v>7428026544240</v>
      </c>
      <c r="M36" s="1" t="s">
        <v>338</v>
      </c>
    </row>
    <row r="37" spans="1:13" ht="24">
      <c r="A37" s="2" t="s">
        <v>195</v>
      </c>
      <c r="C37" s="3">
        <v>460251</v>
      </c>
      <c r="E37" s="3">
        <v>4376881.5060999999</v>
      </c>
      <c r="G37" s="3">
        <v>4301950</v>
      </c>
      <c r="I37" s="1" t="s">
        <v>223</v>
      </c>
      <c r="K37" s="3">
        <v>1979976789450</v>
      </c>
      <c r="M37" s="1" t="s">
        <v>338</v>
      </c>
    </row>
    <row r="38" spans="1:13" ht="24">
      <c r="A38" s="2" t="s">
        <v>188</v>
      </c>
      <c r="C38" s="3">
        <v>6048600</v>
      </c>
      <c r="E38" s="3">
        <v>913000</v>
      </c>
      <c r="G38" s="3">
        <v>957275</v>
      </c>
      <c r="I38" s="1" t="s">
        <v>224</v>
      </c>
      <c r="K38" s="3">
        <v>5790173565000</v>
      </c>
      <c r="M38" s="1" t="s">
        <v>338</v>
      </c>
    </row>
    <row r="39" spans="1:13" ht="24">
      <c r="A39" s="2" t="s">
        <v>181</v>
      </c>
      <c r="C39" s="3">
        <v>2257027</v>
      </c>
      <c r="E39" s="3">
        <v>784773</v>
      </c>
      <c r="G39" s="3">
        <v>784773</v>
      </c>
      <c r="I39" s="1" t="s">
        <v>17</v>
      </c>
      <c r="K39" s="3">
        <v>1771253849871</v>
      </c>
      <c r="M39" s="1" t="s">
        <v>338</v>
      </c>
    </row>
    <row r="40" spans="1:13" ht="24">
      <c r="A40" s="2" t="s">
        <v>193</v>
      </c>
      <c r="C40" s="3">
        <v>15201600</v>
      </c>
      <c r="E40" s="3">
        <v>962890</v>
      </c>
      <c r="G40" s="3">
        <v>953869</v>
      </c>
      <c r="I40" s="1" t="s">
        <v>225</v>
      </c>
      <c r="K40" s="3">
        <v>14500334990400</v>
      </c>
      <c r="M40" s="1" t="s">
        <v>338</v>
      </c>
    </row>
    <row r="41" spans="1:13" ht="24">
      <c r="A41" s="2" t="s">
        <v>184</v>
      </c>
      <c r="C41" s="3">
        <v>2000000</v>
      </c>
      <c r="E41" s="3">
        <v>1000000</v>
      </c>
      <c r="G41" s="3">
        <v>1000000</v>
      </c>
      <c r="I41" s="1" t="s">
        <v>17</v>
      </c>
      <c r="K41" s="3">
        <v>2000000000000</v>
      </c>
      <c r="M41" s="1" t="s">
        <v>338</v>
      </c>
    </row>
    <row r="42" spans="1:13" ht="24">
      <c r="A42" s="2" t="s">
        <v>178</v>
      </c>
      <c r="C42" s="3">
        <v>1129130</v>
      </c>
      <c r="E42" s="3">
        <v>1776109.5355</v>
      </c>
      <c r="G42" s="3">
        <v>1771270</v>
      </c>
      <c r="I42" s="1" t="s">
        <v>226</v>
      </c>
      <c r="K42" s="3">
        <v>1999994095100</v>
      </c>
      <c r="M42" s="1" t="s">
        <v>338</v>
      </c>
    </row>
  </sheetData>
  <mergeCells count="13">
    <mergeCell ref="K8"/>
    <mergeCell ref="M8"/>
    <mergeCell ref="C7:M7"/>
    <mergeCell ref="A2:M2"/>
    <mergeCell ref="A3:M3"/>
    <mergeCell ref="A4:M4"/>
    <mergeCell ref="A7:A8"/>
    <mergeCell ref="C8"/>
    <mergeCell ref="E8"/>
    <mergeCell ref="G8"/>
    <mergeCell ref="I8"/>
    <mergeCell ref="A5:M5"/>
    <mergeCell ref="A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75"/>
  <sheetViews>
    <sheetView rightToLeft="1" workbookViewId="0">
      <selection activeCell="E18" sqref="E18"/>
    </sheetView>
  </sheetViews>
  <sheetFormatPr defaultRowHeight="22.5"/>
  <cols>
    <col min="1" max="1" width="31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23" style="1" bestFit="1" customWidth="1"/>
    <col min="8" max="8" width="1" style="1" customWidth="1"/>
    <col min="9" max="9" width="21.7109375" style="1" bestFit="1" customWidth="1"/>
    <col min="10" max="10" width="1" style="1" customWidth="1"/>
    <col min="11" max="11" width="23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20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20" ht="24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</row>
    <row r="4" spans="1:20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5" spans="1:20" ht="25.5">
      <c r="A5" s="18" t="s">
        <v>354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24.75" thickBot="1">
      <c r="A6" s="19" t="s">
        <v>228</v>
      </c>
      <c r="C6" s="19" t="s">
        <v>255</v>
      </c>
      <c r="E6" s="19" t="s">
        <v>5</v>
      </c>
      <c r="F6" s="19" t="s">
        <v>5</v>
      </c>
      <c r="G6" s="19" t="s">
        <v>5</v>
      </c>
      <c r="I6" s="19" t="s">
        <v>6</v>
      </c>
      <c r="J6" s="19" t="s">
        <v>6</v>
      </c>
      <c r="K6" s="19" t="s">
        <v>6</v>
      </c>
    </row>
    <row r="7" spans="1:20" ht="24.75" thickBot="1">
      <c r="A7" s="19" t="s">
        <v>228</v>
      </c>
      <c r="C7" s="19" t="s">
        <v>229</v>
      </c>
      <c r="E7" s="19" t="s">
        <v>230</v>
      </c>
      <c r="G7" s="19" t="s">
        <v>231</v>
      </c>
      <c r="I7" s="19" t="s">
        <v>229</v>
      </c>
      <c r="K7" s="19" t="s">
        <v>227</v>
      </c>
    </row>
    <row r="8" spans="1:20" ht="24">
      <c r="A8" s="2" t="s">
        <v>232</v>
      </c>
      <c r="C8" s="3">
        <v>683431470</v>
      </c>
      <c r="E8" s="3">
        <v>18063972635908</v>
      </c>
      <c r="F8" s="3"/>
      <c r="G8" s="3">
        <v>18019032954000</v>
      </c>
      <c r="I8" s="3">
        <v>45623113378</v>
      </c>
      <c r="K8" s="9">
        <v>2.8188362917277364E-4</v>
      </c>
    </row>
    <row r="9" spans="1:20" ht="24">
      <c r="A9" s="2" t="s">
        <v>233</v>
      </c>
      <c r="C9" s="3">
        <v>37998553836</v>
      </c>
      <c r="E9" s="3">
        <v>79634785177379</v>
      </c>
      <c r="F9" s="3"/>
      <c r="G9" s="3">
        <v>79541692114614</v>
      </c>
      <c r="I9" s="3">
        <v>131091616601</v>
      </c>
      <c r="K9" s="9">
        <v>8.0995306776750285E-4</v>
      </c>
    </row>
    <row r="10" spans="1:20" ht="24">
      <c r="A10" s="2" t="s">
        <v>234</v>
      </c>
      <c r="C10" s="3">
        <v>11368921</v>
      </c>
      <c r="E10" s="3">
        <v>8265390240639</v>
      </c>
      <c r="F10" s="3"/>
      <c r="G10" s="3">
        <v>8066760600841</v>
      </c>
      <c r="I10" s="3">
        <v>198641008719</v>
      </c>
      <c r="K10" s="9">
        <v>1.2273087979842499E-3</v>
      </c>
    </row>
    <row r="11" spans="1:20" ht="24">
      <c r="A11" s="2" t="s">
        <v>232</v>
      </c>
      <c r="C11" s="3">
        <v>270000</v>
      </c>
      <c r="E11" s="3">
        <v>0</v>
      </c>
      <c r="F11" s="3"/>
      <c r="G11" s="3">
        <v>0</v>
      </c>
      <c r="I11" s="3">
        <v>270000</v>
      </c>
      <c r="K11" s="9">
        <v>1.6682022387658736E-9</v>
      </c>
    </row>
    <row r="12" spans="1:20" ht="24">
      <c r="A12" s="2" t="s">
        <v>235</v>
      </c>
      <c r="C12" s="3">
        <v>29994657</v>
      </c>
      <c r="E12" s="3">
        <v>3940000122429</v>
      </c>
      <c r="F12" s="3"/>
      <c r="G12" s="3">
        <v>3940000020000</v>
      </c>
      <c r="I12" s="3">
        <v>30097086</v>
      </c>
      <c r="K12" s="9">
        <v>1.8595565276121865E-7</v>
      </c>
    </row>
    <row r="13" spans="1:20" ht="24">
      <c r="A13" s="2" t="s">
        <v>236</v>
      </c>
      <c r="C13" s="3">
        <v>229447616315</v>
      </c>
      <c r="E13" s="3">
        <v>8338308061982</v>
      </c>
      <c r="F13" s="3"/>
      <c r="G13" s="3">
        <v>8440312004000</v>
      </c>
      <c r="I13" s="3">
        <v>127443674297</v>
      </c>
      <c r="K13" s="9">
        <v>7.8741415844001562E-4</v>
      </c>
    </row>
    <row r="14" spans="1:20" ht="24">
      <c r="A14" s="2" t="s">
        <v>237</v>
      </c>
      <c r="C14" s="3">
        <v>219946814</v>
      </c>
      <c r="E14" s="3">
        <v>2183465765558</v>
      </c>
      <c r="F14" s="3"/>
      <c r="G14" s="3">
        <v>2183682004000</v>
      </c>
      <c r="I14" s="3">
        <v>3708372</v>
      </c>
      <c r="K14" s="9">
        <v>2.2912275824358076E-8</v>
      </c>
    </row>
    <row r="15" spans="1:20" ht="24">
      <c r="A15" s="2" t="s">
        <v>238</v>
      </c>
      <c r="C15" s="3">
        <v>9269451</v>
      </c>
      <c r="E15" s="3">
        <v>17634775502338</v>
      </c>
      <c r="F15" s="3"/>
      <c r="G15" s="3">
        <v>17565623634400</v>
      </c>
      <c r="I15" s="3">
        <v>69161137389</v>
      </c>
      <c r="K15" s="9">
        <v>4.273139415849036E-4</v>
      </c>
    </row>
    <row r="16" spans="1:20" ht="24">
      <c r="A16" s="2" t="s">
        <v>232</v>
      </c>
      <c r="C16" s="3">
        <v>400000000000</v>
      </c>
      <c r="E16" s="3">
        <v>0</v>
      </c>
      <c r="F16" s="3"/>
      <c r="G16" s="3">
        <v>400000000000</v>
      </c>
      <c r="I16" s="3">
        <v>0</v>
      </c>
      <c r="K16" s="9">
        <v>0</v>
      </c>
    </row>
    <row r="17" spans="1:11" ht="24">
      <c r="A17" s="2" t="s">
        <v>232</v>
      </c>
      <c r="C17" s="3">
        <v>1250000000000</v>
      </c>
      <c r="E17" s="3">
        <v>0</v>
      </c>
      <c r="F17" s="3"/>
      <c r="G17" s="3">
        <v>0</v>
      </c>
      <c r="I17" s="3">
        <v>1250000000000</v>
      </c>
      <c r="K17" s="9">
        <v>7.7231585128049703E-3</v>
      </c>
    </row>
    <row r="18" spans="1:11" ht="24">
      <c r="A18" s="2" t="s">
        <v>239</v>
      </c>
      <c r="C18" s="3">
        <v>200000000000</v>
      </c>
      <c r="E18" s="3">
        <v>0</v>
      </c>
      <c r="F18" s="3"/>
      <c r="G18" s="3">
        <v>200000000000</v>
      </c>
      <c r="I18" s="3">
        <v>0</v>
      </c>
      <c r="K18" s="9">
        <v>0</v>
      </c>
    </row>
    <row r="19" spans="1:11" ht="24">
      <c r="A19" s="2" t="s">
        <v>239</v>
      </c>
      <c r="C19" s="3">
        <v>1000000000000</v>
      </c>
      <c r="E19" s="3">
        <v>0</v>
      </c>
      <c r="F19" s="3"/>
      <c r="G19" s="3">
        <v>1000000000000</v>
      </c>
      <c r="I19" s="3">
        <v>0</v>
      </c>
      <c r="K19" s="9">
        <v>0</v>
      </c>
    </row>
    <row r="20" spans="1:11" ht="24">
      <c r="A20" s="2" t="s">
        <v>239</v>
      </c>
      <c r="C20" s="3">
        <v>2500000000000</v>
      </c>
      <c r="E20" s="3">
        <v>0</v>
      </c>
      <c r="F20" s="3"/>
      <c r="G20" s="3">
        <v>2500000000000</v>
      </c>
      <c r="I20" s="3">
        <v>0</v>
      </c>
      <c r="K20" s="9">
        <v>0</v>
      </c>
    </row>
    <row r="21" spans="1:11" ht="24">
      <c r="A21" s="2" t="s">
        <v>239</v>
      </c>
      <c r="C21" s="3">
        <v>500000000000</v>
      </c>
      <c r="E21" s="3">
        <v>0</v>
      </c>
      <c r="F21" s="3"/>
      <c r="G21" s="3">
        <v>500000000000</v>
      </c>
      <c r="I21" s="3">
        <v>0</v>
      </c>
      <c r="K21" s="9">
        <v>0</v>
      </c>
    </row>
    <row r="22" spans="1:11" ht="24">
      <c r="A22" s="2" t="s">
        <v>239</v>
      </c>
      <c r="C22" s="3">
        <v>1500000000000</v>
      </c>
      <c r="E22" s="3">
        <v>0</v>
      </c>
      <c r="F22" s="3"/>
      <c r="G22" s="3">
        <v>1500000000000</v>
      </c>
      <c r="I22" s="3">
        <v>0</v>
      </c>
      <c r="K22" s="9">
        <v>0</v>
      </c>
    </row>
    <row r="23" spans="1:11" ht="24">
      <c r="A23" s="2" t="s">
        <v>232</v>
      </c>
      <c r="C23" s="3">
        <v>400000000000</v>
      </c>
      <c r="E23" s="3">
        <v>0</v>
      </c>
      <c r="F23" s="3"/>
      <c r="G23" s="3">
        <v>0</v>
      </c>
      <c r="I23" s="3">
        <v>400000000000</v>
      </c>
      <c r="K23" s="9">
        <v>2.4714107240975908E-3</v>
      </c>
    </row>
    <row r="24" spans="1:11" ht="24">
      <c r="A24" s="2" t="s">
        <v>232</v>
      </c>
      <c r="C24" s="3">
        <v>600000000000</v>
      </c>
      <c r="E24" s="3">
        <v>0</v>
      </c>
      <c r="F24" s="3"/>
      <c r="G24" s="3">
        <v>600000000000</v>
      </c>
      <c r="I24" s="3">
        <v>0</v>
      </c>
      <c r="K24" s="9">
        <v>0</v>
      </c>
    </row>
    <row r="25" spans="1:11" ht="24">
      <c r="A25" s="2" t="s">
        <v>240</v>
      </c>
      <c r="C25" s="3">
        <v>8500183</v>
      </c>
      <c r="E25" s="3">
        <v>9488540983602</v>
      </c>
      <c r="F25" s="3"/>
      <c r="G25" s="3">
        <v>9488548196000</v>
      </c>
      <c r="I25" s="3">
        <v>1287785</v>
      </c>
      <c r="K25" s="9">
        <v>7.9566141483300398E-9</v>
      </c>
    </row>
    <row r="26" spans="1:11" ht="24">
      <c r="A26" s="2" t="s">
        <v>241</v>
      </c>
      <c r="C26" s="3">
        <v>1700000000000</v>
      </c>
      <c r="E26" s="3">
        <v>0</v>
      </c>
      <c r="F26" s="3"/>
      <c r="G26" s="3">
        <v>0</v>
      </c>
      <c r="I26" s="3">
        <v>1700000000000</v>
      </c>
      <c r="K26" s="9">
        <v>1.050349557741476E-2</v>
      </c>
    </row>
    <row r="27" spans="1:11" ht="24">
      <c r="A27" s="2" t="s">
        <v>242</v>
      </c>
      <c r="C27" s="3">
        <v>2000000000000</v>
      </c>
      <c r="E27" s="3">
        <v>0</v>
      </c>
      <c r="F27" s="3"/>
      <c r="G27" s="3">
        <v>0</v>
      </c>
      <c r="I27" s="3">
        <v>2000000000000</v>
      </c>
      <c r="K27" s="9">
        <v>1.2357053620487952E-2</v>
      </c>
    </row>
    <row r="28" spans="1:11" ht="24">
      <c r="A28" s="2" t="s">
        <v>243</v>
      </c>
      <c r="C28" s="3">
        <v>1450000000000</v>
      </c>
      <c r="E28" s="3">
        <v>0</v>
      </c>
      <c r="F28" s="3"/>
      <c r="G28" s="3">
        <v>0</v>
      </c>
      <c r="I28" s="3">
        <v>1450000000000</v>
      </c>
      <c r="K28" s="9">
        <v>8.958863874853765E-3</v>
      </c>
    </row>
    <row r="29" spans="1:11" ht="24">
      <c r="A29" s="2" t="s">
        <v>234</v>
      </c>
      <c r="C29" s="3">
        <v>1350000000000</v>
      </c>
      <c r="E29" s="3">
        <v>0</v>
      </c>
      <c r="F29" s="3"/>
      <c r="G29" s="3">
        <v>0</v>
      </c>
      <c r="I29" s="3">
        <v>1350000000000</v>
      </c>
      <c r="K29" s="9">
        <v>8.3410111938293681E-3</v>
      </c>
    </row>
    <row r="30" spans="1:11" ht="24">
      <c r="A30" s="2" t="s">
        <v>241</v>
      </c>
      <c r="C30" s="3">
        <v>1150000000000</v>
      </c>
      <c r="E30" s="3">
        <v>0</v>
      </c>
      <c r="F30" s="3"/>
      <c r="G30" s="3">
        <v>0</v>
      </c>
      <c r="I30" s="3">
        <v>1150000000000</v>
      </c>
      <c r="K30" s="9">
        <v>7.1053058317805725E-3</v>
      </c>
    </row>
    <row r="31" spans="1:11" ht="24">
      <c r="A31" s="2" t="s">
        <v>244</v>
      </c>
      <c r="C31" s="3">
        <v>2000000000000</v>
      </c>
      <c r="E31" s="3">
        <v>0</v>
      </c>
      <c r="F31" s="3"/>
      <c r="G31" s="3">
        <v>0</v>
      </c>
      <c r="I31" s="3">
        <v>2000000000000</v>
      </c>
      <c r="K31" s="9">
        <v>1.2357053620487952E-2</v>
      </c>
    </row>
    <row r="32" spans="1:11" ht="24">
      <c r="A32" s="2" t="s">
        <v>245</v>
      </c>
      <c r="C32" s="3">
        <v>430000</v>
      </c>
      <c r="E32" s="3">
        <v>0</v>
      </c>
      <c r="F32" s="3"/>
      <c r="G32" s="3">
        <v>0</v>
      </c>
      <c r="I32" s="3">
        <v>430000</v>
      </c>
      <c r="K32" s="9">
        <v>2.6567665284049097E-9</v>
      </c>
    </row>
    <row r="33" spans="1:11" ht="24">
      <c r="A33" s="2" t="s">
        <v>246</v>
      </c>
      <c r="C33" s="3">
        <v>950000000000</v>
      </c>
      <c r="E33" s="3">
        <v>0</v>
      </c>
      <c r="F33" s="3"/>
      <c r="G33" s="3">
        <v>950000000000</v>
      </c>
      <c r="I33" s="3">
        <v>0</v>
      </c>
      <c r="K33" s="9">
        <v>0</v>
      </c>
    </row>
    <row r="34" spans="1:11" ht="24">
      <c r="A34" s="2" t="s">
        <v>232</v>
      </c>
      <c r="C34" s="3">
        <v>600000000000</v>
      </c>
      <c r="E34" s="3">
        <v>0</v>
      </c>
      <c r="F34" s="3"/>
      <c r="G34" s="3">
        <v>0</v>
      </c>
      <c r="I34" s="3">
        <v>600000000000</v>
      </c>
      <c r="K34" s="9">
        <v>3.7071160861463859E-3</v>
      </c>
    </row>
    <row r="35" spans="1:11" ht="24">
      <c r="A35" s="2" t="s">
        <v>232</v>
      </c>
      <c r="C35" s="3">
        <v>1000000000000</v>
      </c>
      <c r="E35" s="3">
        <v>0</v>
      </c>
      <c r="F35" s="3"/>
      <c r="G35" s="3">
        <v>0</v>
      </c>
      <c r="I35" s="3">
        <v>1000000000000</v>
      </c>
      <c r="K35" s="9">
        <v>6.1785268102439762E-3</v>
      </c>
    </row>
    <row r="36" spans="1:11" ht="24">
      <c r="A36" s="2" t="s">
        <v>247</v>
      </c>
      <c r="C36" s="3">
        <v>1200000000000</v>
      </c>
      <c r="E36" s="3">
        <v>0</v>
      </c>
      <c r="F36" s="3"/>
      <c r="G36" s="3">
        <v>1200000000000</v>
      </c>
      <c r="I36" s="3">
        <v>0</v>
      </c>
      <c r="K36" s="9">
        <v>0</v>
      </c>
    </row>
    <row r="37" spans="1:11" ht="24">
      <c r="A37" s="2" t="s">
        <v>238</v>
      </c>
      <c r="C37" s="3">
        <v>1850000000000</v>
      </c>
      <c r="E37" s="3">
        <v>0</v>
      </c>
      <c r="F37" s="3"/>
      <c r="G37" s="3">
        <v>1850000000000</v>
      </c>
      <c r="I37" s="3">
        <v>0</v>
      </c>
      <c r="K37" s="9">
        <v>0</v>
      </c>
    </row>
    <row r="38" spans="1:11" ht="24">
      <c r="A38" s="2" t="s">
        <v>232</v>
      </c>
      <c r="C38" s="3">
        <v>1900000000000</v>
      </c>
      <c r="E38" s="3">
        <v>0</v>
      </c>
      <c r="F38" s="3"/>
      <c r="G38" s="3">
        <v>0</v>
      </c>
      <c r="I38" s="3">
        <v>1900000000000</v>
      </c>
      <c r="K38" s="9">
        <v>1.1739200939463556E-2</v>
      </c>
    </row>
    <row r="39" spans="1:11" ht="24">
      <c r="A39" s="2" t="s">
        <v>247</v>
      </c>
      <c r="C39" s="3">
        <v>1150000000000</v>
      </c>
      <c r="E39" s="3">
        <v>0</v>
      </c>
      <c r="F39" s="3"/>
      <c r="G39" s="3">
        <v>1150000000000</v>
      </c>
      <c r="I39" s="3">
        <v>0</v>
      </c>
      <c r="K39" s="9">
        <v>0</v>
      </c>
    </row>
    <row r="40" spans="1:11" ht="24">
      <c r="A40" s="2" t="s">
        <v>249</v>
      </c>
      <c r="C40" s="3">
        <v>830000000000</v>
      </c>
      <c r="E40" s="3">
        <v>0</v>
      </c>
      <c r="F40" s="3"/>
      <c r="G40" s="3">
        <v>830000000000</v>
      </c>
      <c r="I40" s="3">
        <v>0</v>
      </c>
      <c r="K40" s="9">
        <v>0</v>
      </c>
    </row>
    <row r="41" spans="1:11" ht="24">
      <c r="A41" s="2" t="s">
        <v>249</v>
      </c>
      <c r="C41" s="3">
        <v>1150000000000</v>
      </c>
      <c r="E41" s="3">
        <v>0</v>
      </c>
      <c r="F41" s="3"/>
      <c r="G41" s="3">
        <v>1150000000000</v>
      </c>
      <c r="I41" s="3">
        <v>0</v>
      </c>
      <c r="K41" s="9">
        <v>0</v>
      </c>
    </row>
    <row r="42" spans="1:11" ht="24">
      <c r="A42" s="2" t="s">
        <v>250</v>
      </c>
      <c r="C42" s="3">
        <v>600000000000</v>
      </c>
      <c r="E42" s="3">
        <v>0</v>
      </c>
      <c r="F42" s="3"/>
      <c r="G42" s="3">
        <v>600000000000</v>
      </c>
      <c r="I42" s="3">
        <v>0</v>
      </c>
      <c r="K42" s="9">
        <v>0</v>
      </c>
    </row>
    <row r="43" spans="1:11" ht="24">
      <c r="A43" s="2" t="s">
        <v>232</v>
      </c>
      <c r="C43" s="3">
        <v>235000000000</v>
      </c>
      <c r="E43" s="3">
        <v>0</v>
      </c>
      <c r="F43" s="3"/>
      <c r="G43" s="3">
        <v>0</v>
      </c>
      <c r="I43" s="3">
        <v>235000000000</v>
      </c>
      <c r="K43" s="9">
        <v>1.4519538004073346E-3</v>
      </c>
    </row>
    <row r="44" spans="1:11" ht="24">
      <c r="A44" s="2" t="s">
        <v>238</v>
      </c>
      <c r="C44" s="3">
        <v>1900000000000</v>
      </c>
      <c r="E44" s="3">
        <v>0</v>
      </c>
      <c r="F44" s="3"/>
      <c r="G44" s="3">
        <v>1900000000000</v>
      </c>
      <c r="I44" s="3">
        <v>0</v>
      </c>
      <c r="K44" s="9">
        <v>0</v>
      </c>
    </row>
    <row r="45" spans="1:11" ht="24">
      <c r="A45" s="2" t="s">
        <v>236</v>
      </c>
      <c r="C45" s="3">
        <v>950000000000</v>
      </c>
      <c r="E45" s="3">
        <v>0</v>
      </c>
      <c r="F45" s="3"/>
      <c r="G45" s="3">
        <v>950000000000</v>
      </c>
      <c r="I45" s="3">
        <v>0</v>
      </c>
      <c r="K45" s="9">
        <v>0</v>
      </c>
    </row>
    <row r="46" spans="1:11" ht="24">
      <c r="A46" s="2" t="s">
        <v>236</v>
      </c>
      <c r="C46" s="3">
        <v>1900000000000</v>
      </c>
      <c r="E46" s="3">
        <v>0</v>
      </c>
      <c r="F46" s="3"/>
      <c r="G46" s="3">
        <v>1900000000000</v>
      </c>
      <c r="I46" s="3">
        <v>0</v>
      </c>
      <c r="K46" s="9">
        <v>0</v>
      </c>
    </row>
    <row r="47" spans="1:11" ht="24">
      <c r="A47" s="2" t="s">
        <v>236</v>
      </c>
      <c r="C47" s="3">
        <v>700000000000</v>
      </c>
      <c r="E47" s="3">
        <v>0</v>
      </c>
      <c r="F47" s="3"/>
      <c r="G47" s="3">
        <v>0</v>
      </c>
      <c r="I47" s="3">
        <v>700000000000</v>
      </c>
      <c r="K47" s="9">
        <v>4.3249687671707837E-3</v>
      </c>
    </row>
    <row r="48" spans="1:11" ht="24">
      <c r="A48" s="2" t="s">
        <v>238</v>
      </c>
      <c r="C48" s="3">
        <v>3300000000000</v>
      </c>
      <c r="E48" s="3">
        <v>0</v>
      </c>
      <c r="F48" s="3"/>
      <c r="G48" s="3">
        <v>3300000000000</v>
      </c>
      <c r="I48" s="3">
        <v>0</v>
      </c>
      <c r="K48" s="9">
        <v>0</v>
      </c>
    </row>
    <row r="49" spans="1:11" ht="24">
      <c r="A49" s="2" t="s">
        <v>251</v>
      </c>
      <c r="C49" s="3">
        <v>3000000000000</v>
      </c>
      <c r="E49" s="3">
        <v>0</v>
      </c>
      <c r="F49" s="3"/>
      <c r="G49" s="3">
        <v>3000000000000</v>
      </c>
      <c r="I49" s="3">
        <v>0</v>
      </c>
      <c r="K49" s="9">
        <v>0</v>
      </c>
    </row>
    <row r="50" spans="1:11" ht="24">
      <c r="A50" s="2" t="s">
        <v>236</v>
      </c>
      <c r="C50" s="3">
        <v>2500000000000</v>
      </c>
      <c r="E50" s="3">
        <v>0</v>
      </c>
      <c r="F50" s="3"/>
      <c r="G50" s="3">
        <v>2500000000000</v>
      </c>
      <c r="I50" s="3">
        <v>0</v>
      </c>
      <c r="K50" s="9">
        <v>0</v>
      </c>
    </row>
    <row r="51" spans="1:11" ht="24">
      <c r="A51" s="2" t="s">
        <v>237</v>
      </c>
      <c r="C51" s="3">
        <v>8279178</v>
      </c>
      <c r="E51" s="3">
        <v>34024</v>
      </c>
      <c r="F51" s="3"/>
      <c r="G51" s="3">
        <v>0</v>
      </c>
      <c r="I51" s="3">
        <v>8313202</v>
      </c>
      <c r="K51" s="9">
        <v>5.1363341435973848E-8</v>
      </c>
    </row>
    <row r="52" spans="1:11" ht="24">
      <c r="A52" s="2" t="s">
        <v>238</v>
      </c>
      <c r="C52" s="3">
        <v>1000000000000</v>
      </c>
      <c r="E52" s="3">
        <v>0</v>
      </c>
      <c r="F52" s="3"/>
      <c r="G52" s="3">
        <v>1000000000000</v>
      </c>
      <c r="I52" s="3">
        <v>0</v>
      </c>
      <c r="K52" s="9">
        <v>0</v>
      </c>
    </row>
    <row r="53" spans="1:11" ht="24">
      <c r="A53" s="2" t="s">
        <v>252</v>
      </c>
      <c r="C53" s="3">
        <v>700000000000</v>
      </c>
      <c r="E53" s="3">
        <v>0</v>
      </c>
      <c r="F53" s="3"/>
      <c r="G53" s="3">
        <v>700000000000</v>
      </c>
      <c r="I53" s="3">
        <v>0</v>
      </c>
      <c r="K53" s="9">
        <v>0</v>
      </c>
    </row>
    <row r="54" spans="1:11" ht="24">
      <c r="A54" s="2" t="s">
        <v>252</v>
      </c>
      <c r="C54" s="3">
        <v>1400000000000</v>
      </c>
      <c r="E54" s="3">
        <v>0</v>
      </c>
      <c r="F54" s="3"/>
      <c r="G54" s="3">
        <v>1400000000000</v>
      </c>
      <c r="I54" s="3">
        <v>0</v>
      </c>
      <c r="K54" s="9">
        <v>0</v>
      </c>
    </row>
    <row r="55" spans="1:11" ht="24">
      <c r="A55" s="2" t="s">
        <v>251</v>
      </c>
      <c r="C55" s="3">
        <v>2000000000000</v>
      </c>
      <c r="E55" s="3">
        <v>0</v>
      </c>
      <c r="F55" s="3"/>
      <c r="G55" s="3">
        <v>2000000000000</v>
      </c>
      <c r="I55" s="3">
        <v>0</v>
      </c>
      <c r="K55" s="9">
        <v>0</v>
      </c>
    </row>
    <row r="56" spans="1:11" ht="24">
      <c r="A56" s="2" t="s">
        <v>249</v>
      </c>
      <c r="C56" s="3">
        <v>1300000000000</v>
      </c>
      <c r="E56" s="3">
        <v>0</v>
      </c>
      <c r="F56" s="3"/>
      <c r="G56" s="3">
        <v>1300000000000</v>
      </c>
      <c r="I56" s="3">
        <v>0</v>
      </c>
      <c r="K56" s="9">
        <v>0</v>
      </c>
    </row>
    <row r="57" spans="1:11" ht="24">
      <c r="A57" s="2" t="s">
        <v>238</v>
      </c>
      <c r="C57" s="3">
        <v>2000000000000</v>
      </c>
      <c r="E57" s="3">
        <v>0</v>
      </c>
      <c r="F57" s="3"/>
      <c r="G57" s="3">
        <v>2000000000000</v>
      </c>
      <c r="I57" s="3">
        <v>0</v>
      </c>
      <c r="K57" s="9">
        <v>0</v>
      </c>
    </row>
    <row r="58" spans="1:11" ht="24">
      <c r="A58" s="2" t="s">
        <v>236</v>
      </c>
      <c r="C58" s="3">
        <v>2700000000000</v>
      </c>
      <c r="E58" s="3">
        <v>0</v>
      </c>
      <c r="F58" s="3"/>
      <c r="G58" s="3">
        <v>2700000000000</v>
      </c>
      <c r="I58" s="3">
        <v>0</v>
      </c>
      <c r="K58" s="9">
        <v>0</v>
      </c>
    </row>
    <row r="59" spans="1:11" ht="24">
      <c r="A59" s="2" t="s">
        <v>236</v>
      </c>
      <c r="C59" s="3">
        <v>3250000000000</v>
      </c>
      <c r="E59" s="3">
        <v>0</v>
      </c>
      <c r="F59" s="3"/>
      <c r="G59" s="3">
        <v>0</v>
      </c>
      <c r="I59" s="3">
        <v>3250000000000</v>
      </c>
      <c r="K59" s="9">
        <v>2.0080212133292922E-2</v>
      </c>
    </row>
    <row r="60" spans="1:11" ht="24">
      <c r="A60" s="2" t="s">
        <v>240</v>
      </c>
      <c r="C60" s="3">
        <v>1950000000000</v>
      </c>
      <c r="E60" s="3">
        <v>0</v>
      </c>
      <c r="F60" s="3"/>
      <c r="G60" s="3">
        <v>0</v>
      </c>
      <c r="I60" s="3">
        <v>1950000000000</v>
      </c>
      <c r="K60" s="9">
        <v>1.2048127279975755E-2</v>
      </c>
    </row>
    <row r="61" spans="1:11" ht="24">
      <c r="A61" s="2" t="s">
        <v>236</v>
      </c>
      <c r="C61" s="3">
        <v>2400000000000</v>
      </c>
      <c r="E61" s="3">
        <v>0</v>
      </c>
      <c r="F61" s="3"/>
      <c r="G61" s="3">
        <v>0</v>
      </c>
      <c r="I61" s="3">
        <v>2400000000000</v>
      </c>
      <c r="K61" s="9">
        <v>1.4828464344585544E-2</v>
      </c>
    </row>
    <row r="62" spans="1:11" ht="24">
      <c r="A62" s="2" t="s">
        <v>238</v>
      </c>
      <c r="C62" s="3">
        <v>0</v>
      </c>
      <c r="E62" s="3">
        <v>3750000000000</v>
      </c>
      <c r="F62" s="3"/>
      <c r="G62" s="3">
        <v>0</v>
      </c>
      <c r="I62" s="3">
        <v>3750000000000</v>
      </c>
      <c r="K62" s="9">
        <v>2.3169475538414912E-2</v>
      </c>
    </row>
    <row r="63" spans="1:11" ht="24">
      <c r="A63" s="2" t="s">
        <v>232</v>
      </c>
      <c r="C63" s="3">
        <v>0</v>
      </c>
      <c r="E63" s="3">
        <v>1000000000000</v>
      </c>
      <c r="F63" s="3"/>
      <c r="G63" s="3">
        <v>0</v>
      </c>
      <c r="I63" s="3">
        <v>1000000000000</v>
      </c>
      <c r="K63" s="9">
        <v>6.1785268102439762E-3</v>
      </c>
    </row>
    <row r="64" spans="1:11" ht="24">
      <c r="A64" s="2" t="s">
        <v>232</v>
      </c>
      <c r="C64" s="3">
        <v>0</v>
      </c>
      <c r="E64" s="3">
        <v>2500000000000</v>
      </c>
      <c r="F64" s="3"/>
      <c r="G64" s="3">
        <v>0</v>
      </c>
      <c r="I64" s="3">
        <v>2500000000000</v>
      </c>
      <c r="K64" s="9">
        <v>1.5446317025609941E-2</v>
      </c>
    </row>
    <row r="65" spans="1:11" ht="24">
      <c r="A65" s="2" t="s">
        <v>232</v>
      </c>
      <c r="C65" s="3">
        <v>0</v>
      </c>
      <c r="E65" s="3">
        <v>800000000000</v>
      </c>
      <c r="F65" s="3"/>
      <c r="G65" s="3">
        <v>0</v>
      </c>
      <c r="I65" s="3">
        <v>800000000000</v>
      </c>
      <c r="K65" s="9">
        <v>4.9428214481951815E-3</v>
      </c>
    </row>
    <row r="66" spans="1:11" ht="24">
      <c r="A66" s="2" t="s">
        <v>232</v>
      </c>
      <c r="C66" s="3">
        <v>0</v>
      </c>
      <c r="E66" s="3">
        <v>7000000000000</v>
      </c>
      <c r="F66" s="3"/>
      <c r="G66" s="3">
        <v>0</v>
      </c>
      <c r="I66" s="3">
        <v>7000000000000</v>
      </c>
      <c r="K66" s="9">
        <v>4.3249687671707837E-2</v>
      </c>
    </row>
    <row r="67" spans="1:11" ht="24">
      <c r="A67" s="2" t="s">
        <v>232</v>
      </c>
      <c r="C67" s="3">
        <v>0</v>
      </c>
      <c r="E67" s="3">
        <v>1200000000000</v>
      </c>
      <c r="F67" s="3"/>
      <c r="G67" s="3">
        <v>0</v>
      </c>
      <c r="I67" s="3">
        <v>1200000000000</v>
      </c>
      <c r="K67" s="9">
        <v>7.4142321722927718E-3</v>
      </c>
    </row>
    <row r="68" spans="1:11" ht="24">
      <c r="A68" s="2" t="s">
        <v>256</v>
      </c>
      <c r="C68" s="3">
        <v>0</v>
      </c>
      <c r="E68" s="3">
        <v>5000000000000</v>
      </c>
      <c r="F68" s="3"/>
      <c r="G68" s="3">
        <v>0</v>
      </c>
      <c r="I68" s="3">
        <v>5000000000000</v>
      </c>
      <c r="K68" s="9">
        <v>3.0892634051219881E-2</v>
      </c>
    </row>
    <row r="69" spans="1:11" ht="24">
      <c r="A69" s="2" t="s">
        <v>257</v>
      </c>
      <c r="C69" s="3">
        <v>0</v>
      </c>
      <c r="E69" s="3">
        <v>1900000000000</v>
      </c>
      <c r="F69" s="3"/>
      <c r="G69" s="3">
        <v>0</v>
      </c>
      <c r="I69" s="3">
        <v>1900000000000</v>
      </c>
      <c r="K69" s="9">
        <v>1.1739200939463556E-2</v>
      </c>
    </row>
    <row r="70" spans="1:11" ht="24">
      <c r="A70" s="2" t="s">
        <v>258</v>
      </c>
      <c r="C70" s="3">
        <v>0</v>
      </c>
      <c r="E70" s="3">
        <v>1000000000000</v>
      </c>
      <c r="F70" s="3"/>
      <c r="G70" s="3">
        <v>0</v>
      </c>
      <c r="I70" s="3">
        <v>1000000000000</v>
      </c>
      <c r="K70" s="9">
        <v>6.1785268102439762E-3</v>
      </c>
    </row>
    <row r="71" spans="1:11" ht="24">
      <c r="A71" s="2" t="s">
        <v>259</v>
      </c>
      <c r="C71" s="3">
        <v>0</v>
      </c>
      <c r="E71" s="3">
        <v>1800000000000</v>
      </c>
      <c r="F71" s="3"/>
      <c r="G71" s="3">
        <v>0</v>
      </c>
      <c r="I71" s="3">
        <v>1800000000000</v>
      </c>
      <c r="K71" s="9">
        <v>1.1121348258439157E-2</v>
      </c>
    </row>
    <row r="72" spans="1:11" ht="24">
      <c r="A72" s="2" t="s">
        <v>260</v>
      </c>
      <c r="C72" s="3">
        <v>0</v>
      </c>
      <c r="E72" s="3">
        <v>2140000000000</v>
      </c>
      <c r="F72" s="3"/>
      <c r="G72" s="3">
        <v>0</v>
      </c>
      <c r="I72" s="3">
        <v>2140000000000</v>
      </c>
      <c r="K72" s="9">
        <v>1.3222047373922109E-2</v>
      </c>
    </row>
    <row r="73" spans="1:11" ht="24.75" thickBot="1">
      <c r="A73" s="2" t="s">
        <v>260</v>
      </c>
      <c r="C73" s="3">
        <v>0</v>
      </c>
      <c r="E73" s="3">
        <v>516828000000</v>
      </c>
      <c r="F73" s="3"/>
      <c r="G73" s="3">
        <v>0</v>
      </c>
      <c r="I73" s="3">
        <v>516828000000</v>
      </c>
      <c r="K73" s="9">
        <v>3.1932356542847739E-3</v>
      </c>
    </row>
    <row r="74" spans="1:11" ht="24.75" thickBot="1">
      <c r="A74" s="2" t="s">
        <v>24</v>
      </c>
      <c r="C74" s="4">
        <f>SUM(C8:C73)</f>
        <v>62683417660825</v>
      </c>
      <c r="E74" s="4">
        <f>SUM(E8:E73)</f>
        <v>176156066523859</v>
      </c>
      <c r="G74" s="4">
        <f>SUM(G8:G73)</f>
        <v>186325651527855</v>
      </c>
      <c r="I74" s="4">
        <f>SUM(I8:I73)</f>
        <v>52513832656829</v>
      </c>
      <c r="K74" s="10">
        <f>SUM(K8:K73)</f>
        <v>0.32445812297888366</v>
      </c>
    </row>
    <row r="75" spans="1:11">
      <c r="I75" s="3"/>
    </row>
  </sheetData>
  <mergeCells count="13">
    <mergeCell ref="A5:T5"/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4"/>
  <sheetViews>
    <sheetView rightToLeft="1" tabSelected="1" workbookViewId="0">
      <selection activeCell="C17" sqref="C17"/>
    </sheetView>
  </sheetViews>
  <sheetFormatPr defaultRowHeight="22.5"/>
  <cols>
    <col min="1" max="1" width="53.5703125" style="1" bestFit="1" customWidth="1"/>
    <col min="2" max="2" width="1" style="1" customWidth="1"/>
    <col min="3" max="3" width="20.140625" style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0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11" ht="24">
      <c r="A2" s="20" t="s">
        <v>0</v>
      </c>
      <c r="B2" s="20" t="s">
        <v>0</v>
      </c>
      <c r="C2" s="20"/>
      <c r="D2" s="20"/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</row>
    <row r="3" spans="1:11" ht="24">
      <c r="A3" s="20" t="s">
        <v>261</v>
      </c>
      <c r="B3" s="20" t="s">
        <v>261</v>
      </c>
      <c r="C3" s="20"/>
      <c r="D3" s="20"/>
      <c r="E3" s="20" t="s">
        <v>261</v>
      </c>
      <c r="F3" s="20" t="s">
        <v>261</v>
      </c>
      <c r="G3" s="20" t="s">
        <v>261</v>
      </c>
      <c r="H3" s="20" t="s">
        <v>261</v>
      </c>
      <c r="I3" s="20" t="s">
        <v>261</v>
      </c>
    </row>
    <row r="4" spans="1:11" ht="24">
      <c r="A4" s="20" t="s">
        <v>2</v>
      </c>
      <c r="B4" s="20" t="s">
        <v>2</v>
      </c>
      <c r="C4" s="20"/>
      <c r="D4" s="20"/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</row>
    <row r="5" spans="1:11" ht="25.5">
      <c r="A5" s="18" t="s">
        <v>355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24.75" thickBot="1">
      <c r="A6" s="19" t="s">
        <v>265</v>
      </c>
      <c r="C6" s="15" t="s">
        <v>356</v>
      </c>
      <c r="E6" s="19" t="s">
        <v>229</v>
      </c>
      <c r="G6" s="19" t="s">
        <v>330</v>
      </c>
      <c r="I6" s="19" t="s">
        <v>13</v>
      </c>
    </row>
    <row r="7" spans="1:11">
      <c r="A7" s="17" t="s">
        <v>359</v>
      </c>
      <c r="C7" s="16" t="s">
        <v>357</v>
      </c>
      <c r="E7" s="3">
        <v>-176274832886</v>
      </c>
      <c r="G7" s="9">
        <v>-3.858311957813234E-2</v>
      </c>
      <c r="I7" s="9">
        <v>-1.0891187809574277E-3</v>
      </c>
    </row>
    <row r="8" spans="1:11">
      <c r="A8" s="17" t="s">
        <v>360</v>
      </c>
      <c r="C8" s="16" t="s">
        <v>358</v>
      </c>
      <c r="E8" s="3">
        <v>471760939221</v>
      </c>
      <c r="G8" s="9">
        <v>0.1032592596018935</v>
      </c>
      <c r="I8" s="9">
        <v>2.9147876110028276E-3</v>
      </c>
    </row>
    <row r="9" spans="1:11">
      <c r="A9" s="17" t="s">
        <v>361</v>
      </c>
      <c r="C9" s="16" t="s">
        <v>363</v>
      </c>
      <c r="E9" s="3">
        <v>2770332738373</v>
      </c>
      <c r="G9" s="9">
        <v>0.60637175237026975</v>
      </c>
      <c r="I9" s="9">
        <v>1.7116575097334191E-2</v>
      </c>
    </row>
    <row r="10" spans="1:11">
      <c r="A10" s="17" t="s">
        <v>362</v>
      </c>
      <c r="C10" s="16" t="s">
        <v>364</v>
      </c>
      <c r="E10" s="3">
        <v>1502884640479</v>
      </c>
      <c r="G10" s="9">
        <v>0.3289521076059691</v>
      </c>
      <c r="I10" s="9">
        <v>9.2856130439033808E-3</v>
      </c>
    </row>
    <row r="11" spans="1:11" ht="23.25" thickBot="1">
      <c r="A11" s="17" t="s">
        <v>337</v>
      </c>
      <c r="C11" s="16" t="s">
        <v>365</v>
      </c>
      <c r="E11" s="3">
        <v>0</v>
      </c>
      <c r="G11" s="9">
        <v>0</v>
      </c>
      <c r="I11" s="9">
        <v>0</v>
      </c>
    </row>
    <row r="12" spans="1:11" ht="24.75" thickBot="1">
      <c r="A12" s="2" t="s">
        <v>24</v>
      </c>
      <c r="E12" s="4">
        <f>SUM(E7:E11)</f>
        <v>4568703485187</v>
      </c>
      <c r="G12" s="11">
        <f>SUM(G7:G11)</f>
        <v>1</v>
      </c>
      <c r="I12" s="10">
        <f>SUM(I7:I11)</f>
        <v>2.8227856971282973E-2</v>
      </c>
    </row>
    <row r="13" spans="1:11" ht="23.25" thickTop="1"/>
    <row r="14" spans="1:11">
      <c r="I14" s="3"/>
    </row>
  </sheetData>
  <mergeCells count="8">
    <mergeCell ref="A6"/>
    <mergeCell ref="E6"/>
    <mergeCell ref="G6"/>
    <mergeCell ref="I6"/>
    <mergeCell ref="A2:I2"/>
    <mergeCell ref="A3:I3"/>
    <mergeCell ref="A4:I4"/>
    <mergeCell ref="A5:K5"/>
  </mergeCells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8"/>
  <sheetViews>
    <sheetView rightToLeft="1" workbookViewId="0">
      <selection activeCell="I18" sqref="I18"/>
    </sheetView>
  </sheetViews>
  <sheetFormatPr defaultRowHeight="22.5"/>
  <cols>
    <col min="1" max="1" width="48" style="1" bestFit="1" customWidth="1"/>
    <col min="2" max="2" width="1" style="1" customWidth="1"/>
    <col min="3" max="3" width="17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">
      <c r="A3" s="20" t="s">
        <v>261</v>
      </c>
      <c r="B3" s="20" t="s">
        <v>261</v>
      </c>
      <c r="C3" s="20" t="s">
        <v>261</v>
      </c>
      <c r="D3" s="20" t="s">
        <v>261</v>
      </c>
      <c r="E3" s="20" t="s">
        <v>261</v>
      </c>
      <c r="F3" s="20" t="s">
        <v>261</v>
      </c>
      <c r="G3" s="20" t="s">
        <v>261</v>
      </c>
      <c r="H3" s="20" t="s">
        <v>261</v>
      </c>
      <c r="I3" s="20" t="s">
        <v>261</v>
      </c>
      <c r="J3" s="20" t="s">
        <v>261</v>
      </c>
      <c r="K3" s="20" t="s">
        <v>261</v>
      </c>
      <c r="L3" s="20" t="s">
        <v>261</v>
      </c>
      <c r="M3" s="20" t="s">
        <v>261</v>
      </c>
      <c r="N3" s="20" t="s">
        <v>261</v>
      </c>
      <c r="O3" s="20" t="s">
        <v>261</v>
      </c>
      <c r="P3" s="20" t="s">
        <v>261</v>
      </c>
      <c r="Q3" s="20" t="s">
        <v>261</v>
      </c>
      <c r="R3" s="20" t="s">
        <v>261</v>
      </c>
      <c r="S3" s="20" t="s">
        <v>261</v>
      </c>
      <c r="T3" s="20" t="s">
        <v>261</v>
      </c>
      <c r="U3" s="20" t="s">
        <v>261</v>
      </c>
    </row>
    <row r="4" spans="1:21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5" spans="1:21" ht="25.5">
      <c r="A5" s="18" t="s">
        <v>366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21" ht="24">
      <c r="A6" s="19" t="s">
        <v>3</v>
      </c>
      <c r="C6" s="19" t="s">
        <v>263</v>
      </c>
      <c r="D6" s="19" t="s">
        <v>263</v>
      </c>
      <c r="E6" s="19" t="s">
        <v>263</v>
      </c>
      <c r="F6" s="19" t="s">
        <v>263</v>
      </c>
      <c r="G6" s="19" t="s">
        <v>263</v>
      </c>
      <c r="H6" s="19" t="s">
        <v>263</v>
      </c>
      <c r="I6" s="19" t="s">
        <v>263</v>
      </c>
      <c r="J6" s="19" t="s">
        <v>263</v>
      </c>
      <c r="K6" s="19" t="s">
        <v>263</v>
      </c>
      <c r="M6" s="19" t="s">
        <v>264</v>
      </c>
      <c r="N6" s="19" t="s">
        <v>264</v>
      </c>
      <c r="O6" s="19" t="s">
        <v>264</v>
      </c>
      <c r="P6" s="19" t="s">
        <v>264</v>
      </c>
      <c r="Q6" s="19" t="s">
        <v>264</v>
      </c>
      <c r="R6" s="19" t="s">
        <v>264</v>
      </c>
      <c r="S6" s="19" t="s">
        <v>264</v>
      </c>
      <c r="T6" s="19" t="s">
        <v>264</v>
      </c>
      <c r="U6" s="19" t="s">
        <v>264</v>
      </c>
    </row>
    <row r="7" spans="1:21" ht="24.75" thickBot="1">
      <c r="A7" s="19" t="s">
        <v>3</v>
      </c>
      <c r="C7" s="19" t="s">
        <v>327</v>
      </c>
      <c r="E7" s="19" t="s">
        <v>328</v>
      </c>
      <c r="G7" s="19" t="s">
        <v>329</v>
      </c>
      <c r="I7" s="19" t="s">
        <v>229</v>
      </c>
      <c r="K7" s="19" t="s">
        <v>330</v>
      </c>
      <c r="M7" s="19" t="s">
        <v>327</v>
      </c>
      <c r="O7" s="19" t="s">
        <v>328</v>
      </c>
      <c r="Q7" s="19" t="s">
        <v>329</v>
      </c>
      <c r="S7" s="19" t="s">
        <v>229</v>
      </c>
      <c r="U7" s="19" t="s">
        <v>330</v>
      </c>
    </row>
    <row r="8" spans="1:21" ht="24">
      <c r="A8" s="2" t="s">
        <v>314</v>
      </c>
      <c r="C8" s="3">
        <v>0</v>
      </c>
      <c r="E8" s="3">
        <v>0</v>
      </c>
      <c r="G8" s="3">
        <v>0</v>
      </c>
      <c r="I8" s="3">
        <v>0</v>
      </c>
      <c r="K8" s="9">
        <f>I8/$I$18</f>
        <v>0</v>
      </c>
      <c r="M8" s="3">
        <v>0</v>
      </c>
      <c r="O8" s="3">
        <v>0</v>
      </c>
      <c r="Q8" s="3">
        <v>188147188</v>
      </c>
      <c r="S8" s="3">
        <v>188147188</v>
      </c>
      <c r="U8" s="9">
        <v>2.5959429979878241E-4</v>
      </c>
    </row>
    <row r="9" spans="1:21" ht="24">
      <c r="A9" s="2" t="s">
        <v>308</v>
      </c>
      <c r="C9" s="3">
        <v>0</v>
      </c>
      <c r="E9" s="3">
        <v>0</v>
      </c>
      <c r="G9" s="3">
        <v>0</v>
      </c>
      <c r="I9" s="3">
        <v>0</v>
      </c>
      <c r="K9" s="9">
        <f t="shared" ref="K9:K17" si="0">I9/$I$18</f>
        <v>0</v>
      </c>
      <c r="M9" s="3">
        <v>53483250</v>
      </c>
      <c r="O9" s="3">
        <v>0</v>
      </c>
      <c r="Q9" s="3">
        <v>28152159</v>
      </c>
      <c r="S9" s="3">
        <v>81635409</v>
      </c>
      <c r="U9" s="9">
        <v>1.126356820073347E-4</v>
      </c>
    </row>
    <row r="10" spans="1:21" ht="24">
      <c r="A10" s="2" t="s">
        <v>315</v>
      </c>
      <c r="C10" s="3">
        <v>0</v>
      </c>
      <c r="E10" s="3">
        <v>0</v>
      </c>
      <c r="G10" s="3">
        <v>0</v>
      </c>
      <c r="I10" s="3">
        <v>0</v>
      </c>
      <c r="K10" s="9">
        <f t="shared" si="0"/>
        <v>0</v>
      </c>
      <c r="M10" s="3">
        <v>0</v>
      </c>
      <c r="O10" s="3">
        <v>0</v>
      </c>
      <c r="Q10" s="3">
        <v>0</v>
      </c>
      <c r="S10" s="3">
        <v>0</v>
      </c>
      <c r="U10" s="9">
        <v>0</v>
      </c>
    </row>
    <row r="11" spans="1:21" ht="24">
      <c r="A11" s="2" t="s">
        <v>20</v>
      </c>
      <c r="C11" s="3">
        <v>0</v>
      </c>
      <c r="E11" s="3">
        <v>0</v>
      </c>
      <c r="G11" s="3">
        <v>0</v>
      </c>
      <c r="I11" s="3">
        <v>0</v>
      </c>
      <c r="K11" s="9">
        <f t="shared" si="0"/>
        <v>0</v>
      </c>
      <c r="M11" s="3">
        <v>301165000000</v>
      </c>
      <c r="O11" s="3">
        <v>0</v>
      </c>
      <c r="Q11" s="3">
        <v>0</v>
      </c>
      <c r="S11" s="3">
        <v>301165000000</v>
      </c>
      <c r="U11" s="9">
        <v>0.415529554972144</v>
      </c>
    </row>
    <row r="12" spans="1:21" ht="24">
      <c r="A12" s="2" t="s">
        <v>22</v>
      </c>
      <c r="C12" s="3">
        <v>0</v>
      </c>
      <c r="E12" s="3">
        <v>-3388341956</v>
      </c>
      <c r="G12" s="3">
        <v>0</v>
      </c>
      <c r="I12" s="3">
        <v>-3388341956</v>
      </c>
      <c r="K12" s="9">
        <f t="shared" si="0"/>
        <v>1.9221926922439913E-2</v>
      </c>
      <c r="M12" s="3">
        <v>0</v>
      </c>
      <c r="O12" s="3">
        <v>-15793178666</v>
      </c>
      <c r="Q12" s="3">
        <v>0</v>
      </c>
      <c r="S12" s="3">
        <v>-15793178666</v>
      </c>
      <c r="U12" s="9">
        <v>-2.1790488611487187E-2</v>
      </c>
    </row>
    <row r="13" spans="1:21" ht="24">
      <c r="A13" s="2" t="s">
        <v>23</v>
      </c>
      <c r="C13" s="3">
        <v>0</v>
      </c>
      <c r="E13" s="3">
        <v>57773511846</v>
      </c>
      <c r="G13" s="3">
        <v>0</v>
      </c>
      <c r="I13" s="3">
        <v>57773511846</v>
      </c>
      <c r="K13" s="9">
        <f t="shared" si="0"/>
        <v>-0.32774679686329999</v>
      </c>
      <c r="M13" s="3">
        <v>0</v>
      </c>
      <c r="O13" s="3">
        <v>198666100560</v>
      </c>
      <c r="Q13" s="3">
        <v>0</v>
      </c>
      <c r="S13" s="3">
        <v>198666100560</v>
      </c>
      <c r="U13" s="9">
        <v>0.27410766972838146</v>
      </c>
    </row>
    <row r="14" spans="1:21" ht="24">
      <c r="A14" s="2" t="s">
        <v>21</v>
      </c>
      <c r="C14" s="3">
        <v>0</v>
      </c>
      <c r="E14" s="3">
        <v>48654707151</v>
      </c>
      <c r="G14" s="3">
        <v>0</v>
      </c>
      <c r="I14" s="3">
        <v>48654707151</v>
      </c>
      <c r="K14" s="9">
        <f t="shared" si="0"/>
        <v>-0.27601618651067361</v>
      </c>
      <c r="M14" s="3">
        <v>0</v>
      </c>
      <c r="O14" s="3">
        <v>248104011057</v>
      </c>
      <c r="Q14" s="3">
        <v>0</v>
      </c>
      <c r="S14" s="3">
        <v>248104011057</v>
      </c>
      <c r="U14" s="9">
        <v>0.34231915827310311</v>
      </c>
    </row>
    <row r="15" spans="1:21" ht="24">
      <c r="A15" s="2" t="s">
        <v>15</v>
      </c>
      <c r="C15" s="3">
        <v>0</v>
      </c>
      <c r="E15" s="3">
        <v>-279314709927</v>
      </c>
      <c r="G15" s="3">
        <v>0</v>
      </c>
      <c r="I15" s="3">
        <v>-279314709927</v>
      </c>
      <c r="K15" s="9">
        <f t="shared" si="0"/>
        <v>1.5845410564515336</v>
      </c>
      <c r="M15" s="3">
        <v>0</v>
      </c>
      <c r="O15" s="3">
        <v>-171787518918</v>
      </c>
      <c r="Q15" s="3">
        <v>0</v>
      </c>
      <c r="S15" s="3">
        <v>-171787518918</v>
      </c>
      <c r="U15" s="9">
        <v>-0.2370222014037664</v>
      </c>
    </row>
    <row r="16" spans="1:21" ht="24">
      <c r="A16" s="2" t="s">
        <v>345</v>
      </c>
      <c r="C16" s="3">
        <v>0</v>
      </c>
      <c r="E16" s="3">
        <v>0</v>
      </c>
      <c r="G16" s="3">
        <v>0</v>
      </c>
      <c r="I16" s="3">
        <v>0</v>
      </c>
      <c r="K16" s="9">
        <f t="shared" si="0"/>
        <v>0</v>
      </c>
      <c r="M16" s="3">
        <v>0</v>
      </c>
      <c r="O16" s="3"/>
      <c r="Q16" s="3">
        <v>95173222566</v>
      </c>
      <c r="S16" s="3">
        <v>95173222566</v>
      </c>
      <c r="U16" s="9">
        <v>0.13131435199347463</v>
      </c>
    </row>
    <row r="17" spans="1:21" ht="24.75" thickBot="1">
      <c r="A17" s="2" t="s">
        <v>344</v>
      </c>
      <c r="C17" s="3">
        <v>0</v>
      </c>
      <c r="E17" s="3">
        <v>0</v>
      </c>
      <c r="G17" s="3">
        <v>0</v>
      </c>
      <c r="I17" s="3">
        <v>0</v>
      </c>
      <c r="K17" s="9">
        <f t="shared" si="0"/>
        <v>0</v>
      </c>
      <c r="M17" s="3">
        <v>1753</v>
      </c>
      <c r="O17" s="3">
        <v>0</v>
      </c>
      <c r="Q17" s="3">
        <v>68976536514</v>
      </c>
      <c r="S17" s="3">
        <v>68976538267</v>
      </c>
      <c r="U17" s="9">
        <v>9.516972506634426E-2</v>
      </c>
    </row>
    <row r="18" spans="1:21" ht="24.75" thickBot="1">
      <c r="A18" s="2" t="s">
        <v>24</v>
      </c>
      <c r="C18" s="4">
        <f>SUM(C8:C17)</f>
        <v>0</v>
      </c>
      <c r="E18" s="4">
        <f>SUM(E8:E17)</f>
        <v>-176274832886</v>
      </c>
      <c r="G18" s="4">
        <f>SUM(G8:G17)</f>
        <v>0</v>
      </c>
      <c r="I18" s="4">
        <f>SUM(I8:I17)</f>
        <v>-176274832886</v>
      </c>
      <c r="K18" s="11">
        <f>SUM(K8:K17)</f>
        <v>1</v>
      </c>
      <c r="M18" s="4">
        <f>SUM(M8:M17)</f>
        <v>301218485003</v>
      </c>
      <c r="O18" s="4">
        <f>SUM(O8:O17)</f>
        <v>259189414033</v>
      </c>
      <c r="Q18" s="4">
        <f>SUM(Q8:Q17)</f>
        <v>164366058427</v>
      </c>
      <c r="S18" s="4">
        <f>SUM(S8:S17)</f>
        <v>724773957463</v>
      </c>
      <c r="U18" s="11">
        <f>SUM(U8:U17)</f>
        <v>1</v>
      </c>
    </row>
  </sheetData>
  <mergeCells count="17">
    <mergeCell ref="I7"/>
    <mergeCell ref="A5:S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C3C2-70D6-4615-BF58-C41CE06427C5}">
  <dimension ref="A2:U11"/>
  <sheetViews>
    <sheetView rightToLeft="1" workbookViewId="0">
      <selection activeCell="I11" sqref="I11"/>
    </sheetView>
  </sheetViews>
  <sheetFormatPr defaultRowHeight="22.5"/>
  <cols>
    <col min="1" max="1" width="48" style="1" bestFit="1" customWidth="1"/>
    <col min="2" max="2" width="1" style="1" customWidth="1"/>
    <col min="3" max="3" width="17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">
      <c r="A3" s="20" t="s">
        <v>261</v>
      </c>
      <c r="B3" s="20" t="s">
        <v>261</v>
      </c>
      <c r="C3" s="20" t="s">
        <v>261</v>
      </c>
      <c r="D3" s="20" t="s">
        <v>261</v>
      </c>
      <c r="E3" s="20" t="s">
        <v>261</v>
      </c>
      <c r="F3" s="20" t="s">
        <v>261</v>
      </c>
      <c r="G3" s="20" t="s">
        <v>261</v>
      </c>
      <c r="H3" s="20" t="s">
        <v>261</v>
      </c>
      <c r="I3" s="20" t="s">
        <v>261</v>
      </c>
      <c r="J3" s="20" t="s">
        <v>261</v>
      </c>
      <c r="K3" s="20" t="s">
        <v>261</v>
      </c>
      <c r="L3" s="20" t="s">
        <v>261</v>
      </c>
      <c r="M3" s="20" t="s">
        <v>261</v>
      </c>
      <c r="N3" s="20" t="s">
        <v>261</v>
      </c>
      <c r="O3" s="20" t="s">
        <v>261</v>
      </c>
      <c r="P3" s="20" t="s">
        <v>261</v>
      </c>
      <c r="Q3" s="20" t="s">
        <v>261</v>
      </c>
      <c r="R3" s="20" t="s">
        <v>261</v>
      </c>
      <c r="S3" s="20" t="s">
        <v>261</v>
      </c>
      <c r="T3" s="20" t="s">
        <v>261</v>
      </c>
      <c r="U3" s="20" t="s">
        <v>261</v>
      </c>
    </row>
    <row r="4" spans="1:21" ht="24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5" spans="1:21" ht="25.5">
      <c r="A5" s="18" t="s">
        <v>367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21" ht="24.75" thickBot="1">
      <c r="A6" s="19" t="s">
        <v>3</v>
      </c>
      <c r="C6" s="19" t="s">
        <v>263</v>
      </c>
      <c r="D6" s="19" t="s">
        <v>263</v>
      </c>
      <c r="E6" s="19" t="s">
        <v>263</v>
      </c>
      <c r="F6" s="19" t="s">
        <v>263</v>
      </c>
      <c r="G6" s="19" t="s">
        <v>263</v>
      </c>
      <c r="H6" s="19" t="s">
        <v>263</v>
      </c>
      <c r="I6" s="19" t="s">
        <v>263</v>
      </c>
      <c r="J6" s="19" t="s">
        <v>263</v>
      </c>
      <c r="K6" s="19" t="s">
        <v>263</v>
      </c>
      <c r="M6" s="19" t="s">
        <v>264</v>
      </c>
      <c r="N6" s="19" t="s">
        <v>264</v>
      </c>
      <c r="O6" s="19" t="s">
        <v>264</v>
      </c>
      <c r="P6" s="19" t="s">
        <v>264</v>
      </c>
      <c r="Q6" s="19" t="s">
        <v>264</v>
      </c>
      <c r="R6" s="19" t="s">
        <v>264</v>
      </c>
      <c r="S6" s="19" t="s">
        <v>264</v>
      </c>
      <c r="T6" s="19" t="s">
        <v>264</v>
      </c>
      <c r="U6" s="19" t="s">
        <v>264</v>
      </c>
    </row>
    <row r="7" spans="1:21" ht="24.75" thickBot="1">
      <c r="A7" s="19" t="s">
        <v>3</v>
      </c>
      <c r="C7" s="5" t="s">
        <v>327</v>
      </c>
      <c r="E7" s="5" t="s">
        <v>328</v>
      </c>
      <c r="G7" s="5" t="s">
        <v>329</v>
      </c>
      <c r="I7" s="5" t="s">
        <v>229</v>
      </c>
      <c r="K7" s="5" t="s">
        <v>330</v>
      </c>
      <c r="M7" s="5" t="s">
        <v>327</v>
      </c>
      <c r="O7" s="5" t="s">
        <v>328</v>
      </c>
      <c r="Q7" s="5" t="s">
        <v>329</v>
      </c>
      <c r="S7" s="5" t="s">
        <v>229</v>
      </c>
      <c r="U7" s="5" t="s">
        <v>330</v>
      </c>
    </row>
    <row r="8" spans="1:21" ht="24">
      <c r="A8" s="2" t="s">
        <v>16</v>
      </c>
      <c r="C8" s="3">
        <v>0</v>
      </c>
      <c r="E8" s="3">
        <v>0</v>
      </c>
      <c r="G8" s="3">
        <v>343035407151</v>
      </c>
      <c r="I8" s="3">
        <v>343035407151</v>
      </c>
      <c r="K8" s="9">
        <v>0.72713821478615981</v>
      </c>
      <c r="M8" s="3">
        <v>0</v>
      </c>
      <c r="O8" s="3">
        <v>0</v>
      </c>
      <c r="Q8" s="3">
        <v>343035407151</v>
      </c>
      <c r="S8" s="3">
        <v>343035407151</v>
      </c>
      <c r="U8" s="9">
        <v>0.40491919646339758</v>
      </c>
    </row>
    <row r="9" spans="1:21" ht="24">
      <c r="A9" s="2" t="s">
        <v>18</v>
      </c>
      <c r="C9" s="3">
        <v>0</v>
      </c>
      <c r="E9" s="3">
        <v>-90842505450</v>
      </c>
      <c r="G9" s="3">
        <v>172410557364</v>
      </c>
      <c r="I9" s="3">
        <v>81568051914</v>
      </c>
      <c r="K9" s="9">
        <v>0.17290124114279165</v>
      </c>
      <c r="M9" s="3">
        <v>0</v>
      </c>
      <c r="O9" s="3">
        <v>168149635488</v>
      </c>
      <c r="Q9" s="3">
        <v>172410557364</v>
      </c>
      <c r="S9" s="3">
        <v>340560192852</v>
      </c>
      <c r="U9" s="9">
        <v>0.40199745204829523</v>
      </c>
    </row>
    <row r="10" spans="1:21" ht="24.75" thickBot="1">
      <c r="A10" s="2" t="s">
        <v>19</v>
      </c>
      <c r="C10" s="3">
        <v>0</v>
      </c>
      <c r="E10" s="3">
        <v>47157480156</v>
      </c>
      <c r="G10" s="3">
        <v>0</v>
      </c>
      <c r="I10" s="3">
        <v>47157480156</v>
      </c>
      <c r="K10" s="9">
        <v>9.9960544071048499E-2</v>
      </c>
      <c r="M10" s="3">
        <v>0</v>
      </c>
      <c r="O10" s="3">
        <v>163574428356</v>
      </c>
      <c r="Q10" s="3">
        <v>0</v>
      </c>
      <c r="S10" s="3">
        <v>163574428356</v>
      </c>
      <c r="U10" s="9">
        <v>0.19308335148830724</v>
      </c>
    </row>
    <row r="11" spans="1:21" ht="24.75" thickBot="1">
      <c r="A11" s="2" t="s">
        <v>24</v>
      </c>
      <c r="C11" s="4">
        <f>SUM(C8:C10)</f>
        <v>0</v>
      </c>
      <c r="E11" s="4">
        <f>SUM(E8:E10)</f>
        <v>-43685025294</v>
      </c>
      <c r="G11" s="4">
        <f>SUM(G8:G10)</f>
        <v>515445964515</v>
      </c>
      <c r="I11" s="4">
        <f>SUM(I8:I10)</f>
        <v>471760939221</v>
      </c>
      <c r="K11" s="11">
        <f>SUM(K8:K10)</f>
        <v>1</v>
      </c>
      <c r="M11" s="4">
        <f>SUM(M8:M10)</f>
        <v>0</v>
      </c>
      <c r="O11" s="4">
        <f>SUM(O8:O10)</f>
        <v>331724063844</v>
      </c>
      <c r="Q11" s="4">
        <f>SUM(Q8:Q10)</f>
        <v>515445964515</v>
      </c>
      <c r="S11" s="4">
        <f>SUM(S8:S10)</f>
        <v>847170028359</v>
      </c>
      <c r="U11" s="11">
        <f>SUM(U8:U10)</f>
        <v>1</v>
      </c>
    </row>
  </sheetData>
  <mergeCells count="7">
    <mergeCell ref="A2:U2"/>
    <mergeCell ref="A3:U3"/>
    <mergeCell ref="A4:U4"/>
    <mergeCell ref="A6:A7"/>
    <mergeCell ref="C6:K6"/>
    <mergeCell ref="M6:U6"/>
    <mergeCell ref="A5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سهام</vt:lpstr>
      <vt:lpstr>واحدهای صندوق</vt:lpstr>
      <vt:lpstr>تبعی</vt:lpstr>
      <vt:lpstr>اوراق مشارکت</vt:lpstr>
      <vt:lpstr>تعدیل قیمت</vt:lpstr>
      <vt:lpstr>سپرده</vt:lpstr>
      <vt:lpstr> درآمدها</vt:lpstr>
      <vt:lpstr>سرمایه‌گذاری در سهام</vt:lpstr>
      <vt:lpstr>سرمایه‌گذاری در صندوق </vt:lpstr>
      <vt:lpstr>سرمایه‌گذاری در اوراق بهادار</vt:lpstr>
      <vt:lpstr>مبالغ تخصیصی اوراق آوند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'مبالغ تخصیصی اوراق آوند'!Print_Area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Gadari, Yasin</dc:creator>
  <cp:lastModifiedBy>Gadari, Yasin</cp:lastModifiedBy>
  <dcterms:created xsi:type="dcterms:W3CDTF">2025-03-26T06:58:43Z</dcterms:created>
  <dcterms:modified xsi:type="dcterms:W3CDTF">2025-03-30T10:07:22Z</dcterms:modified>
</cp:coreProperties>
</file>