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"/>
    </mc:Choice>
  </mc:AlternateContent>
  <xr:revisionPtr revIDLastSave="0" documentId="13_ncr:1_{3A0FC636-2597-411C-A796-F7B05B30CA31}" xr6:coauthVersionLast="47" xr6:coauthVersionMax="47" xr10:uidLastSave="{00000000-0000-0000-0000-000000000000}"/>
  <bookViews>
    <workbookView xWindow="-120" yWindow="-120" windowWidth="29040" windowHeight="15720" tabRatio="914" activeTab="10" xr2:uid="{00000000-000D-0000-FFFF-FFFF00000000}"/>
  </bookViews>
  <sheets>
    <sheet name="سهام" sheetId="1" r:id="rId1"/>
    <sheet name="واحد های صندوق" sheetId="17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صندوق" sheetId="18" r:id="rId9"/>
    <sheet name="سرمایه‌گذاری در اوراق بهادار" sheetId="12" r:id="rId10"/>
    <sheet name="مبالغ تخصیصی اوراق آوند" sheetId="19" r:id="rId11"/>
    <sheet name="درآمد سپرده بانکی" sheetId="13" r:id="rId12"/>
    <sheet name="سایر درآمدها" sheetId="14" r:id="rId13"/>
    <sheet name="سود اوراق بهادار" sheetId="7" r:id="rId14"/>
    <sheet name="سود سپرده بانکی" sheetId="16" r:id="rId15"/>
    <sheet name="درآمد ناشی از فروش" sheetId="10" r:id="rId16"/>
    <sheet name="درآمد ناشی از تغییر قیمت اوراق" sheetId="9" r:id="rId17"/>
  </sheets>
  <definedNames>
    <definedName name="_xlnm.Print_Area" localSheetId="10">'مبالغ تخصیصی اوراق آوند'!$A$1:$H$23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Q8" i="12"/>
  <c r="I70" i="13"/>
  <c r="E70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8" i="13"/>
  <c r="E15" i="19"/>
  <c r="E13" i="19"/>
  <c r="U9" i="18" l="1"/>
  <c r="U11" i="18" s="1"/>
  <c r="U10" i="18"/>
  <c r="U8" i="18"/>
  <c r="K9" i="18"/>
  <c r="K10" i="18"/>
  <c r="K8" i="18"/>
  <c r="U9" i="11"/>
  <c r="U10" i="11"/>
  <c r="U11" i="11"/>
  <c r="U12" i="11"/>
  <c r="U8" i="11"/>
  <c r="K13" i="11"/>
  <c r="K9" i="11"/>
  <c r="K10" i="11"/>
  <c r="K11" i="11"/>
  <c r="K12" i="11"/>
  <c r="K8" i="11"/>
  <c r="Y14" i="1"/>
  <c r="Y12" i="17"/>
  <c r="X64" i="3"/>
  <c r="J72" i="6"/>
  <c r="G12" i="15"/>
  <c r="E12" i="15"/>
  <c r="E8" i="15"/>
  <c r="E9" i="15"/>
  <c r="E10" i="15"/>
  <c r="E11" i="15"/>
  <c r="E7" i="15"/>
  <c r="C10" i="15"/>
  <c r="C9" i="15"/>
  <c r="C8" i="15"/>
  <c r="C7" i="1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8" i="12"/>
  <c r="C10" i="14"/>
  <c r="C11" i="15" s="1"/>
  <c r="C12" i="15" s="1"/>
  <c r="S9" i="18"/>
  <c r="S10" i="18"/>
  <c r="S8" i="18"/>
  <c r="I9" i="18"/>
  <c r="I10" i="18"/>
  <c r="I8" i="18"/>
  <c r="I13" i="11"/>
  <c r="E13" i="1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S9" i="11"/>
  <c r="S10" i="11"/>
  <c r="S11" i="11"/>
  <c r="S12" i="11"/>
  <c r="S8" i="11"/>
  <c r="I9" i="11"/>
  <c r="I10" i="11"/>
  <c r="I11" i="11"/>
  <c r="I12" i="11"/>
  <c r="I8" i="11"/>
  <c r="Q15" i="9"/>
  <c r="Q12" i="9"/>
  <c r="I15" i="9"/>
  <c r="I12" i="9"/>
  <c r="K42" i="4"/>
  <c r="U13" i="11" l="1"/>
  <c r="I11" i="18"/>
  <c r="K11" i="18" l="1"/>
  <c r="W14" i="1" l="1"/>
  <c r="S11" i="18" l="1"/>
  <c r="Q11" i="18"/>
  <c r="O11" i="18"/>
  <c r="M11" i="18"/>
  <c r="G11" i="18"/>
  <c r="E11" i="18"/>
  <c r="C11" i="18"/>
  <c r="W12" i="17"/>
  <c r="U12" i="17"/>
  <c r="O12" i="17"/>
  <c r="K12" i="17"/>
  <c r="G12" i="17"/>
  <c r="E12" i="17"/>
  <c r="M70" i="16" l="1"/>
  <c r="K70" i="16"/>
  <c r="I70" i="16"/>
  <c r="G70" i="16"/>
  <c r="E70" i="16"/>
  <c r="C70" i="16"/>
  <c r="E10" i="14"/>
  <c r="G70" i="13"/>
  <c r="C70" i="13"/>
  <c r="Q61" i="12"/>
  <c r="O61" i="12"/>
  <c r="M61" i="12"/>
  <c r="K61" i="12"/>
  <c r="I61" i="12"/>
  <c r="G61" i="12"/>
  <c r="E61" i="12"/>
  <c r="C61" i="12"/>
  <c r="S13" i="11"/>
  <c r="Q13" i="11"/>
  <c r="O13" i="11"/>
  <c r="M13" i="11"/>
  <c r="G13" i="11"/>
  <c r="C13" i="11"/>
  <c r="Q11" i="10"/>
  <c r="O11" i="10"/>
  <c r="M11" i="10"/>
  <c r="I11" i="10"/>
  <c r="G11" i="10"/>
  <c r="E11" i="10"/>
  <c r="Q70" i="9"/>
  <c r="O70" i="9"/>
  <c r="M70" i="9"/>
  <c r="I70" i="9"/>
  <c r="G70" i="9"/>
  <c r="E70" i="9"/>
  <c r="M38" i="7"/>
  <c r="K38" i="7"/>
  <c r="I38" i="7"/>
  <c r="G38" i="7"/>
  <c r="E38" i="7"/>
  <c r="C38" i="7"/>
  <c r="H72" i="6"/>
  <c r="F72" i="6"/>
  <c r="D72" i="6"/>
  <c r="B72" i="6"/>
  <c r="V64" i="3"/>
  <c r="T64" i="3"/>
  <c r="N64" i="3"/>
  <c r="J64" i="3"/>
  <c r="F64" i="3"/>
  <c r="D64" i="3"/>
  <c r="U14" i="1"/>
  <c r="O14" i="1"/>
  <c r="G14" i="1"/>
  <c r="E14" i="1"/>
</calcChain>
</file>

<file path=xl/sharedStrings.xml><?xml version="1.0" encoding="utf-8"?>
<sst xmlns="http://schemas.openxmlformats.org/spreadsheetml/2006/main" count="1780" uniqueCount="226">
  <si>
    <t>صندوق سرمایه‌گذاری ثابت آوند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</si>
  <si>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</si>
  <si>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</si>
  <si>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</si>
  <si>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</si>
  <si>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</si>
  <si>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</si>
  <si>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</si>
  <si>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</si>
  <si>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</si>
  <si>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</si>
  <si>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</si>
  <si>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</si>
  <si>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</si>
  <si>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</si>
  <si>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</si>
  <si>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</si>
  <si>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 سهامی بیدار-اهرمی - واحد عادی</t>
  </si>
  <si>
    <t>صندوق سرمایه گذاری سهامی اهرمی موج فیروزه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</si>
  <si>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</si>
  <si>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</si>
  <si>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</si>
  <si>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</si>
  <si>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</si>
  <si>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</si>
  <si>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</si>
  <si>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</si>
  <si>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</si>
  <si>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</si>
  <si>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</si>
  <si>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فملی-10076-05/03/06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</si>
  <si>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</si>
  <si>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</si>
  <si>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</si>
  <si>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</si>
  <si>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</si>
  <si>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</si>
  <si>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</si>
  <si>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</si>
  <si>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</si>
  <si>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</si>
  <si>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 سولیکو کاله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</si>
  <si>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</si>
  <si>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</si>
  <si>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</si>
  <si>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</si>
  <si>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</si>
  <si>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</si>
  <si>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</si>
  <si>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</si>
  <si>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</si>
  <si>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</si>
  <si>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خزانه-م1بودجه01-040326</t>
  </si>
  <si>
    <t>0.00%</t>
  </si>
  <si>
    <t>اسناد خزانه-م3بودجه01-040520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</si>
  <si>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</si>
  <si>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</si>
  <si>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</si>
  <si>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</si>
  <si>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</si>
  <si>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</si>
  <si>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</si>
  <si>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</si>
  <si>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</si>
  <si>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</si>
  <si>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صملی404-6ماهه18%</t>
  </si>
  <si>
    <t>صکوک اجاره صند412-بدون ضامن</t>
  </si>
  <si>
    <t>صکوک اجاره گل گهر504-3ماهه23%</t>
  </si>
  <si>
    <t>صکوک اجاره وکغدیر707-بدون ضامن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</si>
  <si>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</si>
  <si>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</si>
  <si>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</si>
  <si>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</si>
  <si>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</si>
  <si>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گواهی اعتبار مولد شهر14040730</t>
  </si>
  <si>
    <t>0.49%</t>
  </si>
  <si>
    <t>مرابحه اورند پیشرو-مفید051118</t>
  </si>
  <si>
    <t>مرابحه طبیعت سبز-مفید060920</t>
  </si>
  <si>
    <t>مرابحه عام دولت112-ش.خ 040408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</si>
  <si>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</si>
  <si>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</si>
  <si>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</si>
  <si>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</si>
  <si>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</si>
  <si>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</si>
  <si>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</si>
  <si>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</si>
  <si>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</si>
  <si>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</si>
  <si>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</si>
  <si>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</si>
  <si>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</si>
  <si>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</si>
  <si>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</si>
  <si>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مرابحه طبیعت سبز-مفید070311</t>
  </si>
  <si>
    <t>صکوک مرابحه پاکشو603-3ماهه23%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</si>
  <si>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</si>
  <si>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</si>
  <si>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</si>
  <si>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</si>
  <si>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</si>
  <si>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5.16%</t>
  </si>
  <si>
    <t>-5.24%</t>
  </si>
  <si>
    <t>-6.13%</t>
  </si>
  <si>
    <t>-5.46%</t>
  </si>
  <si>
    <t>-0.43%</t>
  </si>
  <si>
    <t>-6.89%</t>
  </si>
  <si>
    <t>-0.87%</t>
  </si>
  <si>
    <t>-1.27%</t>
  </si>
  <si>
    <t>1.02%</t>
  </si>
  <si>
    <t>-3.94%</t>
  </si>
  <si>
    <t>-2.71%</t>
  </si>
  <si>
    <t>-0.68%</t>
  </si>
  <si>
    <t>-1.10%</t>
  </si>
  <si>
    <t>-1.86%</t>
  </si>
  <si>
    <t>-2.11%</t>
  </si>
  <si>
    <t>-5.98%</t>
  </si>
  <si>
    <t>-5.18%</t>
  </si>
  <si>
    <t>0.36%</t>
  </si>
  <si>
    <t>-0.99%</t>
  </si>
  <si>
    <t>-0.16%</t>
  </si>
  <si>
    <t>-2.68%</t>
  </si>
  <si>
    <t>-3.65%</t>
  </si>
  <si>
    <t>-3.08%</t>
  </si>
  <si>
    <t>-7.09%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</si>
  <si>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</si>
  <si>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</si>
  <si>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</si>
  <si>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</si>
  <si>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</si>
  <si>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</si>
  <si>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</si>
  <si>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</si>
  <si>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</si>
  <si>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</si>
  <si>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</si>
  <si>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</si>
  <si>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صادرات بورس کالا</t>
  </si>
  <si>
    <t>بانک مسکن پیامبر</t>
  </si>
  <si>
    <t>بانک شهر نیاوران</t>
  </si>
  <si>
    <t>بانک مسکن نیاوران</t>
  </si>
  <si>
    <t>بانک مسکن امیرکبیر</t>
  </si>
  <si>
    <t>بانک ملت جهان کودک</t>
  </si>
  <si>
    <t>بانک ملت مستقل مرکزی</t>
  </si>
  <si>
    <t xml:space="preserve">بانک صادرات سپهبد قرنی	</t>
  </si>
  <si>
    <t>بانک صادرات شریعتی</t>
  </si>
  <si>
    <t xml:space="preserve">بانک تجارت دیجیتال </t>
  </si>
  <si>
    <t>بانک ملت ملت مستقل</t>
  </si>
  <si>
    <t>بانک رفاه دادمان</t>
  </si>
  <si>
    <t>بانک صادرات دکتر شریعتی</t>
  </si>
  <si>
    <t>بانک صادرات طالقانی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</si>
  <si>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</si>
  <si>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</si>
  <si>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</si>
  <si>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</si>
  <si>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</si>
  <si>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</si>
  <si>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</si>
  <si>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</si>
  <si>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</si>
  <si>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</si>
  <si>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</si>
  <si>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</si>
  <si>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</si>
  <si>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</si>
  <si>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</si>
  <si>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</si>
  <si>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</si>
  <si>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</si>
  <si>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</si>
  <si>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</si>
  <si>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</si>
  <si>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</si>
  <si>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</si>
  <si>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</si>
  <si>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</si>
  <si>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</si>
  <si>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جلوگیری از نوسانات بازار</t>
  </si>
  <si>
    <t>سایر درآمدهای تنزیل سود بانک</t>
  </si>
  <si>
    <t>سرمایه‌گذاری در صندوق</t>
  </si>
  <si>
    <t xml:space="preserve">از ابتدای سال مالی </t>
  </si>
  <si>
    <t>تا پایان ماه</t>
  </si>
  <si>
    <t>درآمد ناشی از تعهد پذیره نویسی</t>
  </si>
  <si>
    <t>سایر درآمد ها</t>
  </si>
  <si>
    <t>صندوق سرمایه گذاری ثابت آوند مفید</t>
  </si>
  <si>
    <t xml:space="preserve">صورت وضعیت درآمدها 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</si>
  <si>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</si>
  <si>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</si>
  <si>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</si>
  <si>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</si>
  <si>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</si>
  <si>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</si>
  <si>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</si>
  <si>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</si>
  <si>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</si>
  <si>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</si>
  <si>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</si>
  <si>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</si>
  <si>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</si>
  <si>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</si>
  <si>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</si>
  <si>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</si>
  <si>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</si>
  <si>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شهرداری قم</t>
  </si>
  <si>
    <t>عدرپاد2</t>
  </si>
  <si>
    <t>اورند پیشرو052</t>
  </si>
  <si>
    <t>34/5</t>
  </si>
  <si>
    <t>طبیعت066</t>
  </si>
  <si>
    <t>عکرمان 4</t>
  </si>
  <si>
    <t>شرکت کرمان موتور</t>
  </si>
  <si>
    <t>هساپا411</t>
  </si>
  <si>
    <t>شرکت سرمایه گذاری صدر تامین</t>
  </si>
  <si>
    <t>هفملی 503</t>
  </si>
  <si>
    <t>تامین سرمایه کاردان</t>
  </si>
  <si>
    <t>سهیدرو 053</t>
  </si>
  <si>
    <t>38/2</t>
  </si>
  <si>
    <t>تامین سرمایه دماوند</t>
  </si>
  <si>
    <t>عغدیر21</t>
  </si>
  <si>
    <t>37/5</t>
  </si>
  <si>
    <t>صندوق سرمایه گذاری اختصاصی بازارگردانی الگوریتم سرآمد بازار</t>
  </si>
  <si>
    <t>سرو07</t>
  </si>
  <si>
    <t>39/25</t>
  </si>
  <si>
    <t>مبالغ تخصیص یافته بابت خرید و نگهداری اوراق بهادار با درآمد ثابت (نرخ سود ترجیحی)</t>
  </si>
  <si>
    <t>شرکت سولیکو کاله</t>
  </si>
  <si>
    <t>عکاله51</t>
  </si>
  <si>
    <t>طبیعت072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</si>
</sst>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#,##0_-;\(#,##0\)"/>
    <numFmt numFmtId="165" formatCode="#,##0.00_-;\(#,##0.00\)"/>
    <numFmt numFmtId="166" formatCode="#,##0.0000_-;\(#,##0.0000\)"/>
    <numFmt numFmtId="167" formatCode="_ * #,##0_-_ ;_ * #,##0\-_ ;_ * &quot;-&quot;??_-_ ;_ @_ "/>
    <numFmt numFmtId="168" formatCode="_(* #,##0.00_);_(* \(#,##0.00\);_(* &quot;-&quot;??_);_(@_)"/>
  </numFmts>
  <fonts count="13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2"/>
      <color theme="1"/>
      <name val="B Nazanin"/>
      <charset val="178"/>
    </font>
    <font>
      <b/>
      <sz val="9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u/>
      <sz val="11"/>
      <color theme="10"/>
      <name val="Calibri"/>
      <family val="2"/>
    </font>
    <font>
      <b/>
      <sz val="11"/>
      <name val="B Titr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8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9" fontId="4" fillId="0" borderId="2" xfId="2" applyFont="1" applyBorder="1" applyAlignment="1">
      <alignment horizontal="center" vertical="center"/>
    </xf>
    <xf numFmtId="10" fontId="4" fillId="0" borderId="2" xfId="2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64" fontId="7" fillId="0" borderId="0" xfId="3" applyNumberFormat="1" applyFont="1"/>
    <xf numFmtId="164" fontId="1" fillId="0" borderId="0" xfId="3" applyNumberFormat="1"/>
    <xf numFmtId="164" fontId="8" fillId="0" borderId="5" xfId="3" applyNumberFormat="1" applyFont="1" applyBorder="1" applyAlignment="1">
      <alignment horizontal="center" vertical="center" wrapText="1" readingOrder="2"/>
    </xf>
    <xf numFmtId="164" fontId="9" fillId="0" borderId="5" xfId="3" applyNumberFormat="1" applyFont="1" applyBorder="1" applyAlignment="1">
      <alignment horizontal="center" vertical="center" wrapText="1" readingOrder="2"/>
    </xf>
    <xf numFmtId="164" fontId="10" fillId="0" borderId="5" xfId="3" applyNumberFormat="1" applyFont="1" applyBorder="1" applyAlignment="1">
      <alignment horizontal="center" vertical="center" wrapText="1" readingOrder="2"/>
    </xf>
    <xf numFmtId="164" fontId="9" fillId="0" borderId="5" xfId="4" applyNumberFormat="1" applyFont="1" applyFill="1" applyBorder="1" applyAlignment="1">
      <alignment horizontal="center" vertical="center" wrapText="1" readingOrder="2"/>
    </xf>
    <xf numFmtId="164" fontId="1" fillId="0" borderId="0" xfId="3" applyNumberFormat="1" applyAlignment="1">
      <alignment horizontal="center"/>
    </xf>
    <xf numFmtId="164" fontId="11" fillId="0" borderId="0" xfId="5" applyNumberFormat="1" applyFill="1" applyAlignment="1">
      <alignment horizontal="center"/>
    </xf>
    <xf numFmtId="164" fontId="11" fillId="0" borderId="0" xfId="5" applyNumberFormat="1" applyFill="1" applyAlignment="1">
      <alignment horizontal="right" vertical="center"/>
    </xf>
    <xf numFmtId="164" fontId="1" fillId="0" borderId="0" xfId="3" applyNumberFormat="1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7" fillId="0" borderId="0" xfId="3" applyNumberFormat="1" applyFont="1" applyAlignment="1">
      <alignment horizontal="center" vertical="center"/>
    </xf>
    <xf numFmtId="164" fontId="12" fillId="0" borderId="0" xfId="3" applyNumberFormat="1" applyFont="1" applyAlignment="1">
      <alignment horizontal="right" vertical="center" readingOrder="2"/>
    </xf>
    <xf numFmtId="164" fontId="9" fillId="0" borderId="6" xfId="3" applyNumberFormat="1" applyFont="1" applyBorder="1" applyAlignment="1">
      <alignment horizontal="center" vertical="center" wrapText="1" readingOrder="2"/>
    </xf>
    <xf numFmtId="164" fontId="9" fillId="0" borderId="7" xfId="3" applyNumberFormat="1" applyFont="1" applyBorder="1" applyAlignment="1">
      <alignment horizontal="center" vertical="center" wrapText="1" readingOrder="2"/>
    </xf>
    <xf numFmtId="164" fontId="9" fillId="0" borderId="8" xfId="3" applyNumberFormat="1" applyFont="1" applyBorder="1" applyAlignment="1">
      <alignment horizontal="center" vertical="center" wrapText="1" readingOrder="2"/>
    </xf>
    <xf numFmtId="164" fontId="10" fillId="0" borderId="6" xfId="3" applyNumberFormat="1" applyFont="1" applyBorder="1" applyAlignment="1">
      <alignment horizontal="center" vertical="center" wrapText="1" readingOrder="2"/>
    </xf>
    <xf numFmtId="164" fontId="10" fillId="0" borderId="7" xfId="3" applyNumberFormat="1" applyFont="1" applyBorder="1" applyAlignment="1">
      <alignment horizontal="center" vertical="center" wrapText="1" readingOrder="2"/>
    </xf>
    <xf numFmtId="164" fontId="10" fillId="0" borderId="8" xfId="3" applyNumberFormat="1" applyFont="1" applyBorder="1" applyAlignment="1">
      <alignment horizontal="center" vertical="center" wrapText="1" readingOrder="2"/>
    </xf>
  </cellXfs>
  <cellStyles count="6">
    <cellStyle name="Comma" xfId="1" builtinId="3"/>
    <cellStyle name="Comma 2" xfId="4" xr:uid="{47BA6312-AE9A-4A78-8D30-BD8EE6559AE5}"/>
    <cellStyle name="Hyperlink" xfId="5" builtinId="8"/>
    <cellStyle name="Normal" xfId="0" builtinId="0"/>
    <cellStyle name="Normal 2" xfId="3" xr:uid="{2C27991D-AC76-4F9D-ADE4-51C1F008E1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topLeftCell="B1" workbookViewId="0">
      <selection activeCell="K15" sqref="K15"/>
    </sheetView>
  </sheetViews>
  <sheetFormatPr defaultRowHeight="18.75" x14ac:dyDescent="0.25"/>
  <cols>
    <col min="1" max="1" width="33.7109375" style="4" bestFit="1" customWidth="1"/>
    <col min="2" max="2" width="1" style="4" customWidth="1"/>
    <col min="3" max="3" width="21" style="4" customWidth="1"/>
    <col min="4" max="4" width="1" style="4" customWidth="1"/>
    <col min="5" max="5" width="23" style="4" customWidth="1"/>
    <col min="6" max="6" width="1" style="4" customWidth="1"/>
    <col min="7" max="7" width="26" style="4" customWidth="1"/>
    <col min="8" max="8" width="1" style="4" customWidth="1"/>
    <col min="9" max="9" width="11" style="4" customWidth="1"/>
    <col min="10" max="10" width="1" style="4" customWidth="1"/>
    <col min="11" max="11" width="16.7109375" style="4" bestFit="1" customWidth="1"/>
    <col min="12" max="12" width="1" style="4" customWidth="1"/>
    <col min="13" max="13" width="13" style="4" customWidth="1"/>
    <col min="14" max="14" width="1" style="4" customWidth="1"/>
    <col min="15" max="15" width="13.140625" style="4" bestFit="1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3" style="4" customWidth="1"/>
    <col min="22" max="22" width="1" style="4" customWidth="1"/>
    <col min="23" max="23" width="26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  <c r="V2" s="35" t="s">
        <v>0</v>
      </c>
      <c r="W2" s="35" t="s">
        <v>0</v>
      </c>
      <c r="X2" s="35" t="s">
        <v>0</v>
      </c>
      <c r="Y2" s="35" t="s">
        <v>0</v>
      </c>
    </row>
    <row r="3" spans="1:25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  <c r="X3" s="35" t="s">
        <v>1</v>
      </c>
      <c r="Y3" s="35" t="s">
        <v>1</v>
      </c>
    </row>
    <row r="4" spans="1:25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  <c r="V4" s="35" t="s">
        <v>2</v>
      </c>
      <c r="W4" s="35" t="s">
        <v>2</v>
      </c>
      <c r="X4" s="35" t="s">
        <v>2</v>
      </c>
      <c r="Y4" s="35" t="s">
        <v>2</v>
      </c>
    </row>
    <row r="6" spans="1:25" ht="26.25" x14ac:dyDescent="0.25">
      <c r="A6" s="34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6.25" x14ac:dyDescent="0.25">
      <c r="A7" s="34" t="s">
        <v>3</v>
      </c>
      <c r="C7" s="34" t="s">
        <v>7</v>
      </c>
      <c r="E7" s="34" t="s">
        <v>8</v>
      </c>
      <c r="G7" s="34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4" t="s">
        <v>13</v>
      </c>
    </row>
    <row r="8" spans="1:25" ht="27" thickBot="1" x14ac:dyDescent="0.3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</row>
    <row r="9" spans="1:25" ht="21" x14ac:dyDescent="0.25">
      <c r="A9" s="5" t="s">
        <v>15</v>
      </c>
      <c r="C9" s="4">
        <v>27000000</v>
      </c>
      <c r="E9" s="4">
        <v>117118349819</v>
      </c>
      <c r="G9" s="4">
        <v>124816062672</v>
      </c>
      <c r="I9" s="4">
        <v>0</v>
      </c>
      <c r="K9" s="4">
        <v>0</v>
      </c>
      <c r="M9" s="4">
        <v>0</v>
      </c>
      <c r="O9" s="4">
        <v>0</v>
      </c>
      <c r="Q9" s="4">
        <v>27000000</v>
      </c>
      <c r="S9" s="4">
        <v>4693</v>
      </c>
      <c r="U9" s="4">
        <v>117118349819</v>
      </c>
      <c r="W9" s="4">
        <v>126024479802</v>
      </c>
      <c r="Y9" s="8">
        <v>5.6938209014144119E-4</v>
      </c>
    </row>
    <row r="10" spans="1:25" ht="21" x14ac:dyDescent="0.25">
      <c r="A10" s="5" t="s">
        <v>16</v>
      </c>
      <c r="C10" s="4">
        <v>19342254498</v>
      </c>
      <c r="E10" s="4">
        <v>7001085166847</v>
      </c>
      <c r="G10" s="4">
        <v>7598795974436.29</v>
      </c>
      <c r="I10" s="4">
        <v>0</v>
      </c>
      <c r="K10" s="4">
        <v>0</v>
      </c>
      <c r="M10" s="4">
        <v>-17</v>
      </c>
      <c r="O10" s="4">
        <v>17</v>
      </c>
      <c r="Q10" s="4">
        <v>19342254481</v>
      </c>
      <c r="S10" s="4">
        <v>399</v>
      </c>
      <c r="U10" s="4">
        <v>7001085160694</v>
      </c>
      <c r="W10" s="4">
        <v>7675745800342.5498</v>
      </c>
      <c r="Y10" s="8">
        <v>3.4679232114744045E-2</v>
      </c>
    </row>
    <row r="11" spans="1:25" ht="21" x14ac:dyDescent="0.25">
      <c r="A11" s="5" t="s">
        <v>20</v>
      </c>
      <c r="C11" s="4">
        <v>540123452</v>
      </c>
      <c r="E11" s="4">
        <v>2000602897070</v>
      </c>
      <c r="G11" s="4">
        <v>2350237151224.6499</v>
      </c>
      <c r="I11" s="4">
        <v>0</v>
      </c>
      <c r="K11" s="4">
        <v>0</v>
      </c>
      <c r="M11" s="4">
        <v>0</v>
      </c>
      <c r="O11" s="4">
        <v>0</v>
      </c>
      <c r="Q11" s="4">
        <v>540123452</v>
      </c>
      <c r="S11" s="4">
        <v>4473</v>
      </c>
      <c r="U11" s="4">
        <v>2000602897070</v>
      </c>
      <c r="W11" s="4">
        <v>2402882463412.0898</v>
      </c>
      <c r="Y11" s="8">
        <v>1.0856289520348238E-2</v>
      </c>
    </row>
    <row r="12" spans="1:25" ht="21" x14ac:dyDescent="0.25">
      <c r="A12" s="5" t="s">
        <v>21</v>
      </c>
      <c r="C12" s="4">
        <v>66800000</v>
      </c>
      <c r="E12" s="4">
        <v>99638032598</v>
      </c>
      <c r="G12" s="4">
        <v>88694833596</v>
      </c>
      <c r="I12" s="4">
        <v>0</v>
      </c>
      <c r="K12" s="4">
        <v>0</v>
      </c>
      <c r="M12" s="4">
        <v>0</v>
      </c>
      <c r="O12" s="4">
        <v>0</v>
      </c>
      <c r="Q12" s="4">
        <v>66800000</v>
      </c>
      <c r="S12" s="4">
        <v>1267</v>
      </c>
      <c r="U12" s="4">
        <v>99638032598</v>
      </c>
      <c r="W12" s="4">
        <v>84177044319.199997</v>
      </c>
      <c r="Y12" s="8">
        <v>3.8031421761626819E-4</v>
      </c>
    </row>
    <row r="13" spans="1:25" ht="21.75" thickBot="1" x14ac:dyDescent="0.3">
      <c r="A13" s="5" t="s">
        <v>22</v>
      </c>
      <c r="C13" s="4">
        <v>494909488</v>
      </c>
      <c r="E13" s="4">
        <v>2500600120140</v>
      </c>
      <c r="G13" s="4">
        <v>2821943516102.8901</v>
      </c>
      <c r="I13" s="4">
        <v>0</v>
      </c>
      <c r="K13" s="4">
        <v>0</v>
      </c>
      <c r="M13" s="4">
        <v>0</v>
      </c>
      <c r="O13" s="4">
        <v>0</v>
      </c>
      <c r="Q13" s="4">
        <v>494909488</v>
      </c>
      <c r="S13" s="4">
        <v>5862</v>
      </c>
      <c r="U13" s="4">
        <v>2500600120140</v>
      </c>
      <c r="W13" s="4">
        <v>2885440936925.7202</v>
      </c>
      <c r="Y13" s="8">
        <v>1.3036502068706591E-2</v>
      </c>
    </row>
    <row r="14" spans="1:25" s="5" customFormat="1" ht="21.75" thickBot="1" x14ac:dyDescent="0.3">
      <c r="A14" s="5" t="s">
        <v>23</v>
      </c>
      <c r="C14" s="5" t="s">
        <v>23</v>
      </c>
      <c r="E14" s="6">
        <f>SUM(E9:E13)</f>
        <v>11719044566474</v>
      </c>
      <c r="G14" s="6">
        <f>SUM(G9:G13)</f>
        <v>12984487538031.83</v>
      </c>
      <c r="I14" s="5" t="s">
        <v>23</v>
      </c>
      <c r="K14" s="6">
        <f>SUM(K9:K13)</f>
        <v>0</v>
      </c>
      <c r="M14" s="5" t="s">
        <v>23</v>
      </c>
      <c r="O14" s="6">
        <f>SUM(O9:O13)</f>
        <v>17</v>
      </c>
      <c r="Q14" s="5" t="s">
        <v>23</v>
      </c>
      <c r="S14" s="5" t="s">
        <v>23</v>
      </c>
      <c r="U14" s="6">
        <f>SUM(U9:U13)</f>
        <v>11719044560321</v>
      </c>
      <c r="W14" s="6">
        <f>SUM(W9:W13)</f>
        <v>13174270724801.561</v>
      </c>
      <c r="Y14" s="2">
        <f>SUM(Y9:Y13)</f>
        <v>5.9521720011556575E-2</v>
      </c>
    </row>
    <row r="15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1"/>
  <sheetViews>
    <sheetView rightToLeft="1" workbookViewId="0">
      <selection activeCell="Q9" sqref="Q9"/>
    </sheetView>
  </sheetViews>
  <sheetFormatPr defaultRowHeight="18.75" x14ac:dyDescent="0.25"/>
  <cols>
    <col min="1" max="1" width="24" style="4" customWidth="1"/>
    <col min="2" max="2" width="1" style="4" customWidth="1"/>
    <col min="3" max="3" width="22" style="4" customWidth="1"/>
    <col min="4" max="4" width="1" style="4" customWidth="1"/>
    <col min="5" max="5" width="23" style="4" customWidth="1"/>
    <col min="6" max="6" width="1" style="4" customWidth="1"/>
    <col min="7" max="7" width="22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3" style="4" customWidth="1"/>
    <col min="14" max="14" width="1" style="4" customWidth="1"/>
    <col min="15" max="15" width="22" style="4" customWidth="1"/>
    <col min="16" max="16" width="1" style="4" customWidth="1"/>
    <col min="17" max="17" width="23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  <c r="N3" s="35" t="s">
        <v>151</v>
      </c>
      <c r="O3" s="35" t="s">
        <v>151</v>
      </c>
      <c r="P3" s="35" t="s">
        <v>151</v>
      </c>
      <c r="Q3" s="35" t="s">
        <v>151</v>
      </c>
    </row>
    <row r="4" spans="1:17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6.25" x14ac:dyDescent="0.25">
      <c r="A6" s="34" t="s">
        <v>155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H6" s="34" t="s">
        <v>153</v>
      </c>
      <c r="I6" s="34" t="s">
        <v>153</v>
      </c>
      <c r="K6" s="34" t="s">
        <v>154</v>
      </c>
      <c r="L6" s="34" t="s">
        <v>154</v>
      </c>
      <c r="M6" s="34" t="s">
        <v>154</v>
      </c>
      <c r="N6" s="34" t="s">
        <v>154</v>
      </c>
      <c r="O6" s="34" t="s">
        <v>154</v>
      </c>
      <c r="P6" s="34" t="s">
        <v>154</v>
      </c>
      <c r="Q6" s="34" t="s">
        <v>154</v>
      </c>
    </row>
    <row r="7" spans="1:17" ht="26.25" x14ac:dyDescent="0.25">
      <c r="A7" s="34" t="s">
        <v>155</v>
      </c>
      <c r="C7" s="34" t="s">
        <v>167</v>
      </c>
      <c r="E7" s="34" t="s">
        <v>164</v>
      </c>
      <c r="G7" s="34" t="s">
        <v>165</v>
      </c>
      <c r="I7" s="34" t="s">
        <v>168</v>
      </c>
      <c r="K7" s="34" t="s">
        <v>167</v>
      </c>
      <c r="M7" s="34" t="s">
        <v>164</v>
      </c>
      <c r="O7" s="34" t="s">
        <v>165</v>
      </c>
      <c r="Q7" s="34" t="s">
        <v>168</v>
      </c>
    </row>
    <row r="8" spans="1:17" ht="21" x14ac:dyDescent="0.25">
      <c r="A8" s="5" t="s">
        <v>95</v>
      </c>
      <c r="C8" s="4">
        <v>34615695548</v>
      </c>
      <c r="E8" s="4">
        <v>-182237500</v>
      </c>
      <c r="G8" s="4">
        <v>-762500</v>
      </c>
      <c r="I8" s="4">
        <f>+G8+E8+C8</f>
        <v>34432695548</v>
      </c>
      <c r="K8" s="4">
        <v>34615695548</v>
      </c>
      <c r="M8" s="4">
        <v>-182237500</v>
      </c>
      <c r="O8" s="4">
        <v>-762500</v>
      </c>
      <c r="Q8" s="4">
        <f>+O8+M8+K8</f>
        <v>34432695548</v>
      </c>
    </row>
    <row r="9" spans="1:17" ht="21" x14ac:dyDescent="0.25">
      <c r="A9" s="5" t="s">
        <v>52</v>
      </c>
      <c r="C9" s="4">
        <v>0</v>
      </c>
      <c r="E9" s="4">
        <v>0</v>
      </c>
      <c r="G9" s="4">
        <v>1649797124</v>
      </c>
      <c r="I9" s="4">
        <f t="shared" ref="I9:I60" si="0">+G9+E9+C9</f>
        <v>1649797124</v>
      </c>
      <c r="K9" s="4">
        <v>0</v>
      </c>
      <c r="M9" s="4">
        <v>0</v>
      </c>
      <c r="O9" s="4">
        <v>1649797124</v>
      </c>
      <c r="Q9" s="4">
        <f t="shared" ref="Q9:Q60" si="1">+O9+M9+K9</f>
        <v>1649797124</v>
      </c>
    </row>
    <row r="10" spans="1:17" ht="21" x14ac:dyDescent="0.25">
      <c r="A10" s="5" t="s">
        <v>48</v>
      </c>
      <c r="C10" s="4">
        <v>1548453314</v>
      </c>
      <c r="E10" s="4">
        <v>771141196</v>
      </c>
      <c r="G10" s="4">
        <v>0</v>
      </c>
      <c r="I10" s="4">
        <f t="shared" si="0"/>
        <v>2319594510</v>
      </c>
      <c r="K10" s="4">
        <v>1548453314</v>
      </c>
      <c r="M10" s="4">
        <v>771141196</v>
      </c>
      <c r="O10" s="4">
        <v>0</v>
      </c>
      <c r="Q10" s="4">
        <f t="shared" si="1"/>
        <v>2319594510</v>
      </c>
    </row>
    <row r="11" spans="1:17" ht="21" x14ac:dyDescent="0.25">
      <c r="A11" s="5" t="s">
        <v>65</v>
      </c>
      <c r="C11" s="4">
        <v>5311310453</v>
      </c>
      <c r="E11" s="4">
        <v>2162118746</v>
      </c>
      <c r="G11" s="4">
        <v>0</v>
      </c>
      <c r="I11" s="4">
        <f t="shared" si="0"/>
        <v>7473429199</v>
      </c>
      <c r="K11" s="4">
        <v>5311310453</v>
      </c>
      <c r="M11" s="4">
        <v>2162118746</v>
      </c>
      <c r="O11" s="4">
        <v>0</v>
      </c>
      <c r="Q11" s="4">
        <f t="shared" si="1"/>
        <v>7473429199</v>
      </c>
    </row>
    <row r="12" spans="1:17" ht="21" x14ac:dyDescent="0.25">
      <c r="A12" s="5" t="s">
        <v>94</v>
      </c>
      <c r="C12" s="4">
        <v>28866575343</v>
      </c>
      <c r="E12" s="4">
        <v>-183000000</v>
      </c>
      <c r="G12" s="4">
        <v>0</v>
      </c>
      <c r="I12" s="4">
        <f t="shared" si="0"/>
        <v>28683575343</v>
      </c>
      <c r="K12" s="4">
        <v>28866575343</v>
      </c>
      <c r="M12" s="4">
        <v>-183000000</v>
      </c>
      <c r="O12" s="4">
        <v>0</v>
      </c>
      <c r="Q12" s="4">
        <f t="shared" si="1"/>
        <v>28683575343</v>
      </c>
    </row>
    <row r="13" spans="1:17" ht="21" x14ac:dyDescent="0.25">
      <c r="A13" s="5" t="s">
        <v>91</v>
      </c>
      <c r="C13" s="4">
        <v>39878934462</v>
      </c>
      <c r="E13" s="4">
        <v>0</v>
      </c>
      <c r="G13" s="4">
        <v>0</v>
      </c>
      <c r="I13" s="4">
        <f t="shared" si="0"/>
        <v>39878934462</v>
      </c>
      <c r="K13" s="4">
        <v>39878934462</v>
      </c>
      <c r="M13" s="4">
        <v>0</v>
      </c>
      <c r="O13" s="4">
        <v>0</v>
      </c>
      <c r="Q13" s="4">
        <f t="shared" si="1"/>
        <v>39878934462</v>
      </c>
    </row>
    <row r="14" spans="1:17" ht="21" x14ac:dyDescent="0.25">
      <c r="A14" s="5" t="s">
        <v>90</v>
      </c>
      <c r="C14" s="4">
        <v>293919405574</v>
      </c>
      <c r="E14" s="4">
        <v>-518335033939</v>
      </c>
      <c r="G14" s="4">
        <v>0</v>
      </c>
      <c r="I14" s="4">
        <f t="shared" si="0"/>
        <v>-224415628365</v>
      </c>
      <c r="K14" s="4">
        <v>293919405574</v>
      </c>
      <c r="M14" s="4">
        <v>-518335033939</v>
      </c>
      <c r="O14" s="4">
        <v>0</v>
      </c>
      <c r="Q14" s="4">
        <f t="shared" si="1"/>
        <v>-224415628365</v>
      </c>
    </row>
    <row r="15" spans="1:17" ht="21" x14ac:dyDescent="0.25">
      <c r="A15" s="5" t="s">
        <v>88</v>
      </c>
      <c r="C15" s="4">
        <v>117979282783</v>
      </c>
      <c r="E15" s="4">
        <v>6459412232</v>
      </c>
      <c r="G15" s="4">
        <v>0</v>
      </c>
      <c r="I15" s="4">
        <f t="shared" si="0"/>
        <v>124438695015</v>
      </c>
      <c r="K15" s="4">
        <v>117979282783</v>
      </c>
      <c r="M15" s="4">
        <v>6459412232</v>
      </c>
      <c r="O15" s="4">
        <v>0</v>
      </c>
      <c r="Q15" s="4">
        <f t="shared" si="1"/>
        <v>124438695015</v>
      </c>
    </row>
    <row r="16" spans="1:17" ht="21" x14ac:dyDescent="0.25">
      <c r="A16" s="5" t="s">
        <v>89</v>
      </c>
      <c r="C16" s="4">
        <v>29257833141</v>
      </c>
      <c r="E16" s="4">
        <v>1459388713</v>
      </c>
      <c r="G16" s="4">
        <v>0</v>
      </c>
      <c r="I16" s="4">
        <f t="shared" si="0"/>
        <v>30717221854</v>
      </c>
      <c r="K16" s="4">
        <v>29257833141</v>
      </c>
      <c r="M16" s="4">
        <v>1459388713</v>
      </c>
      <c r="O16" s="4">
        <v>0</v>
      </c>
      <c r="Q16" s="4">
        <f t="shared" si="1"/>
        <v>30717221854</v>
      </c>
    </row>
    <row r="17" spans="1:17" ht="21" x14ac:dyDescent="0.25">
      <c r="A17" s="5" t="s">
        <v>87</v>
      </c>
      <c r="C17" s="4">
        <v>154786584951</v>
      </c>
      <c r="E17" s="4">
        <v>99978266536</v>
      </c>
      <c r="G17" s="4">
        <v>0</v>
      </c>
      <c r="I17" s="4">
        <f t="shared" si="0"/>
        <v>254764851487</v>
      </c>
      <c r="K17" s="4">
        <v>154786584951</v>
      </c>
      <c r="M17" s="4">
        <v>99978266536</v>
      </c>
      <c r="O17" s="4">
        <v>0</v>
      </c>
      <c r="Q17" s="4">
        <f t="shared" si="1"/>
        <v>254764851487</v>
      </c>
    </row>
    <row r="18" spans="1:17" ht="21" x14ac:dyDescent="0.25">
      <c r="A18" s="5" t="s">
        <v>86</v>
      </c>
      <c r="C18" s="4">
        <v>44591064624</v>
      </c>
      <c r="E18" s="4">
        <v>62953933916</v>
      </c>
      <c r="G18" s="4">
        <v>0</v>
      </c>
      <c r="I18" s="4">
        <f t="shared" si="0"/>
        <v>107544998540</v>
      </c>
      <c r="K18" s="4">
        <v>44591064624</v>
      </c>
      <c r="M18" s="4">
        <v>62953933916</v>
      </c>
      <c r="O18" s="4">
        <v>0</v>
      </c>
      <c r="Q18" s="4">
        <f t="shared" si="1"/>
        <v>107544998540</v>
      </c>
    </row>
    <row r="19" spans="1:17" ht="21" x14ac:dyDescent="0.25">
      <c r="A19" s="5" t="s">
        <v>93</v>
      </c>
      <c r="C19" s="4">
        <v>17755201680</v>
      </c>
      <c r="E19" s="4">
        <v>0</v>
      </c>
      <c r="G19" s="4">
        <v>0</v>
      </c>
      <c r="I19" s="4">
        <f t="shared" si="0"/>
        <v>17755201680</v>
      </c>
      <c r="K19" s="4">
        <v>17755201680</v>
      </c>
      <c r="M19" s="4">
        <v>0</v>
      </c>
      <c r="O19" s="4">
        <v>0</v>
      </c>
      <c r="Q19" s="4">
        <f t="shared" si="1"/>
        <v>17755201680</v>
      </c>
    </row>
    <row r="20" spans="1:17" ht="21" x14ac:dyDescent="0.25">
      <c r="A20" s="5" t="s">
        <v>77</v>
      </c>
      <c r="C20" s="4">
        <v>49147496352</v>
      </c>
      <c r="E20" s="4">
        <v>0</v>
      </c>
      <c r="G20" s="4">
        <v>0</v>
      </c>
      <c r="I20" s="4">
        <f t="shared" si="0"/>
        <v>49147496352</v>
      </c>
      <c r="K20" s="4">
        <v>49147496352</v>
      </c>
      <c r="M20" s="4">
        <v>0</v>
      </c>
      <c r="O20" s="4">
        <v>0</v>
      </c>
      <c r="Q20" s="4">
        <f t="shared" si="1"/>
        <v>49147496352</v>
      </c>
    </row>
    <row r="21" spans="1:17" ht="21" x14ac:dyDescent="0.25">
      <c r="A21" s="5" t="s">
        <v>68</v>
      </c>
      <c r="C21" s="4">
        <v>19894842896</v>
      </c>
      <c r="E21" s="4">
        <v>6734486457</v>
      </c>
      <c r="G21" s="4">
        <v>0</v>
      </c>
      <c r="I21" s="4">
        <f t="shared" si="0"/>
        <v>26629329353</v>
      </c>
      <c r="K21" s="4">
        <v>19894842896</v>
      </c>
      <c r="M21" s="4">
        <v>6734486457</v>
      </c>
      <c r="O21" s="4">
        <v>0</v>
      </c>
      <c r="Q21" s="4">
        <f t="shared" si="1"/>
        <v>26629329353</v>
      </c>
    </row>
    <row r="22" spans="1:17" ht="21" x14ac:dyDescent="0.25">
      <c r="A22" s="5" t="s">
        <v>84</v>
      </c>
      <c r="C22" s="4">
        <v>78673510929</v>
      </c>
      <c r="E22" s="4">
        <v>-98154715132</v>
      </c>
      <c r="G22" s="4">
        <v>0</v>
      </c>
      <c r="I22" s="4">
        <f t="shared" si="0"/>
        <v>-19481204203</v>
      </c>
      <c r="K22" s="4">
        <v>78673510929</v>
      </c>
      <c r="M22" s="4">
        <v>-98154715132</v>
      </c>
      <c r="O22" s="4">
        <v>0</v>
      </c>
      <c r="Q22" s="4">
        <f t="shared" si="1"/>
        <v>-19481204203</v>
      </c>
    </row>
    <row r="23" spans="1:17" ht="21" x14ac:dyDescent="0.25">
      <c r="A23" s="5" t="s">
        <v>85</v>
      </c>
      <c r="C23" s="4">
        <v>57565983606</v>
      </c>
      <c r="E23" s="4">
        <v>-36435221601</v>
      </c>
      <c r="G23" s="4">
        <v>0</v>
      </c>
      <c r="I23" s="4">
        <f t="shared" si="0"/>
        <v>21130762005</v>
      </c>
      <c r="K23" s="4">
        <v>57565983606</v>
      </c>
      <c r="M23" s="4">
        <v>-36435221601</v>
      </c>
      <c r="O23" s="4">
        <v>0</v>
      </c>
      <c r="Q23" s="4">
        <f t="shared" si="1"/>
        <v>21130762005</v>
      </c>
    </row>
    <row r="24" spans="1:17" ht="21" x14ac:dyDescent="0.25">
      <c r="A24" s="5" t="s">
        <v>92</v>
      </c>
      <c r="C24" s="4">
        <v>8973429954</v>
      </c>
      <c r="E24" s="4">
        <v>3169108337</v>
      </c>
      <c r="G24" s="4">
        <v>0</v>
      </c>
      <c r="I24" s="4">
        <f t="shared" si="0"/>
        <v>12142538291</v>
      </c>
      <c r="K24" s="4">
        <v>8973429954</v>
      </c>
      <c r="M24" s="4">
        <v>3169108337</v>
      </c>
      <c r="O24" s="4">
        <v>0</v>
      </c>
      <c r="Q24" s="4">
        <f t="shared" si="1"/>
        <v>12142538291</v>
      </c>
    </row>
    <row r="25" spans="1:17" ht="21" x14ac:dyDescent="0.25">
      <c r="A25" s="5" t="s">
        <v>47</v>
      </c>
      <c r="C25" s="4">
        <v>26965426228</v>
      </c>
      <c r="E25" s="4">
        <v>0</v>
      </c>
      <c r="G25" s="4">
        <v>0</v>
      </c>
      <c r="I25" s="4">
        <f t="shared" si="0"/>
        <v>26965426228</v>
      </c>
      <c r="K25" s="4">
        <v>26965426228</v>
      </c>
      <c r="M25" s="4">
        <v>0</v>
      </c>
      <c r="O25" s="4">
        <v>0</v>
      </c>
      <c r="Q25" s="4">
        <f t="shared" si="1"/>
        <v>26965426228</v>
      </c>
    </row>
    <row r="26" spans="1:17" ht="21" x14ac:dyDescent="0.25">
      <c r="A26" s="5" t="s">
        <v>83</v>
      </c>
      <c r="C26" s="4">
        <v>20031767894</v>
      </c>
      <c r="E26" s="4">
        <v>19635502678</v>
      </c>
      <c r="G26" s="4">
        <v>0</v>
      </c>
      <c r="I26" s="4">
        <f t="shared" si="0"/>
        <v>39667270572</v>
      </c>
      <c r="K26" s="4">
        <v>20031767894</v>
      </c>
      <c r="M26" s="4">
        <v>19635502678</v>
      </c>
      <c r="O26" s="4">
        <v>0</v>
      </c>
      <c r="Q26" s="4">
        <f t="shared" si="1"/>
        <v>39667270572</v>
      </c>
    </row>
    <row r="27" spans="1:17" ht="21" x14ac:dyDescent="0.25">
      <c r="A27" s="5" t="s">
        <v>71</v>
      </c>
      <c r="C27" s="4">
        <v>74026954145</v>
      </c>
      <c r="E27" s="4">
        <v>18856562077</v>
      </c>
      <c r="G27" s="4">
        <v>0</v>
      </c>
      <c r="I27" s="4">
        <f t="shared" si="0"/>
        <v>92883516222</v>
      </c>
      <c r="K27" s="4">
        <v>74026954145</v>
      </c>
      <c r="M27" s="4">
        <v>18856562077</v>
      </c>
      <c r="O27" s="4">
        <v>0</v>
      </c>
      <c r="Q27" s="4">
        <f t="shared" si="1"/>
        <v>92883516222</v>
      </c>
    </row>
    <row r="28" spans="1:17" ht="21" x14ac:dyDescent="0.25">
      <c r="A28" s="5" t="s">
        <v>67</v>
      </c>
      <c r="C28" s="4">
        <v>59392315574</v>
      </c>
      <c r="E28" s="4">
        <v>18358600050</v>
      </c>
      <c r="G28" s="4">
        <v>0</v>
      </c>
      <c r="I28" s="4">
        <f t="shared" si="0"/>
        <v>77750915624</v>
      </c>
      <c r="K28" s="4">
        <v>59392315574</v>
      </c>
      <c r="M28" s="4">
        <v>18358600050</v>
      </c>
      <c r="O28" s="4">
        <v>0</v>
      </c>
      <c r="Q28" s="4">
        <f t="shared" si="1"/>
        <v>77750915624</v>
      </c>
    </row>
    <row r="29" spans="1:17" ht="21" x14ac:dyDescent="0.25">
      <c r="A29" s="5" t="s">
        <v>76</v>
      </c>
      <c r="C29" s="4">
        <v>19042554646</v>
      </c>
      <c r="E29" s="4">
        <v>0</v>
      </c>
      <c r="G29" s="4">
        <v>0</v>
      </c>
      <c r="I29" s="4">
        <f t="shared" si="0"/>
        <v>19042554646</v>
      </c>
      <c r="K29" s="4">
        <v>19042554646</v>
      </c>
      <c r="M29" s="4">
        <v>0</v>
      </c>
      <c r="O29" s="4">
        <v>0</v>
      </c>
      <c r="Q29" s="4">
        <f t="shared" si="1"/>
        <v>19042554646</v>
      </c>
    </row>
    <row r="30" spans="1:17" ht="21" x14ac:dyDescent="0.25">
      <c r="A30" s="5" t="s">
        <v>82</v>
      </c>
      <c r="C30" s="4">
        <v>13651481565</v>
      </c>
      <c r="E30" s="4">
        <v>4374641408</v>
      </c>
      <c r="G30" s="4">
        <v>0</v>
      </c>
      <c r="I30" s="4">
        <f t="shared" si="0"/>
        <v>18026122973</v>
      </c>
      <c r="K30" s="4">
        <v>13651481565</v>
      </c>
      <c r="M30" s="4">
        <v>4374641408</v>
      </c>
      <c r="O30" s="4">
        <v>0</v>
      </c>
      <c r="Q30" s="4">
        <f t="shared" si="1"/>
        <v>18026122973</v>
      </c>
    </row>
    <row r="31" spans="1:17" ht="21" x14ac:dyDescent="0.25">
      <c r="A31" s="5" t="s">
        <v>70</v>
      </c>
      <c r="C31" s="4">
        <v>38133448929</v>
      </c>
      <c r="E31" s="4">
        <v>0</v>
      </c>
      <c r="G31" s="4">
        <v>0</v>
      </c>
      <c r="I31" s="4">
        <f t="shared" si="0"/>
        <v>38133448929</v>
      </c>
      <c r="K31" s="4">
        <v>38133448929</v>
      </c>
      <c r="M31" s="4">
        <v>0</v>
      </c>
      <c r="O31" s="4">
        <v>0</v>
      </c>
      <c r="Q31" s="4">
        <f t="shared" si="1"/>
        <v>38133448929</v>
      </c>
    </row>
    <row r="32" spans="1:17" ht="21" x14ac:dyDescent="0.25">
      <c r="A32" s="5" t="s">
        <v>81</v>
      </c>
      <c r="C32" s="4">
        <v>2526408339</v>
      </c>
      <c r="E32" s="4">
        <v>0</v>
      </c>
      <c r="G32" s="4">
        <v>0</v>
      </c>
      <c r="I32" s="4">
        <f t="shared" si="0"/>
        <v>2526408339</v>
      </c>
      <c r="K32" s="4">
        <v>2526408339</v>
      </c>
      <c r="M32" s="4">
        <v>0</v>
      </c>
      <c r="O32" s="4">
        <v>0</v>
      </c>
      <c r="Q32" s="4">
        <f t="shared" si="1"/>
        <v>2526408339</v>
      </c>
    </row>
    <row r="33" spans="1:17" ht="21" x14ac:dyDescent="0.25">
      <c r="A33" s="5" t="s">
        <v>80</v>
      </c>
      <c r="C33" s="4">
        <v>2357314603</v>
      </c>
      <c r="E33" s="4">
        <v>448085503</v>
      </c>
      <c r="G33" s="4">
        <v>0</v>
      </c>
      <c r="I33" s="4">
        <f t="shared" si="0"/>
        <v>2805400106</v>
      </c>
      <c r="K33" s="4">
        <v>2357314603</v>
      </c>
      <c r="M33" s="4">
        <v>448085503</v>
      </c>
      <c r="O33" s="4">
        <v>0</v>
      </c>
      <c r="Q33" s="4">
        <f t="shared" si="1"/>
        <v>2805400106</v>
      </c>
    </row>
    <row r="34" spans="1:17" ht="21" x14ac:dyDescent="0.25">
      <c r="A34" s="5" t="s">
        <v>79</v>
      </c>
      <c r="C34" s="4">
        <v>148316184620</v>
      </c>
      <c r="E34" s="4">
        <v>-366031957934</v>
      </c>
      <c r="G34" s="4">
        <v>0</v>
      </c>
      <c r="I34" s="4">
        <f t="shared" si="0"/>
        <v>-217715773314</v>
      </c>
      <c r="K34" s="4">
        <v>148316184620</v>
      </c>
      <c r="M34" s="4">
        <v>-366031957934</v>
      </c>
      <c r="O34" s="4">
        <v>0</v>
      </c>
      <c r="Q34" s="4">
        <f t="shared" si="1"/>
        <v>-217715773314</v>
      </c>
    </row>
    <row r="35" spans="1:17" ht="21" x14ac:dyDescent="0.25">
      <c r="A35" s="5" t="s">
        <v>72</v>
      </c>
      <c r="C35" s="4">
        <v>15022036568</v>
      </c>
      <c r="E35" s="4">
        <v>5518579177</v>
      </c>
      <c r="G35" s="4">
        <v>0</v>
      </c>
      <c r="I35" s="4">
        <f t="shared" si="0"/>
        <v>20540615745</v>
      </c>
      <c r="K35" s="4">
        <v>15022036568</v>
      </c>
      <c r="M35" s="4">
        <v>5518579177</v>
      </c>
      <c r="O35" s="4">
        <v>0</v>
      </c>
      <c r="Q35" s="4">
        <f t="shared" si="1"/>
        <v>20540615745</v>
      </c>
    </row>
    <row r="36" spans="1:17" ht="21" x14ac:dyDescent="0.25">
      <c r="A36" s="5" t="s">
        <v>78</v>
      </c>
      <c r="C36" s="4">
        <v>1160875937</v>
      </c>
      <c r="E36" s="4">
        <v>1996180980</v>
      </c>
      <c r="G36" s="4">
        <v>0</v>
      </c>
      <c r="I36" s="4">
        <f t="shared" si="0"/>
        <v>3157056917</v>
      </c>
      <c r="K36" s="4">
        <v>1160875937</v>
      </c>
      <c r="M36" s="4">
        <v>1996180980</v>
      </c>
      <c r="O36" s="4">
        <v>0</v>
      </c>
      <c r="Q36" s="4">
        <f t="shared" si="1"/>
        <v>3157056917</v>
      </c>
    </row>
    <row r="37" spans="1:17" ht="21" x14ac:dyDescent="0.25">
      <c r="A37" s="5" t="s">
        <v>69</v>
      </c>
      <c r="C37" s="4">
        <v>15527690467</v>
      </c>
      <c r="E37" s="4">
        <v>5824555844</v>
      </c>
      <c r="G37" s="4">
        <v>0</v>
      </c>
      <c r="I37" s="4">
        <f t="shared" si="0"/>
        <v>21352246311</v>
      </c>
      <c r="K37" s="4">
        <v>15527690467</v>
      </c>
      <c r="M37" s="4">
        <v>5824555844</v>
      </c>
      <c r="O37" s="4">
        <v>0</v>
      </c>
      <c r="Q37" s="4">
        <f t="shared" si="1"/>
        <v>21352246311</v>
      </c>
    </row>
    <row r="38" spans="1:17" ht="21" x14ac:dyDescent="0.25">
      <c r="A38" s="5" t="s">
        <v>66</v>
      </c>
      <c r="C38" s="4">
        <v>37872972879</v>
      </c>
      <c r="E38" s="4">
        <v>15852804131</v>
      </c>
      <c r="G38" s="4">
        <v>0</v>
      </c>
      <c r="I38" s="4">
        <f t="shared" si="0"/>
        <v>53725777010</v>
      </c>
      <c r="K38" s="4">
        <v>37872972879</v>
      </c>
      <c r="M38" s="4">
        <v>15852804131</v>
      </c>
      <c r="O38" s="4">
        <v>0</v>
      </c>
      <c r="Q38" s="4">
        <f t="shared" si="1"/>
        <v>53725777010</v>
      </c>
    </row>
    <row r="39" spans="1:17" ht="21" x14ac:dyDescent="0.25">
      <c r="A39" s="5" t="s">
        <v>54</v>
      </c>
      <c r="C39" s="4">
        <v>0</v>
      </c>
      <c r="E39" s="4">
        <v>1956018842</v>
      </c>
      <c r="G39" s="4">
        <v>0</v>
      </c>
      <c r="I39" s="4">
        <f t="shared" si="0"/>
        <v>1956018842</v>
      </c>
      <c r="K39" s="4">
        <v>0</v>
      </c>
      <c r="M39" s="4">
        <v>1956018842</v>
      </c>
      <c r="O39" s="4">
        <v>0</v>
      </c>
      <c r="Q39" s="4">
        <f t="shared" si="1"/>
        <v>1956018842</v>
      </c>
    </row>
    <row r="40" spans="1:17" ht="21" x14ac:dyDescent="0.25">
      <c r="A40" s="5" t="s">
        <v>61</v>
      </c>
      <c r="C40" s="4">
        <v>0</v>
      </c>
      <c r="E40" s="4">
        <v>3712561895</v>
      </c>
      <c r="G40" s="4">
        <v>0</v>
      </c>
      <c r="I40" s="4">
        <f t="shared" si="0"/>
        <v>3712561895</v>
      </c>
      <c r="K40" s="4">
        <v>0</v>
      </c>
      <c r="M40" s="4">
        <v>3712561895</v>
      </c>
      <c r="O40" s="4">
        <v>0</v>
      </c>
      <c r="Q40" s="4">
        <f t="shared" si="1"/>
        <v>3712561895</v>
      </c>
    </row>
    <row r="41" spans="1:17" ht="21" x14ac:dyDescent="0.25">
      <c r="A41" s="5" t="s">
        <v>60</v>
      </c>
      <c r="C41" s="4">
        <v>0</v>
      </c>
      <c r="E41" s="4">
        <v>31050868671</v>
      </c>
      <c r="G41" s="4">
        <v>0</v>
      </c>
      <c r="I41" s="4">
        <f t="shared" si="0"/>
        <v>31050868671</v>
      </c>
      <c r="K41" s="4">
        <v>0</v>
      </c>
      <c r="M41" s="4">
        <v>31050868671</v>
      </c>
      <c r="O41" s="4">
        <v>0</v>
      </c>
      <c r="Q41" s="4">
        <f t="shared" si="1"/>
        <v>31050868671</v>
      </c>
    </row>
    <row r="42" spans="1:17" ht="21" x14ac:dyDescent="0.25">
      <c r="A42" s="5" t="s">
        <v>62</v>
      </c>
      <c r="C42" s="4">
        <v>0</v>
      </c>
      <c r="E42" s="4">
        <v>21277060861</v>
      </c>
      <c r="G42" s="4">
        <v>0</v>
      </c>
      <c r="I42" s="4">
        <f t="shared" si="0"/>
        <v>21277060861</v>
      </c>
      <c r="K42" s="4">
        <v>0</v>
      </c>
      <c r="M42" s="4">
        <v>21277060861</v>
      </c>
      <c r="O42" s="4">
        <v>0</v>
      </c>
      <c r="Q42" s="4">
        <f t="shared" si="1"/>
        <v>21277060861</v>
      </c>
    </row>
    <row r="43" spans="1:17" ht="21" x14ac:dyDescent="0.25">
      <c r="A43" s="5" t="s">
        <v>64</v>
      </c>
      <c r="C43" s="4">
        <v>0</v>
      </c>
      <c r="E43" s="4">
        <v>1109915362</v>
      </c>
      <c r="G43" s="4">
        <v>0</v>
      </c>
      <c r="I43" s="4">
        <f t="shared" si="0"/>
        <v>1109915362</v>
      </c>
      <c r="K43" s="4">
        <v>0</v>
      </c>
      <c r="M43" s="4">
        <v>1109915362</v>
      </c>
      <c r="O43" s="4">
        <v>0</v>
      </c>
      <c r="Q43" s="4">
        <f t="shared" si="1"/>
        <v>1109915362</v>
      </c>
    </row>
    <row r="44" spans="1:17" ht="21" x14ac:dyDescent="0.25">
      <c r="A44" s="5" t="s">
        <v>63</v>
      </c>
      <c r="C44" s="4">
        <v>0</v>
      </c>
      <c r="E44" s="4">
        <v>88493252</v>
      </c>
      <c r="G44" s="4">
        <v>0</v>
      </c>
      <c r="I44" s="4">
        <f t="shared" si="0"/>
        <v>88493252</v>
      </c>
      <c r="K44" s="4">
        <v>0</v>
      </c>
      <c r="M44" s="4">
        <v>88493252</v>
      </c>
      <c r="O44" s="4">
        <v>0</v>
      </c>
      <c r="Q44" s="4">
        <f t="shared" si="1"/>
        <v>88493252</v>
      </c>
    </row>
    <row r="45" spans="1:17" ht="21" x14ac:dyDescent="0.25">
      <c r="A45" s="5" t="s">
        <v>58</v>
      </c>
      <c r="C45" s="4">
        <v>0</v>
      </c>
      <c r="E45" s="4">
        <v>11437683810</v>
      </c>
      <c r="G45" s="4">
        <v>0</v>
      </c>
      <c r="I45" s="4">
        <f t="shared" si="0"/>
        <v>11437683810</v>
      </c>
      <c r="K45" s="4">
        <v>0</v>
      </c>
      <c r="M45" s="4">
        <v>11437683810</v>
      </c>
      <c r="O45" s="4">
        <v>0</v>
      </c>
      <c r="Q45" s="4">
        <f t="shared" si="1"/>
        <v>11437683810</v>
      </c>
    </row>
    <row r="46" spans="1:17" ht="21" x14ac:dyDescent="0.25">
      <c r="A46" s="5" t="s">
        <v>59</v>
      </c>
      <c r="C46" s="4">
        <v>0</v>
      </c>
      <c r="E46" s="4">
        <v>7581659355</v>
      </c>
      <c r="G46" s="4">
        <v>0</v>
      </c>
      <c r="I46" s="4">
        <f t="shared" si="0"/>
        <v>7581659355</v>
      </c>
      <c r="K46" s="4">
        <v>0</v>
      </c>
      <c r="M46" s="4">
        <v>7581659355</v>
      </c>
      <c r="O46" s="4">
        <v>0</v>
      </c>
      <c r="Q46" s="4">
        <f t="shared" si="1"/>
        <v>7581659355</v>
      </c>
    </row>
    <row r="47" spans="1:17" ht="21" x14ac:dyDescent="0.25">
      <c r="A47" s="5" t="s">
        <v>41</v>
      </c>
      <c r="C47" s="4">
        <v>0</v>
      </c>
      <c r="E47" s="4">
        <v>291953139</v>
      </c>
      <c r="G47" s="4">
        <v>0</v>
      </c>
      <c r="I47" s="4">
        <f t="shared" si="0"/>
        <v>291953139</v>
      </c>
      <c r="K47" s="4">
        <v>0</v>
      </c>
      <c r="M47" s="4">
        <v>291953139</v>
      </c>
      <c r="O47" s="4">
        <v>0</v>
      </c>
      <c r="Q47" s="4">
        <f t="shared" si="1"/>
        <v>291953139</v>
      </c>
    </row>
    <row r="48" spans="1:17" ht="21" x14ac:dyDescent="0.25">
      <c r="A48" s="5" t="s">
        <v>43</v>
      </c>
      <c r="C48" s="4">
        <v>0</v>
      </c>
      <c r="E48" s="4">
        <v>26360265092</v>
      </c>
      <c r="G48" s="4">
        <v>0</v>
      </c>
      <c r="I48" s="4">
        <f t="shared" si="0"/>
        <v>26360265092</v>
      </c>
      <c r="K48" s="4">
        <v>0</v>
      </c>
      <c r="M48" s="4">
        <v>26360265092</v>
      </c>
      <c r="O48" s="4">
        <v>0</v>
      </c>
      <c r="Q48" s="4">
        <f t="shared" si="1"/>
        <v>26360265092</v>
      </c>
    </row>
    <row r="49" spans="1:17" ht="21" x14ac:dyDescent="0.25">
      <c r="A49" s="5" t="s">
        <v>57</v>
      </c>
      <c r="C49" s="4">
        <v>0</v>
      </c>
      <c r="E49" s="4">
        <v>150949450</v>
      </c>
      <c r="G49" s="4">
        <v>0</v>
      </c>
      <c r="I49" s="4">
        <f t="shared" si="0"/>
        <v>150949450</v>
      </c>
      <c r="K49" s="4">
        <v>0</v>
      </c>
      <c r="M49" s="4">
        <v>150949450</v>
      </c>
      <c r="O49" s="4">
        <v>0</v>
      </c>
      <c r="Q49" s="4">
        <f t="shared" si="1"/>
        <v>150949450</v>
      </c>
    </row>
    <row r="50" spans="1:17" ht="21" x14ac:dyDescent="0.25">
      <c r="A50" s="5" t="s">
        <v>50</v>
      </c>
      <c r="C50" s="4">
        <v>0</v>
      </c>
      <c r="E50" s="4">
        <v>883060662</v>
      </c>
      <c r="G50" s="4">
        <v>0</v>
      </c>
      <c r="I50" s="4">
        <f t="shared" si="0"/>
        <v>883060662</v>
      </c>
      <c r="K50" s="4">
        <v>0</v>
      </c>
      <c r="M50" s="4">
        <v>883060662</v>
      </c>
      <c r="O50" s="4">
        <v>0</v>
      </c>
      <c r="Q50" s="4">
        <f t="shared" si="1"/>
        <v>883060662</v>
      </c>
    </row>
    <row r="51" spans="1:17" ht="21" x14ac:dyDescent="0.25">
      <c r="A51" s="5" t="s">
        <v>51</v>
      </c>
      <c r="C51" s="4">
        <v>0</v>
      </c>
      <c r="E51" s="4">
        <v>2341009034</v>
      </c>
      <c r="G51" s="4">
        <v>0</v>
      </c>
      <c r="I51" s="4">
        <f t="shared" si="0"/>
        <v>2341009034</v>
      </c>
      <c r="K51" s="4">
        <v>0</v>
      </c>
      <c r="M51" s="4">
        <v>2341009034</v>
      </c>
      <c r="O51" s="4">
        <v>0</v>
      </c>
      <c r="Q51" s="4">
        <f t="shared" si="1"/>
        <v>2341009034</v>
      </c>
    </row>
    <row r="52" spans="1:17" ht="21" x14ac:dyDescent="0.25">
      <c r="A52" s="5" t="s">
        <v>49</v>
      </c>
      <c r="C52" s="4">
        <v>0</v>
      </c>
      <c r="E52" s="4">
        <v>451183274</v>
      </c>
      <c r="G52" s="4">
        <v>0</v>
      </c>
      <c r="I52" s="4">
        <f t="shared" si="0"/>
        <v>451183274</v>
      </c>
      <c r="K52" s="4">
        <v>0</v>
      </c>
      <c r="M52" s="4">
        <v>451183274</v>
      </c>
      <c r="O52" s="4">
        <v>0</v>
      </c>
      <c r="Q52" s="4">
        <f t="shared" si="1"/>
        <v>451183274</v>
      </c>
    </row>
    <row r="53" spans="1:17" ht="21" x14ac:dyDescent="0.25">
      <c r="A53" s="5" t="s">
        <v>55</v>
      </c>
      <c r="C53" s="4">
        <v>0</v>
      </c>
      <c r="E53" s="4">
        <v>5492011202</v>
      </c>
      <c r="G53" s="4">
        <v>0</v>
      </c>
      <c r="I53" s="4">
        <f t="shared" si="0"/>
        <v>5492011202</v>
      </c>
      <c r="K53" s="4">
        <v>0</v>
      </c>
      <c r="M53" s="4">
        <v>5492011202</v>
      </c>
      <c r="O53" s="4">
        <v>0</v>
      </c>
      <c r="Q53" s="4">
        <f t="shared" si="1"/>
        <v>5492011202</v>
      </c>
    </row>
    <row r="54" spans="1:17" ht="21" x14ac:dyDescent="0.25">
      <c r="A54" s="5" t="s">
        <v>56</v>
      </c>
      <c r="C54" s="4">
        <v>0</v>
      </c>
      <c r="E54" s="4">
        <v>4248033863</v>
      </c>
      <c r="G54" s="4">
        <v>0</v>
      </c>
      <c r="I54" s="4">
        <f t="shared" si="0"/>
        <v>4248033863</v>
      </c>
      <c r="K54" s="4">
        <v>0</v>
      </c>
      <c r="M54" s="4">
        <v>4248033863</v>
      </c>
      <c r="O54" s="4">
        <v>0</v>
      </c>
      <c r="Q54" s="4">
        <f t="shared" si="1"/>
        <v>4248033863</v>
      </c>
    </row>
    <row r="55" spans="1:17" ht="21" x14ac:dyDescent="0.25">
      <c r="A55" s="5" t="s">
        <v>46</v>
      </c>
      <c r="C55" s="4">
        <v>0</v>
      </c>
      <c r="E55" s="4">
        <v>5095999160</v>
      </c>
      <c r="G55" s="4">
        <v>0</v>
      </c>
      <c r="I55" s="4">
        <f t="shared" si="0"/>
        <v>5095999160</v>
      </c>
      <c r="K55" s="4">
        <v>0</v>
      </c>
      <c r="M55" s="4">
        <v>5095999160</v>
      </c>
      <c r="O55" s="4">
        <v>0</v>
      </c>
      <c r="Q55" s="4">
        <f t="shared" si="1"/>
        <v>5095999160</v>
      </c>
    </row>
    <row r="56" spans="1:17" ht="21" x14ac:dyDescent="0.25">
      <c r="A56" s="5" t="s">
        <v>44</v>
      </c>
      <c r="C56" s="4">
        <v>0</v>
      </c>
      <c r="E56" s="4">
        <v>21665307746</v>
      </c>
      <c r="G56" s="4">
        <v>0</v>
      </c>
      <c r="I56" s="4">
        <f t="shared" si="0"/>
        <v>21665307746</v>
      </c>
      <c r="K56" s="4">
        <v>0</v>
      </c>
      <c r="M56" s="4">
        <v>21665307746</v>
      </c>
      <c r="O56" s="4">
        <v>0</v>
      </c>
      <c r="Q56" s="4">
        <f t="shared" si="1"/>
        <v>21665307746</v>
      </c>
    </row>
    <row r="57" spans="1:17" ht="21" x14ac:dyDescent="0.25">
      <c r="A57" s="5" t="s">
        <v>39</v>
      </c>
      <c r="C57" s="4">
        <v>0</v>
      </c>
      <c r="E57" s="4">
        <v>113069939864</v>
      </c>
      <c r="G57" s="4">
        <v>0</v>
      </c>
      <c r="I57" s="4">
        <f t="shared" si="0"/>
        <v>113069939864</v>
      </c>
      <c r="K57" s="4">
        <v>0</v>
      </c>
      <c r="M57" s="4">
        <v>113069939864</v>
      </c>
      <c r="O57" s="4">
        <v>0</v>
      </c>
      <c r="Q57" s="4">
        <f t="shared" si="1"/>
        <v>113069939864</v>
      </c>
    </row>
    <row r="58" spans="1:17" ht="21" x14ac:dyDescent="0.25">
      <c r="A58" s="5" t="s">
        <v>42</v>
      </c>
      <c r="C58" s="4">
        <v>0</v>
      </c>
      <c r="E58" s="4">
        <v>41925738050</v>
      </c>
      <c r="G58" s="4">
        <v>0</v>
      </c>
      <c r="I58" s="4">
        <f t="shared" si="0"/>
        <v>41925738050</v>
      </c>
      <c r="K58" s="4">
        <v>0</v>
      </c>
      <c r="M58" s="4">
        <v>41925738050</v>
      </c>
      <c r="O58" s="4">
        <v>0</v>
      </c>
      <c r="Q58" s="4">
        <f t="shared" si="1"/>
        <v>41925738050</v>
      </c>
    </row>
    <row r="59" spans="1:17" ht="21" x14ac:dyDescent="0.25">
      <c r="A59" s="5" t="s">
        <v>45</v>
      </c>
      <c r="C59" s="4">
        <v>0</v>
      </c>
      <c r="E59" s="4">
        <v>109742333942</v>
      </c>
      <c r="G59" s="4">
        <v>0</v>
      </c>
      <c r="I59" s="4">
        <f t="shared" si="0"/>
        <v>109742333942</v>
      </c>
      <c r="K59" s="4">
        <v>0</v>
      </c>
      <c r="M59" s="4">
        <v>109742333942</v>
      </c>
      <c r="O59" s="4">
        <v>0</v>
      </c>
      <c r="Q59" s="4">
        <f t="shared" si="1"/>
        <v>109742333942</v>
      </c>
    </row>
    <row r="60" spans="1:17" ht="21" x14ac:dyDescent="0.25">
      <c r="A60" s="5" t="s">
        <v>40</v>
      </c>
      <c r="C60" s="4">
        <v>0</v>
      </c>
      <c r="E60" s="4">
        <v>42346372614</v>
      </c>
      <c r="G60" s="4">
        <v>0</v>
      </c>
      <c r="I60" s="4">
        <f t="shared" si="0"/>
        <v>42346372614</v>
      </c>
      <c r="K60" s="4">
        <v>0</v>
      </c>
      <c r="M60" s="4">
        <v>42346372614</v>
      </c>
      <c r="O60" s="4">
        <v>0</v>
      </c>
      <c r="Q60" s="4">
        <f t="shared" si="1"/>
        <v>42346372614</v>
      </c>
    </row>
    <row r="61" spans="1:17" s="11" customFormat="1" ht="21" x14ac:dyDescent="0.25">
      <c r="A61" s="10" t="s">
        <v>23</v>
      </c>
      <c r="C61" s="9">
        <f>SUM(C8:C60)</f>
        <v>1456793038004</v>
      </c>
      <c r="D61" s="10"/>
      <c r="E61" s="9">
        <f>SUM(E8:E60)</f>
        <v>-292490378985</v>
      </c>
      <c r="F61" s="10"/>
      <c r="G61" s="9">
        <f>SUM(G8:G60)</f>
        <v>1649034624</v>
      </c>
      <c r="H61" s="10"/>
      <c r="I61" s="9">
        <f>SUM(I8:I60)</f>
        <v>1165951693643</v>
      </c>
      <c r="J61" s="10"/>
      <c r="K61" s="9">
        <f>SUM(K8:K60)</f>
        <v>1456793038004</v>
      </c>
      <c r="L61" s="10"/>
      <c r="M61" s="9">
        <f>SUM(M8:M60)</f>
        <v>-292490378985</v>
      </c>
      <c r="N61" s="10"/>
      <c r="O61" s="9">
        <f>SUM(O8:O60)</f>
        <v>1649034624</v>
      </c>
      <c r="P61" s="10"/>
      <c r="Q61" s="9">
        <f>SUM(Q8:Q60)</f>
        <v>1165951693643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1E6D-B387-4A58-A4B4-A34C9FFD7F69}">
  <dimension ref="A1:N23"/>
  <sheetViews>
    <sheetView rightToLeft="1" tabSelected="1" view="pageBreakPreview" zoomScale="115" zoomScaleNormal="100" zoomScaleSheetLayoutView="115" workbookViewId="0">
      <selection activeCell="H19" sqref="H19"/>
    </sheetView>
  </sheetViews>
  <sheetFormatPr defaultRowHeight="14.25" x14ac:dyDescent="0.2"/>
  <cols>
    <col min="1" max="1" width="22.7109375" style="25" customWidth="1"/>
    <col min="2" max="2" width="20.85546875" style="25" bestFit="1" customWidth="1"/>
    <col min="3" max="3" width="12.7109375" style="25" bestFit="1" customWidth="1"/>
    <col min="4" max="4" width="12.5703125" style="25" bestFit="1" customWidth="1"/>
    <col min="5" max="5" width="17" style="25" bestFit="1" customWidth="1"/>
    <col min="6" max="6" width="20.5703125" style="25" customWidth="1"/>
    <col min="7" max="7" width="8.7109375" style="25" bestFit="1" customWidth="1"/>
    <col min="8" max="8" width="19.28515625" style="25" bestFit="1" customWidth="1"/>
    <col min="9" max="9" width="16.140625" style="25" bestFit="1" customWidth="1"/>
    <col min="10" max="11" width="9.140625" style="25"/>
    <col min="12" max="12" width="15.42578125" style="25" bestFit="1" customWidth="1"/>
    <col min="13" max="13" width="13.7109375" style="25" bestFit="1" customWidth="1"/>
    <col min="14" max="16384" width="9.140625" style="25"/>
  </cols>
  <sheetData>
    <row r="1" spans="1:14" ht="21" x14ac:dyDescent="0.55000000000000004">
      <c r="A1" s="39" t="s">
        <v>184</v>
      </c>
      <c r="B1" s="39"/>
      <c r="C1" s="39"/>
      <c r="D1" s="39"/>
      <c r="E1" s="39"/>
      <c r="F1" s="39"/>
      <c r="G1" s="39"/>
      <c r="H1" s="39"/>
      <c r="I1" s="24"/>
      <c r="J1" s="24"/>
      <c r="K1" s="24"/>
      <c r="L1" s="24"/>
      <c r="M1" s="24"/>
      <c r="N1" s="24"/>
    </row>
    <row r="2" spans="1:14" ht="21" x14ac:dyDescent="0.55000000000000004">
      <c r="A2" s="39" t="s">
        <v>185</v>
      </c>
      <c r="B2" s="39"/>
      <c r="C2" s="39"/>
      <c r="D2" s="39"/>
      <c r="E2" s="39"/>
      <c r="F2" s="39"/>
      <c r="G2" s="39"/>
      <c r="H2" s="39"/>
      <c r="I2" s="24"/>
      <c r="J2" s="24"/>
      <c r="K2" s="24"/>
      <c r="L2" s="24"/>
      <c r="M2" s="24"/>
      <c r="N2" s="24"/>
    </row>
    <row r="3" spans="1:14" ht="21" x14ac:dyDescent="0.55000000000000004">
      <c r="A3" s="39" t="s">
        <v>2</v>
      </c>
      <c r="B3" s="39"/>
      <c r="C3" s="39"/>
      <c r="D3" s="39"/>
      <c r="E3" s="39"/>
      <c r="F3" s="39"/>
      <c r="G3" s="39"/>
      <c r="H3" s="39"/>
      <c r="I3" s="24"/>
      <c r="J3" s="24"/>
      <c r="K3" s="24"/>
      <c r="L3" s="24"/>
      <c r="M3" s="24"/>
      <c r="N3" s="24"/>
    </row>
    <row r="5" spans="1:14" s="33" customFormat="1" ht="22.5" x14ac:dyDescent="0.2">
      <c r="A5" s="40" t="s">
        <v>222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7" spans="1:14" ht="28.5" x14ac:dyDescent="0.2">
      <c r="A7" s="26" t="s">
        <v>186</v>
      </c>
      <c r="B7" s="26" t="s">
        <v>187</v>
      </c>
      <c r="C7" s="26" t="s">
        <v>188</v>
      </c>
      <c r="D7" s="26" t="s">
        <v>189</v>
      </c>
      <c r="E7" s="26" t="s">
        <v>190</v>
      </c>
      <c r="F7" s="26" t="s">
        <v>191</v>
      </c>
      <c r="G7" s="26" t="s">
        <v>192</v>
      </c>
      <c r="H7" s="26" t="s">
        <v>193</v>
      </c>
    </row>
    <row r="8" spans="1:14" s="30" customFormat="1" ht="16.5" customHeight="1" x14ac:dyDescent="0.2">
      <c r="A8" s="27" t="s">
        <v>194</v>
      </c>
      <c r="B8" s="28" t="s">
        <v>195</v>
      </c>
      <c r="C8" s="27" t="s">
        <v>196</v>
      </c>
      <c r="D8" s="29">
        <v>370370370</v>
      </c>
      <c r="E8" s="29">
        <v>370413886</v>
      </c>
      <c r="F8" s="29">
        <v>7779880528</v>
      </c>
      <c r="G8" s="29" t="s">
        <v>197</v>
      </c>
      <c r="H8" s="27">
        <v>36</v>
      </c>
    </row>
    <row r="9" spans="1:14" ht="19.5" customHeight="1" x14ac:dyDescent="0.2">
      <c r="A9" s="41" t="s">
        <v>198</v>
      </c>
      <c r="B9" s="44" t="s">
        <v>199</v>
      </c>
      <c r="C9" s="27" t="s">
        <v>200</v>
      </c>
      <c r="D9" s="29">
        <v>362205</v>
      </c>
      <c r="E9" s="29">
        <v>1349985121650</v>
      </c>
      <c r="F9" s="29">
        <v>16515228765</v>
      </c>
      <c r="G9" s="27">
        <v>23</v>
      </c>
      <c r="H9" s="27">
        <v>35</v>
      </c>
    </row>
    <row r="10" spans="1:14" ht="19.5" customHeight="1" x14ac:dyDescent="0.2">
      <c r="A10" s="42"/>
      <c r="B10" s="45"/>
      <c r="C10" s="27" t="s">
        <v>201</v>
      </c>
      <c r="D10" s="29">
        <v>2000000</v>
      </c>
      <c r="E10" s="29">
        <v>2000000000000</v>
      </c>
      <c r="F10" s="29">
        <v>10647931274</v>
      </c>
      <c r="G10" s="29">
        <v>23</v>
      </c>
      <c r="H10" s="29">
        <v>34</v>
      </c>
    </row>
    <row r="11" spans="1:14" ht="17.25" x14ac:dyDescent="0.2">
      <c r="A11" s="42"/>
      <c r="B11" s="45"/>
      <c r="C11" s="27" t="s">
        <v>202</v>
      </c>
      <c r="D11" s="29">
        <v>1440000</v>
      </c>
      <c r="E11" s="29">
        <v>1440000000000</v>
      </c>
      <c r="F11" s="29">
        <v>10314044441</v>
      </c>
      <c r="G11" s="29">
        <v>23</v>
      </c>
      <c r="H11" s="29">
        <v>39</v>
      </c>
    </row>
    <row r="12" spans="1:14" ht="17.25" x14ac:dyDescent="0.2">
      <c r="A12" s="42"/>
      <c r="B12" s="45"/>
      <c r="C12" s="27" t="s">
        <v>203</v>
      </c>
      <c r="D12" s="29">
        <v>1000000</v>
      </c>
      <c r="E12" s="29">
        <v>1000000000000</v>
      </c>
      <c r="F12" s="29">
        <v>4527496711</v>
      </c>
      <c r="G12" s="29">
        <v>23</v>
      </c>
      <c r="H12" s="29">
        <v>42</v>
      </c>
    </row>
    <row r="13" spans="1:14" ht="17.25" x14ac:dyDescent="0.2">
      <c r="A13" s="42"/>
      <c r="B13" s="45"/>
      <c r="C13" s="27" t="s">
        <v>204</v>
      </c>
      <c r="D13" s="29">
        <v>84110</v>
      </c>
      <c r="E13" s="29">
        <f>D13*1000000</f>
        <v>84110000000</v>
      </c>
      <c r="F13" s="29">
        <v>966925185</v>
      </c>
      <c r="G13" s="29" t="s">
        <v>197</v>
      </c>
      <c r="H13" s="29">
        <v>38</v>
      </c>
    </row>
    <row r="14" spans="1:14" ht="17.25" x14ac:dyDescent="0.2">
      <c r="A14" s="42"/>
      <c r="B14" s="45"/>
      <c r="C14" s="27" t="s">
        <v>205</v>
      </c>
      <c r="D14" s="29">
        <v>1000000</v>
      </c>
      <c r="E14" s="29">
        <v>1000000000000</v>
      </c>
      <c r="F14" s="29">
        <v>5228779579</v>
      </c>
      <c r="G14" s="29" t="s">
        <v>197</v>
      </c>
      <c r="H14" s="29" t="s">
        <v>206</v>
      </c>
    </row>
    <row r="15" spans="1:14" ht="17.25" x14ac:dyDescent="0.2">
      <c r="A15" s="42"/>
      <c r="B15" s="45"/>
      <c r="C15" s="27" t="s">
        <v>207</v>
      </c>
      <c r="D15" s="29">
        <v>2500000</v>
      </c>
      <c r="E15" s="29">
        <f>D15*1000000</f>
        <v>2500000000000</v>
      </c>
      <c r="F15" s="29">
        <v>22830889083</v>
      </c>
      <c r="G15" s="29">
        <v>23</v>
      </c>
      <c r="H15" s="29">
        <v>38.1</v>
      </c>
    </row>
    <row r="16" spans="1:14" ht="17.25" x14ac:dyDescent="0.2">
      <c r="A16" s="42"/>
      <c r="B16" s="45"/>
      <c r="C16" s="27" t="s">
        <v>225</v>
      </c>
      <c r="D16" s="29">
        <v>2400000</v>
      </c>
      <c r="E16" s="29">
        <v>2400000000000</v>
      </c>
      <c r="F16" s="29">
        <v>18417171332</v>
      </c>
      <c r="G16" s="29">
        <v>23</v>
      </c>
      <c r="H16" s="29">
        <v>39</v>
      </c>
    </row>
    <row r="17" spans="1:9" ht="17.25" x14ac:dyDescent="0.2">
      <c r="A17" s="43"/>
      <c r="B17" s="46"/>
      <c r="C17" s="27" t="s">
        <v>208</v>
      </c>
      <c r="D17" s="29">
        <v>3207600</v>
      </c>
      <c r="E17" s="29">
        <v>4947864134400</v>
      </c>
      <c r="F17" s="29">
        <v>43333839180</v>
      </c>
      <c r="G17" s="29" t="s">
        <v>197</v>
      </c>
      <c r="H17" s="29">
        <v>37</v>
      </c>
    </row>
    <row r="18" spans="1:9" s="30" customFormat="1" ht="16.5" customHeight="1" x14ac:dyDescent="0.2">
      <c r="A18" s="27" t="s">
        <v>209</v>
      </c>
      <c r="B18" s="28" t="s">
        <v>195</v>
      </c>
      <c r="C18" s="27" t="s">
        <v>210</v>
      </c>
      <c r="D18" s="29">
        <v>2332681667</v>
      </c>
      <c r="E18" s="29">
        <v>352276319318</v>
      </c>
      <c r="F18" s="29">
        <v>42519125669</v>
      </c>
      <c r="G18" s="29" t="s">
        <v>197</v>
      </c>
      <c r="H18" s="29">
        <v>37.5</v>
      </c>
    </row>
    <row r="19" spans="1:9" s="30" customFormat="1" ht="16.5" customHeight="1" x14ac:dyDescent="0.2">
      <c r="A19" s="27" t="s">
        <v>223</v>
      </c>
      <c r="B19" s="28" t="s">
        <v>195</v>
      </c>
      <c r="C19" s="27" t="s">
        <v>224</v>
      </c>
      <c r="D19" s="29">
        <v>460251</v>
      </c>
      <c r="E19" s="29">
        <v>1979976789450</v>
      </c>
      <c r="F19" s="29">
        <v>17504999989</v>
      </c>
      <c r="G19" s="29" t="s">
        <v>197</v>
      </c>
      <c r="H19" s="29">
        <v>37</v>
      </c>
    </row>
    <row r="20" spans="1:9" s="30" customFormat="1" ht="16.5" customHeight="1" x14ac:dyDescent="0.2">
      <c r="A20" s="27" t="s">
        <v>211</v>
      </c>
      <c r="B20" s="28" t="s">
        <v>195</v>
      </c>
      <c r="C20" s="27" t="s">
        <v>212</v>
      </c>
      <c r="D20" s="29">
        <v>367647050</v>
      </c>
      <c r="E20" s="29">
        <v>2500367587050</v>
      </c>
      <c r="F20" s="29">
        <v>12656380943</v>
      </c>
      <c r="G20" s="29" t="s">
        <v>197</v>
      </c>
      <c r="H20" s="29">
        <v>37.799999999999997</v>
      </c>
    </row>
    <row r="21" spans="1:9" s="30" customFormat="1" ht="16.5" customHeight="1" x14ac:dyDescent="0.25">
      <c r="A21" s="27" t="s">
        <v>213</v>
      </c>
      <c r="B21" s="28" t="s">
        <v>195</v>
      </c>
      <c r="C21" s="27" t="s">
        <v>214</v>
      </c>
      <c r="D21" s="29">
        <v>963700</v>
      </c>
      <c r="E21" s="29">
        <v>3999707714200</v>
      </c>
      <c r="F21" s="29">
        <v>39757181940</v>
      </c>
      <c r="G21" s="29" t="s">
        <v>197</v>
      </c>
      <c r="H21" s="29" t="s">
        <v>215</v>
      </c>
      <c r="I21" s="31"/>
    </row>
    <row r="22" spans="1:9" s="30" customFormat="1" ht="16.5" customHeight="1" x14ac:dyDescent="0.2">
      <c r="A22" s="27" t="s">
        <v>216</v>
      </c>
      <c r="B22" s="28" t="s">
        <v>195</v>
      </c>
      <c r="C22" s="27" t="s">
        <v>217</v>
      </c>
      <c r="D22" s="29">
        <v>1129130</v>
      </c>
      <c r="E22" s="29">
        <v>2000146594543</v>
      </c>
      <c r="F22" s="29">
        <v>12037990277</v>
      </c>
      <c r="G22" s="29" t="s">
        <v>197</v>
      </c>
      <c r="H22" s="29" t="s">
        <v>218</v>
      </c>
    </row>
    <row r="23" spans="1:9" ht="34.5" x14ac:dyDescent="0.2">
      <c r="A23" s="27" t="s">
        <v>219</v>
      </c>
      <c r="B23" s="28" t="s">
        <v>195</v>
      </c>
      <c r="C23" s="27" t="s">
        <v>220</v>
      </c>
      <c r="D23" s="29">
        <v>2000000</v>
      </c>
      <c r="E23" s="29">
        <v>2000000000000</v>
      </c>
      <c r="F23" s="29">
        <v>25095780382</v>
      </c>
      <c r="G23" s="29"/>
      <c r="H23" s="29" t="s">
        <v>221</v>
      </c>
      <c r="I23" s="32"/>
    </row>
  </sheetData>
  <mergeCells count="6">
    <mergeCell ref="A1:H1"/>
    <mergeCell ref="A2:H2"/>
    <mergeCell ref="A3:H3"/>
    <mergeCell ref="A5:N5"/>
    <mergeCell ref="A9:A17"/>
    <mergeCell ref="B9:B17"/>
  </mergeCells>
  <pageMargins left="0.7" right="0.7" top="0.75" bottom="0.75" header="0.3" footer="0.3"/>
  <pageSetup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71"/>
  <sheetViews>
    <sheetView rightToLeft="1" topLeftCell="A64" workbookViewId="0">
      <selection activeCell="G75" sqref="G75"/>
    </sheetView>
  </sheetViews>
  <sheetFormatPr defaultRowHeight="18.75" x14ac:dyDescent="0.25"/>
  <cols>
    <col min="1" max="1" width="19.7109375" style="4" customWidth="1"/>
    <col min="2" max="2" width="1" style="4" customWidth="1"/>
    <col min="3" max="3" width="34" style="4" customWidth="1"/>
    <col min="4" max="4" width="1" style="4" customWidth="1"/>
    <col min="5" max="5" width="30" style="4" customWidth="1"/>
    <col min="6" max="6" width="1" style="4" customWidth="1"/>
    <col min="7" max="7" width="34" style="4" customWidth="1"/>
    <col min="8" max="8" width="1" style="4" customWidth="1"/>
    <col min="9" max="9" width="30" style="4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</row>
    <row r="3" spans="1:9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</row>
    <row r="4" spans="1:9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</row>
    <row r="6" spans="1:9" ht="27" thickBot="1" x14ac:dyDescent="0.3">
      <c r="A6" s="34" t="s">
        <v>169</v>
      </c>
      <c r="B6" s="34" t="s">
        <v>169</v>
      </c>
      <c r="C6" s="34" t="s">
        <v>153</v>
      </c>
      <c r="D6" s="34" t="s">
        <v>153</v>
      </c>
      <c r="E6" s="34" t="s">
        <v>153</v>
      </c>
      <c r="G6" s="34" t="s">
        <v>154</v>
      </c>
      <c r="H6" s="34" t="s">
        <v>154</v>
      </c>
      <c r="I6" s="34" t="s">
        <v>154</v>
      </c>
    </row>
    <row r="7" spans="1:9" ht="27" thickBot="1" x14ac:dyDescent="0.3">
      <c r="A7" s="34" t="s">
        <v>170</v>
      </c>
      <c r="C7" s="34" t="s">
        <v>171</v>
      </c>
      <c r="E7" s="34" t="s">
        <v>172</v>
      </c>
      <c r="G7" s="34" t="s">
        <v>171</v>
      </c>
      <c r="I7" s="34" t="s">
        <v>172</v>
      </c>
    </row>
    <row r="8" spans="1:9" ht="21" x14ac:dyDescent="0.25">
      <c r="A8" s="5" t="s">
        <v>130</v>
      </c>
      <c r="C8" s="4">
        <v>12401</v>
      </c>
      <c r="E8" s="8">
        <f>+C8/$C$70</f>
        <v>5.1410363178899276E-9</v>
      </c>
      <c r="G8" s="4">
        <v>12401</v>
      </c>
      <c r="I8" s="8">
        <f>+G8/$G$70</f>
        <v>5.1410363178899276E-9</v>
      </c>
    </row>
    <row r="9" spans="1:9" ht="21" x14ac:dyDescent="0.25">
      <c r="A9" s="5" t="s">
        <v>131</v>
      </c>
      <c r="C9" s="4">
        <v>3668317902</v>
      </c>
      <c r="E9" s="8">
        <f t="shared" ref="E9:E69" si="0">+C9/$C$70</f>
        <v>1.5207608708771698E-3</v>
      </c>
      <c r="G9" s="4">
        <v>3668317902</v>
      </c>
      <c r="I9" s="8">
        <f t="shared" ref="I9:I69" si="1">+G9/$G$70</f>
        <v>1.5207608708771698E-3</v>
      </c>
    </row>
    <row r="10" spans="1:9" ht="21" x14ac:dyDescent="0.25">
      <c r="A10" s="5" t="s">
        <v>133</v>
      </c>
      <c r="C10" s="4">
        <v>25159</v>
      </c>
      <c r="E10" s="8">
        <f t="shared" si="0"/>
        <v>1.0430072794274065E-8</v>
      </c>
      <c r="G10" s="4">
        <v>25159</v>
      </c>
      <c r="I10" s="8">
        <f t="shared" si="1"/>
        <v>1.0430072794274065E-8</v>
      </c>
    </row>
    <row r="11" spans="1:9" ht="21" x14ac:dyDescent="0.25">
      <c r="A11" s="5" t="s">
        <v>135</v>
      </c>
      <c r="C11" s="4">
        <v>13204</v>
      </c>
      <c r="E11" s="8">
        <f t="shared" si="0"/>
        <v>5.4739330329343277E-9</v>
      </c>
      <c r="G11" s="4">
        <v>13204</v>
      </c>
      <c r="I11" s="8">
        <f t="shared" si="1"/>
        <v>5.4739330329343277E-9</v>
      </c>
    </row>
    <row r="12" spans="1:9" ht="21" x14ac:dyDescent="0.25">
      <c r="A12" s="5" t="s">
        <v>136</v>
      </c>
      <c r="C12" s="4">
        <v>21959</v>
      </c>
      <c r="E12" s="8">
        <f t="shared" si="0"/>
        <v>9.1034607293399658E-9</v>
      </c>
      <c r="G12" s="4">
        <v>21959</v>
      </c>
      <c r="I12" s="8">
        <f t="shared" si="1"/>
        <v>9.1034607293399658E-9</v>
      </c>
    </row>
    <row r="13" spans="1:9" ht="21" x14ac:dyDescent="0.25">
      <c r="A13" s="5" t="s">
        <v>130</v>
      </c>
      <c r="C13" s="4">
        <v>19178088</v>
      </c>
      <c r="E13" s="8">
        <f t="shared" si="0"/>
        <v>7.9505884134899602E-6</v>
      </c>
      <c r="G13" s="4">
        <v>19178088</v>
      </c>
      <c r="I13" s="8">
        <f t="shared" si="1"/>
        <v>7.9505884134899602E-6</v>
      </c>
    </row>
    <row r="14" spans="1:9" ht="21" x14ac:dyDescent="0.25">
      <c r="A14" s="5" t="s">
        <v>130</v>
      </c>
      <c r="C14" s="4">
        <v>71232883</v>
      </c>
      <c r="E14" s="8">
        <f t="shared" si="0"/>
        <v>2.953075062744972E-5</v>
      </c>
      <c r="G14" s="4">
        <v>71232883</v>
      </c>
      <c r="I14" s="8">
        <f t="shared" si="1"/>
        <v>2.953075062744972E-5</v>
      </c>
    </row>
    <row r="15" spans="1:9" ht="21" x14ac:dyDescent="0.25">
      <c r="A15" s="5" t="s">
        <v>137</v>
      </c>
      <c r="C15" s="4">
        <v>9792</v>
      </c>
      <c r="E15" s="8">
        <f t="shared" si="0"/>
        <v>4.0594329186983441E-9</v>
      </c>
      <c r="G15" s="4">
        <v>9792</v>
      </c>
      <c r="I15" s="8">
        <f t="shared" si="1"/>
        <v>4.0594329186983441E-9</v>
      </c>
    </row>
    <row r="16" spans="1:9" ht="21" x14ac:dyDescent="0.25">
      <c r="A16" s="5" t="s">
        <v>138</v>
      </c>
      <c r="C16" s="4">
        <v>52657534216</v>
      </c>
      <c r="E16" s="8">
        <f t="shared" si="0"/>
        <v>2.183003756269555E-2</v>
      </c>
      <c r="G16" s="4">
        <v>52657534216</v>
      </c>
      <c r="I16" s="8">
        <f t="shared" si="1"/>
        <v>2.183003756269555E-2</v>
      </c>
    </row>
    <row r="17" spans="1:9" ht="21" x14ac:dyDescent="0.25">
      <c r="A17" s="5" t="s">
        <v>130</v>
      </c>
      <c r="C17" s="4">
        <v>26328767121</v>
      </c>
      <c r="E17" s="8">
        <f t="shared" si="0"/>
        <v>1.0915018786737136E-2</v>
      </c>
      <c r="G17" s="4">
        <v>26328767121</v>
      </c>
      <c r="I17" s="8">
        <f t="shared" si="1"/>
        <v>1.0915018786737136E-2</v>
      </c>
    </row>
    <row r="18" spans="1:9" ht="21" x14ac:dyDescent="0.25">
      <c r="A18" s="5" t="s">
        <v>130</v>
      </c>
      <c r="C18" s="4">
        <v>50024657534</v>
      </c>
      <c r="E18" s="8">
        <f t="shared" si="0"/>
        <v>2.073853569650028E-2</v>
      </c>
      <c r="G18" s="4">
        <v>50024657534</v>
      </c>
      <c r="I18" s="8">
        <f t="shared" si="1"/>
        <v>2.073853569650028E-2</v>
      </c>
    </row>
    <row r="19" spans="1:9" ht="21" x14ac:dyDescent="0.25">
      <c r="A19" s="5" t="s">
        <v>130</v>
      </c>
      <c r="C19" s="4">
        <v>6187260273</v>
      </c>
      <c r="E19" s="8">
        <f t="shared" si="0"/>
        <v>2.5650294147028904E-3</v>
      </c>
      <c r="G19" s="4">
        <v>6187260273</v>
      </c>
      <c r="I19" s="8">
        <f t="shared" si="1"/>
        <v>2.5650294147028904E-3</v>
      </c>
    </row>
    <row r="20" spans="1:9" ht="21" x14ac:dyDescent="0.25">
      <c r="A20" s="5" t="s">
        <v>135</v>
      </c>
      <c r="C20" s="4">
        <v>35447</v>
      </c>
      <c r="E20" s="8">
        <f t="shared" si="0"/>
        <v>1.4695130583037195E-8</v>
      </c>
      <c r="G20" s="4">
        <v>35447</v>
      </c>
      <c r="I20" s="8">
        <f t="shared" si="1"/>
        <v>1.4695130583037195E-8</v>
      </c>
    </row>
    <row r="21" spans="1:9" ht="21" x14ac:dyDescent="0.25">
      <c r="A21" s="5" t="s">
        <v>130</v>
      </c>
      <c r="C21" s="4">
        <v>78986301371</v>
      </c>
      <c r="E21" s="8">
        <f t="shared" si="0"/>
        <v>3.2745056363527938E-2</v>
      </c>
      <c r="G21" s="4">
        <v>78986301371</v>
      </c>
      <c r="I21" s="8">
        <f t="shared" si="1"/>
        <v>3.2745056363527938E-2</v>
      </c>
    </row>
    <row r="22" spans="1:9" ht="21" x14ac:dyDescent="0.25">
      <c r="A22" s="5" t="s">
        <v>130</v>
      </c>
      <c r="C22" s="4">
        <v>31594520547</v>
      </c>
      <c r="E22" s="8">
        <f t="shared" si="0"/>
        <v>1.3098022544830782E-2</v>
      </c>
      <c r="G22" s="4">
        <v>31594520547</v>
      </c>
      <c r="I22" s="8">
        <f t="shared" si="1"/>
        <v>1.3098022544830782E-2</v>
      </c>
    </row>
    <row r="23" spans="1:9" ht="21" x14ac:dyDescent="0.25">
      <c r="A23" s="5" t="s">
        <v>140</v>
      </c>
      <c r="C23" s="4">
        <v>22931506845</v>
      </c>
      <c r="E23" s="8">
        <f t="shared" si="0"/>
        <v>9.5066292649049651E-3</v>
      </c>
      <c r="G23" s="4">
        <v>22931506845</v>
      </c>
      <c r="I23" s="8">
        <f t="shared" si="1"/>
        <v>9.5066292649049651E-3</v>
      </c>
    </row>
    <row r="24" spans="1:9" ht="21" x14ac:dyDescent="0.25">
      <c r="A24" s="5" t="s">
        <v>141</v>
      </c>
      <c r="C24" s="4">
        <v>26328767108</v>
      </c>
      <c r="E24" s="8">
        <f t="shared" si="0"/>
        <v>1.0915018781347775E-2</v>
      </c>
      <c r="G24" s="4">
        <v>26328767108</v>
      </c>
      <c r="I24" s="8">
        <f t="shared" si="1"/>
        <v>1.0915018781347775E-2</v>
      </c>
    </row>
    <row r="25" spans="1:9" ht="21" x14ac:dyDescent="0.25">
      <c r="A25" s="5" t="s">
        <v>130</v>
      </c>
      <c r="C25" s="4">
        <v>52657534244</v>
      </c>
      <c r="E25" s="8">
        <f t="shared" si="0"/>
        <v>2.1830037574303403E-2</v>
      </c>
      <c r="G25" s="4">
        <v>52657534244</v>
      </c>
      <c r="I25" s="8">
        <f t="shared" si="1"/>
        <v>2.1830037574303403E-2</v>
      </c>
    </row>
    <row r="26" spans="1:9" ht="21" x14ac:dyDescent="0.25">
      <c r="A26" s="5" t="s">
        <v>132</v>
      </c>
      <c r="C26" s="4">
        <v>40894520536</v>
      </c>
      <c r="E26" s="8">
        <f t="shared" si="0"/>
        <v>1.6953488853985281E-2</v>
      </c>
      <c r="G26" s="4">
        <v>40894520536</v>
      </c>
      <c r="I26" s="8">
        <f t="shared" si="1"/>
        <v>1.6953488853985281E-2</v>
      </c>
    </row>
    <row r="27" spans="1:9" ht="21" x14ac:dyDescent="0.25">
      <c r="A27" s="5" t="s">
        <v>142</v>
      </c>
      <c r="C27" s="4">
        <v>3386301380</v>
      </c>
      <c r="E27" s="8">
        <f t="shared" si="0"/>
        <v>1.4038463331909345E-3</v>
      </c>
      <c r="G27" s="4">
        <v>3386301380</v>
      </c>
      <c r="I27" s="8">
        <f t="shared" si="1"/>
        <v>1.4038463331909345E-3</v>
      </c>
    </row>
    <row r="28" spans="1:9" ht="21" x14ac:dyDescent="0.25">
      <c r="A28" s="5" t="s">
        <v>143</v>
      </c>
      <c r="C28" s="4">
        <v>2539726040</v>
      </c>
      <c r="E28" s="8">
        <f t="shared" si="0"/>
        <v>1.0528847519660322E-3</v>
      </c>
      <c r="G28" s="4">
        <v>2539726040</v>
      </c>
      <c r="I28" s="8">
        <f t="shared" si="1"/>
        <v>1.0528847519660322E-3</v>
      </c>
    </row>
    <row r="29" spans="1:9" ht="21" x14ac:dyDescent="0.25">
      <c r="A29" s="5" t="s">
        <v>130</v>
      </c>
      <c r="C29" s="4">
        <v>5265753424</v>
      </c>
      <c r="E29" s="8">
        <f t="shared" si="0"/>
        <v>2.1830037572645139E-3</v>
      </c>
      <c r="G29" s="4">
        <v>5265753424</v>
      </c>
      <c r="I29" s="8">
        <f t="shared" si="1"/>
        <v>2.1830037572645139E-3</v>
      </c>
    </row>
    <row r="30" spans="1:9" ht="21" x14ac:dyDescent="0.25">
      <c r="A30" s="5" t="s">
        <v>137</v>
      </c>
      <c r="C30" s="4">
        <v>33675342465</v>
      </c>
      <c r="E30" s="8">
        <f t="shared" si="0"/>
        <v>1.3960661126517693E-2</v>
      </c>
      <c r="G30" s="4">
        <v>33675342465</v>
      </c>
      <c r="I30" s="8">
        <f t="shared" si="1"/>
        <v>1.3960661126517693E-2</v>
      </c>
    </row>
    <row r="31" spans="1:9" ht="21" x14ac:dyDescent="0.25">
      <c r="A31" s="5" t="s">
        <v>142</v>
      </c>
      <c r="C31" s="4">
        <v>2709041108</v>
      </c>
      <c r="E31" s="8">
        <f t="shared" si="0"/>
        <v>1.1230770682110127E-3</v>
      </c>
      <c r="G31" s="4">
        <v>2709041108</v>
      </c>
      <c r="I31" s="8">
        <f t="shared" si="1"/>
        <v>1.1230770682110127E-3</v>
      </c>
    </row>
    <row r="32" spans="1:9" ht="21" x14ac:dyDescent="0.25">
      <c r="A32" s="5" t="s">
        <v>144</v>
      </c>
      <c r="C32" s="4">
        <v>12780821914</v>
      </c>
      <c r="E32" s="8">
        <f t="shared" si="0"/>
        <v>5.2984976721520407E-3</v>
      </c>
      <c r="G32" s="4">
        <v>12780821914</v>
      </c>
      <c r="I32" s="8">
        <f t="shared" si="1"/>
        <v>5.2984976721520407E-3</v>
      </c>
    </row>
    <row r="33" spans="1:9" ht="21" x14ac:dyDescent="0.25">
      <c r="A33" s="5" t="s">
        <v>130</v>
      </c>
      <c r="C33" s="4">
        <v>15797260273</v>
      </c>
      <c r="E33" s="8">
        <f t="shared" si="0"/>
        <v>6.549011272208108E-3</v>
      </c>
      <c r="G33" s="4">
        <v>15797260273</v>
      </c>
      <c r="I33" s="8">
        <f t="shared" si="1"/>
        <v>6.549011272208108E-3</v>
      </c>
    </row>
    <row r="34" spans="1:9" ht="21" x14ac:dyDescent="0.25">
      <c r="A34" s="5" t="s">
        <v>134</v>
      </c>
      <c r="C34" s="4">
        <v>4313609046</v>
      </c>
      <c r="E34" s="8">
        <f t="shared" si="0"/>
        <v>1.7882768136976471E-3</v>
      </c>
      <c r="G34" s="4">
        <v>4313609046</v>
      </c>
      <c r="I34" s="8">
        <f t="shared" si="1"/>
        <v>1.7882768136976471E-3</v>
      </c>
    </row>
    <row r="35" spans="1:9" ht="21" x14ac:dyDescent="0.25">
      <c r="A35" s="5" t="s">
        <v>145</v>
      </c>
      <c r="C35" s="4">
        <v>58284246575</v>
      </c>
      <c r="E35" s="8">
        <f t="shared" si="0"/>
        <v>2.416268271937155E-2</v>
      </c>
      <c r="G35" s="4">
        <v>58284246575</v>
      </c>
      <c r="I35" s="8">
        <f t="shared" si="1"/>
        <v>2.416268271937155E-2</v>
      </c>
    </row>
    <row r="36" spans="1:9" ht="21" x14ac:dyDescent="0.25">
      <c r="A36" s="5" t="s">
        <v>146</v>
      </c>
      <c r="C36" s="4">
        <v>212142465753</v>
      </c>
      <c r="E36" s="8">
        <f t="shared" si="0"/>
        <v>8.7947110797749625E-2</v>
      </c>
      <c r="G36" s="4">
        <v>212142465753</v>
      </c>
      <c r="I36" s="8">
        <f t="shared" si="1"/>
        <v>8.7947110797749625E-2</v>
      </c>
    </row>
    <row r="37" spans="1:9" ht="21" x14ac:dyDescent="0.25">
      <c r="A37" s="5" t="s">
        <v>146</v>
      </c>
      <c r="C37" s="4">
        <v>223913424657</v>
      </c>
      <c r="E37" s="8">
        <f t="shared" si="0"/>
        <v>9.2826953328340206E-2</v>
      </c>
      <c r="G37" s="4">
        <v>223913424657</v>
      </c>
      <c r="I37" s="8">
        <f t="shared" si="1"/>
        <v>9.2826953328340206E-2</v>
      </c>
    </row>
    <row r="38" spans="1:9" ht="21" x14ac:dyDescent="0.25">
      <c r="A38" s="5" t="s">
        <v>147</v>
      </c>
      <c r="C38" s="4">
        <v>19230821913</v>
      </c>
      <c r="E38" s="8">
        <f t="shared" si="0"/>
        <v>7.9724501151202682E-3</v>
      </c>
      <c r="G38" s="4">
        <v>19230821913</v>
      </c>
      <c r="I38" s="8">
        <f t="shared" si="1"/>
        <v>7.9724501151202682E-3</v>
      </c>
    </row>
    <row r="39" spans="1:9" ht="21" x14ac:dyDescent="0.25">
      <c r="A39" s="5" t="s">
        <v>130</v>
      </c>
      <c r="C39" s="4">
        <v>10004931506</v>
      </c>
      <c r="E39" s="8">
        <f t="shared" si="0"/>
        <v>4.1477071389684032E-3</v>
      </c>
      <c r="G39" s="4">
        <v>10004931506</v>
      </c>
      <c r="I39" s="8">
        <f t="shared" si="1"/>
        <v>4.1477071389684032E-3</v>
      </c>
    </row>
    <row r="40" spans="1:9" ht="21" x14ac:dyDescent="0.25">
      <c r="A40" s="5" t="s">
        <v>147</v>
      </c>
      <c r="C40" s="4">
        <v>216789041109</v>
      </c>
      <c r="E40" s="8">
        <f t="shared" si="0"/>
        <v>8.9873424212716838E-2</v>
      </c>
      <c r="G40" s="4">
        <v>216789041109</v>
      </c>
      <c r="I40" s="8">
        <f t="shared" si="1"/>
        <v>8.9873424212716838E-2</v>
      </c>
    </row>
    <row r="41" spans="1:9" ht="21" x14ac:dyDescent="0.25">
      <c r="A41" s="5" t="s">
        <v>130</v>
      </c>
      <c r="C41" s="4">
        <v>18430136985</v>
      </c>
      <c r="E41" s="8">
        <f t="shared" si="0"/>
        <v>7.6405131508403652E-3</v>
      </c>
      <c r="G41" s="4">
        <v>18430136985</v>
      </c>
      <c r="I41" s="8">
        <f t="shared" si="1"/>
        <v>7.6405131508403652E-3</v>
      </c>
    </row>
    <row r="42" spans="1:9" ht="21" x14ac:dyDescent="0.25">
      <c r="A42" s="5" t="s">
        <v>130</v>
      </c>
      <c r="C42" s="4">
        <v>5265753424</v>
      </c>
      <c r="E42" s="8">
        <f t="shared" si="0"/>
        <v>2.1830037572645139E-3</v>
      </c>
      <c r="G42" s="4">
        <v>5265753424</v>
      </c>
      <c r="I42" s="8">
        <f t="shared" si="1"/>
        <v>2.1830037572645139E-3</v>
      </c>
    </row>
    <row r="43" spans="1:9" ht="21" x14ac:dyDescent="0.25">
      <c r="A43" s="5" t="s">
        <v>130</v>
      </c>
      <c r="C43" s="4">
        <v>9215068492</v>
      </c>
      <c r="E43" s="8">
        <f t="shared" si="0"/>
        <v>3.8202565752128992E-3</v>
      </c>
      <c r="G43" s="4">
        <v>9215068492</v>
      </c>
      <c r="I43" s="8">
        <f t="shared" si="1"/>
        <v>3.8202565752128992E-3</v>
      </c>
    </row>
    <row r="44" spans="1:9" ht="21" x14ac:dyDescent="0.25">
      <c r="A44" s="5" t="s">
        <v>147</v>
      </c>
      <c r="C44" s="4">
        <v>18853972609</v>
      </c>
      <c r="E44" s="8">
        <f t="shared" si="0"/>
        <v>7.8162211046988884E-3</v>
      </c>
      <c r="G44" s="4">
        <v>18853972609</v>
      </c>
      <c r="I44" s="8">
        <f t="shared" si="1"/>
        <v>7.8162211046988884E-3</v>
      </c>
    </row>
    <row r="45" spans="1:9" ht="21" x14ac:dyDescent="0.25">
      <c r="A45" s="5" t="s">
        <v>130</v>
      </c>
      <c r="C45" s="4">
        <v>23695890409</v>
      </c>
      <c r="E45" s="8">
        <f t="shared" si="0"/>
        <v>9.8235169081048786E-3</v>
      </c>
      <c r="G45" s="4">
        <v>23695890409</v>
      </c>
      <c r="I45" s="8">
        <f t="shared" si="1"/>
        <v>9.8235169081048786E-3</v>
      </c>
    </row>
    <row r="46" spans="1:9" ht="21" x14ac:dyDescent="0.25">
      <c r="A46" s="5" t="s">
        <v>130</v>
      </c>
      <c r="C46" s="4">
        <v>15797260273</v>
      </c>
      <c r="E46" s="8">
        <f t="shared" si="0"/>
        <v>6.549011272208108E-3</v>
      </c>
      <c r="G46" s="4">
        <v>15797260273</v>
      </c>
      <c r="I46" s="8">
        <f t="shared" si="1"/>
        <v>6.549011272208108E-3</v>
      </c>
    </row>
    <row r="47" spans="1:9" ht="21" x14ac:dyDescent="0.25">
      <c r="A47" s="5" t="s">
        <v>130</v>
      </c>
      <c r="C47" s="4">
        <v>38176712327</v>
      </c>
      <c r="E47" s="8">
        <f t="shared" si="0"/>
        <v>1.5826777241411426E-2</v>
      </c>
      <c r="G47" s="4">
        <v>38176712327</v>
      </c>
      <c r="I47" s="8">
        <f t="shared" si="1"/>
        <v>1.5826777241411426E-2</v>
      </c>
    </row>
    <row r="48" spans="1:9" ht="21" x14ac:dyDescent="0.25">
      <c r="A48" s="5" t="s">
        <v>130</v>
      </c>
      <c r="C48" s="4">
        <v>6582191780</v>
      </c>
      <c r="E48" s="8">
        <f t="shared" si="0"/>
        <v>2.7287546965806425E-3</v>
      </c>
      <c r="G48" s="4">
        <v>6582191780</v>
      </c>
      <c r="I48" s="8">
        <f t="shared" si="1"/>
        <v>2.7287546965806425E-3</v>
      </c>
    </row>
    <row r="49" spans="1:9" ht="21" x14ac:dyDescent="0.25">
      <c r="A49" s="5" t="s">
        <v>130</v>
      </c>
      <c r="C49" s="4">
        <v>60556164382</v>
      </c>
      <c r="E49" s="8">
        <f t="shared" si="0"/>
        <v>2.5104543211029309E-2</v>
      </c>
      <c r="G49" s="4">
        <v>60556164382</v>
      </c>
      <c r="I49" s="8">
        <f t="shared" si="1"/>
        <v>2.5104543211029309E-2</v>
      </c>
    </row>
    <row r="50" spans="1:9" ht="21" x14ac:dyDescent="0.25">
      <c r="A50" s="5" t="s">
        <v>137</v>
      </c>
      <c r="C50" s="4">
        <v>10361643825</v>
      </c>
      <c r="E50" s="8">
        <f t="shared" si="0"/>
        <v>4.2955880346234095E-3</v>
      </c>
      <c r="G50" s="4">
        <v>10361643825</v>
      </c>
      <c r="I50" s="8">
        <f t="shared" si="1"/>
        <v>4.2955880346234095E-3</v>
      </c>
    </row>
    <row r="51" spans="1:9" ht="21" x14ac:dyDescent="0.25">
      <c r="A51" s="5" t="s">
        <v>136</v>
      </c>
      <c r="C51" s="4">
        <v>26753424657</v>
      </c>
      <c r="E51" s="8">
        <f t="shared" si="0"/>
        <v>1.1091067477588007E-2</v>
      </c>
      <c r="G51" s="4">
        <v>26753424657</v>
      </c>
      <c r="I51" s="8">
        <f t="shared" si="1"/>
        <v>1.1091067477588007E-2</v>
      </c>
    </row>
    <row r="52" spans="1:9" ht="21" x14ac:dyDescent="0.25">
      <c r="A52" s="5" t="s">
        <v>145</v>
      </c>
      <c r="C52" s="4">
        <v>10361643825</v>
      </c>
      <c r="E52" s="8">
        <f t="shared" si="0"/>
        <v>4.2955880346234095E-3</v>
      </c>
      <c r="G52" s="4">
        <v>10361643825</v>
      </c>
      <c r="I52" s="8">
        <f t="shared" si="1"/>
        <v>4.2955880346234095E-3</v>
      </c>
    </row>
    <row r="53" spans="1:9" ht="21" x14ac:dyDescent="0.25">
      <c r="A53" s="5" t="s">
        <v>142</v>
      </c>
      <c r="C53" s="4">
        <v>66883561643</v>
      </c>
      <c r="E53" s="8">
        <f t="shared" si="0"/>
        <v>2.7727668694177299E-2</v>
      </c>
      <c r="G53" s="4">
        <v>66883561643</v>
      </c>
      <c r="I53" s="8">
        <f t="shared" si="1"/>
        <v>2.7727668694177299E-2</v>
      </c>
    </row>
    <row r="54" spans="1:9" ht="21" x14ac:dyDescent="0.25">
      <c r="A54" s="5" t="s">
        <v>149</v>
      </c>
      <c r="C54" s="4">
        <v>440369863012</v>
      </c>
      <c r="E54" s="8">
        <f t="shared" si="0"/>
        <v>0.18256249165784244</v>
      </c>
      <c r="G54" s="4">
        <v>440369863012</v>
      </c>
      <c r="I54" s="8">
        <f t="shared" si="1"/>
        <v>0.18256249165784244</v>
      </c>
    </row>
    <row r="55" spans="1:9" ht="21" x14ac:dyDescent="0.25">
      <c r="A55" s="5" t="s">
        <v>142</v>
      </c>
      <c r="C55" s="4">
        <v>44191232864</v>
      </c>
      <c r="E55" s="8">
        <f t="shared" si="0"/>
        <v>1.8320194588029588E-2</v>
      </c>
      <c r="G55" s="4">
        <v>44191232864</v>
      </c>
      <c r="I55" s="8">
        <f t="shared" si="1"/>
        <v>1.8320194588029588E-2</v>
      </c>
    </row>
    <row r="56" spans="1:9" ht="21" x14ac:dyDescent="0.25">
      <c r="A56" s="5" t="s">
        <v>142</v>
      </c>
      <c r="C56" s="4">
        <v>45037808200</v>
      </c>
      <c r="E56" s="8">
        <f t="shared" si="0"/>
        <v>1.8671156167596223E-2</v>
      </c>
      <c r="G56" s="4">
        <v>45037808200</v>
      </c>
      <c r="I56" s="8">
        <f t="shared" si="1"/>
        <v>1.8671156167596223E-2</v>
      </c>
    </row>
    <row r="57" spans="1:9" ht="21" x14ac:dyDescent="0.25">
      <c r="A57" s="5" t="s">
        <v>137</v>
      </c>
      <c r="C57" s="4">
        <v>23397260264</v>
      </c>
      <c r="E57" s="8">
        <f t="shared" si="0"/>
        <v>9.699714922695498E-3</v>
      </c>
      <c r="G57" s="4">
        <v>23397260264</v>
      </c>
      <c r="I57" s="8">
        <f t="shared" si="1"/>
        <v>9.699714922695498E-3</v>
      </c>
    </row>
    <row r="58" spans="1:9" ht="21" x14ac:dyDescent="0.25">
      <c r="A58" s="5" t="s">
        <v>142</v>
      </c>
      <c r="C58" s="4">
        <v>40000684923</v>
      </c>
      <c r="E58" s="8">
        <f t="shared" si="0"/>
        <v>1.6582934757649791E-2</v>
      </c>
      <c r="G58" s="4">
        <v>40000684923</v>
      </c>
      <c r="I58" s="8">
        <f t="shared" si="1"/>
        <v>1.6582934757649791E-2</v>
      </c>
    </row>
    <row r="59" spans="1:9" ht="21" x14ac:dyDescent="0.25">
      <c r="A59" s="5" t="s">
        <v>143</v>
      </c>
      <c r="C59" s="4">
        <v>68572602729</v>
      </c>
      <c r="E59" s="8">
        <f t="shared" si="0"/>
        <v>2.8427888157570112E-2</v>
      </c>
      <c r="G59" s="4">
        <v>68572602729</v>
      </c>
      <c r="I59" s="8">
        <f t="shared" si="1"/>
        <v>2.8427888157570112E-2</v>
      </c>
    </row>
    <row r="60" spans="1:9" ht="21" x14ac:dyDescent="0.25">
      <c r="A60" s="5" t="s">
        <v>142</v>
      </c>
      <c r="C60" s="4">
        <v>35217534222</v>
      </c>
      <c r="E60" s="8">
        <f t="shared" si="0"/>
        <v>1.4600001811292104E-2</v>
      </c>
      <c r="G60" s="4">
        <v>35217534222</v>
      </c>
      <c r="I60" s="8">
        <f t="shared" si="1"/>
        <v>1.4600001811292104E-2</v>
      </c>
    </row>
    <row r="61" spans="1:9" ht="21" x14ac:dyDescent="0.25">
      <c r="A61" s="5" t="s">
        <v>134</v>
      </c>
      <c r="C61" s="4">
        <v>54755342460</v>
      </c>
      <c r="E61" s="8">
        <f t="shared" si="0"/>
        <v>2.269971810219824E-2</v>
      </c>
      <c r="G61" s="4">
        <v>54755342460</v>
      </c>
      <c r="I61" s="8">
        <f t="shared" si="1"/>
        <v>2.269971810219824E-2</v>
      </c>
    </row>
    <row r="62" spans="1:9" ht="21" x14ac:dyDescent="0.25">
      <c r="A62" s="5" t="s">
        <v>150</v>
      </c>
      <c r="C62" s="4">
        <v>19052054794</v>
      </c>
      <c r="E62" s="8">
        <f t="shared" si="0"/>
        <v>7.898339297345609E-3</v>
      </c>
      <c r="G62" s="4">
        <v>19052054794</v>
      </c>
      <c r="I62" s="8">
        <f t="shared" si="1"/>
        <v>7.898339297345609E-3</v>
      </c>
    </row>
    <row r="63" spans="1:9" ht="21" x14ac:dyDescent="0.25">
      <c r="A63" s="5" t="s">
        <v>136</v>
      </c>
      <c r="C63" s="4">
        <v>16397260262</v>
      </c>
      <c r="E63" s="8">
        <f t="shared" si="0"/>
        <v>6.7977510298230228E-3</v>
      </c>
      <c r="G63" s="4">
        <v>16397260262</v>
      </c>
      <c r="I63" s="8">
        <f t="shared" si="1"/>
        <v>6.7977510298230228E-3</v>
      </c>
    </row>
    <row r="64" spans="1:9" ht="21" x14ac:dyDescent="0.25">
      <c r="A64" s="5" t="s">
        <v>134</v>
      </c>
      <c r="C64" s="4">
        <v>36587671230</v>
      </c>
      <c r="E64" s="8">
        <f t="shared" si="0"/>
        <v>1.5168014400487576E-2</v>
      </c>
      <c r="G64" s="4">
        <v>36587671230</v>
      </c>
      <c r="I64" s="8">
        <f t="shared" si="1"/>
        <v>1.5168014400487576E-2</v>
      </c>
    </row>
    <row r="65" spans="1:13" ht="21" x14ac:dyDescent="0.25">
      <c r="A65" s="5" t="s">
        <v>136</v>
      </c>
      <c r="C65" s="4">
        <v>7611780820</v>
      </c>
      <c r="E65" s="8">
        <f t="shared" si="0"/>
        <v>3.1555875848268667E-3</v>
      </c>
      <c r="G65" s="4">
        <v>7611780820</v>
      </c>
      <c r="I65" s="8">
        <f t="shared" si="1"/>
        <v>3.1555875848268667E-3</v>
      </c>
    </row>
    <row r="66" spans="1:13" ht="21" x14ac:dyDescent="0.25">
      <c r="A66" s="5" t="s">
        <v>144</v>
      </c>
      <c r="C66" s="4">
        <v>10863013694</v>
      </c>
      <c r="E66" s="8">
        <f t="shared" si="0"/>
        <v>4.503439071251481E-3</v>
      </c>
      <c r="G66" s="4">
        <v>10863013694</v>
      </c>
      <c r="I66" s="8">
        <f t="shared" si="1"/>
        <v>4.503439071251481E-3</v>
      </c>
    </row>
    <row r="67" spans="1:13" ht="21" x14ac:dyDescent="0.25">
      <c r="A67" s="5" t="s">
        <v>134</v>
      </c>
      <c r="C67" s="4">
        <v>21868493140</v>
      </c>
      <c r="E67" s="8">
        <f t="shared" si="0"/>
        <v>9.0659396379539348E-3</v>
      </c>
      <c r="G67" s="4">
        <v>21868493140</v>
      </c>
      <c r="I67" s="8">
        <f t="shared" si="1"/>
        <v>9.0659396379539348E-3</v>
      </c>
    </row>
    <row r="68" spans="1:13" ht="21" x14ac:dyDescent="0.25">
      <c r="A68" s="5" t="s">
        <v>130</v>
      </c>
      <c r="C68" s="4">
        <v>3567123276</v>
      </c>
      <c r="E68" s="8">
        <f t="shared" si="0"/>
        <v>1.4788089922027656E-3</v>
      </c>
      <c r="G68" s="4">
        <v>3567123276</v>
      </c>
      <c r="I68" s="8">
        <f t="shared" si="1"/>
        <v>1.4788089922027656E-3</v>
      </c>
    </row>
    <row r="69" spans="1:13" ht="21.75" thickBot="1" x14ac:dyDescent="0.3">
      <c r="A69" s="5" t="s">
        <v>130</v>
      </c>
      <c r="C69" s="4">
        <v>20553424650</v>
      </c>
      <c r="E69" s="8">
        <f t="shared" si="0"/>
        <v>8.5207565988762255E-3</v>
      </c>
      <c r="G69" s="4">
        <v>20553424650</v>
      </c>
      <c r="I69" s="8">
        <f t="shared" si="1"/>
        <v>8.5207565988762255E-3</v>
      </c>
    </row>
    <row r="70" spans="1:13" ht="21.75" thickBot="1" x14ac:dyDescent="0.3">
      <c r="A70" s="5" t="s">
        <v>23</v>
      </c>
      <c r="C70" s="6">
        <f>SUM(C8:C69)</f>
        <v>2412159578964</v>
      </c>
      <c r="D70" s="5"/>
      <c r="E70" s="1">
        <f>SUM(E8:E69)</f>
        <v>1</v>
      </c>
      <c r="F70" s="5"/>
      <c r="G70" s="6">
        <f>SUM(G8:G69)</f>
        <v>2412159578964</v>
      </c>
      <c r="H70" s="5"/>
      <c r="I70" s="1">
        <f>SUM(I8:I69)</f>
        <v>1</v>
      </c>
      <c r="J70" s="5"/>
      <c r="K70" s="5"/>
      <c r="L70" s="5"/>
      <c r="M70" s="5"/>
    </row>
    <row r="71" spans="1:13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Y9" sqref="Y9:Y13"/>
    </sheetView>
  </sheetViews>
  <sheetFormatPr defaultRowHeight="18.75" x14ac:dyDescent="0.25"/>
  <cols>
    <col min="1" max="1" width="27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9.140625" style="4" customWidth="1"/>
    <col min="8" max="16384" width="9.140625" style="4"/>
  </cols>
  <sheetData>
    <row r="2" spans="1:5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</row>
    <row r="3" spans="1:5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</row>
    <row r="4" spans="1:5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</row>
    <row r="5" spans="1:5" ht="26.25" x14ac:dyDescent="0.25">
      <c r="E5" s="14" t="s">
        <v>180</v>
      </c>
    </row>
    <row r="6" spans="1:5" ht="27" thickBot="1" x14ac:dyDescent="0.3">
      <c r="A6" s="34" t="s">
        <v>173</v>
      </c>
      <c r="C6" s="34" t="s">
        <v>153</v>
      </c>
      <c r="E6" s="7" t="s">
        <v>181</v>
      </c>
    </row>
    <row r="7" spans="1:5" ht="27" thickBot="1" x14ac:dyDescent="0.3">
      <c r="A7" s="34" t="s">
        <v>173</v>
      </c>
      <c r="C7" s="34" t="s">
        <v>127</v>
      </c>
      <c r="E7" s="34" t="s">
        <v>127</v>
      </c>
    </row>
    <row r="8" spans="1:5" ht="21" x14ac:dyDescent="0.25">
      <c r="A8" s="5" t="s">
        <v>178</v>
      </c>
      <c r="C8" s="4">
        <v>10736765874</v>
      </c>
      <c r="E8" s="4">
        <v>10736765874</v>
      </c>
    </row>
    <row r="9" spans="1:5" ht="21.75" thickBot="1" x14ac:dyDescent="0.3">
      <c r="A9" s="5" t="s">
        <v>182</v>
      </c>
      <c r="C9" s="4">
        <v>296877459120</v>
      </c>
      <c r="E9" s="4">
        <v>2951603570422</v>
      </c>
    </row>
    <row r="10" spans="1:5" ht="21.75" thickBot="1" x14ac:dyDescent="0.3">
      <c r="A10" s="5" t="s">
        <v>23</v>
      </c>
      <c r="C10" s="6">
        <f>SUM(C8:C9)</f>
        <v>307614224994</v>
      </c>
      <c r="D10" s="5"/>
      <c r="E10" s="6">
        <f>SUM(E8:E9)</f>
        <v>2962340336296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8"/>
  <sheetViews>
    <sheetView rightToLeft="1" workbookViewId="0">
      <selection activeCell="Y9" sqref="Y9:Y13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2" style="4" customWidth="1"/>
    <col min="12" max="12" width="1" style="4" customWidth="1"/>
    <col min="13" max="13" width="22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</row>
    <row r="3" spans="1:13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</row>
    <row r="4" spans="1:13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</row>
    <row r="6" spans="1:13" ht="27" thickBot="1" x14ac:dyDescent="0.3">
      <c r="A6" s="7" t="s">
        <v>152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I6" s="34" t="s">
        <v>154</v>
      </c>
      <c r="J6" s="34" t="s">
        <v>154</v>
      </c>
      <c r="K6" s="34" t="s">
        <v>154</v>
      </c>
      <c r="L6" s="34" t="s">
        <v>154</v>
      </c>
      <c r="M6" s="34" t="s">
        <v>154</v>
      </c>
    </row>
    <row r="7" spans="1:13" ht="27" thickBot="1" x14ac:dyDescent="0.3">
      <c r="A7" s="34" t="s">
        <v>155</v>
      </c>
      <c r="C7" s="34" t="s">
        <v>156</v>
      </c>
      <c r="E7" s="34" t="s">
        <v>157</v>
      </c>
      <c r="G7" s="34" t="s">
        <v>158</v>
      </c>
      <c r="I7" s="34" t="s">
        <v>156</v>
      </c>
      <c r="K7" s="34" t="s">
        <v>157</v>
      </c>
      <c r="M7" s="34" t="s">
        <v>158</v>
      </c>
    </row>
    <row r="8" spans="1:13" ht="21" x14ac:dyDescent="0.25">
      <c r="A8" s="5" t="s">
        <v>48</v>
      </c>
      <c r="C8" s="4">
        <v>1548453314</v>
      </c>
      <c r="E8" s="4">
        <v>0</v>
      </c>
      <c r="G8" s="4">
        <v>1548453314</v>
      </c>
      <c r="I8" s="4">
        <v>1548453314</v>
      </c>
      <c r="K8" s="4">
        <v>0</v>
      </c>
      <c r="M8" s="4">
        <v>1548453314</v>
      </c>
    </row>
    <row r="9" spans="1:13" ht="21" x14ac:dyDescent="0.25">
      <c r="A9" s="5" t="s">
        <v>65</v>
      </c>
      <c r="C9" s="4">
        <v>5311310453</v>
      </c>
      <c r="E9" s="4">
        <v>0</v>
      </c>
      <c r="G9" s="4">
        <v>5311310453</v>
      </c>
      <c r="I9" s="4">
        <v>5311310453</v>
      </c>
      <c r="K9" s="4">
        <v>0</v>
      </c>
      <c r="M9" s="4">
        <v>5311310453</v>
      </c>
    </row>
    <row r="10" spans="1:13" ht="21" x14ac:dyDescent="0.25">
      <c r="A10" s="5" t="s">
        <v>94</v>
      </c>
      <c r="C10" s="4">
        <v>28866575343</v>
      </c>
      <c r="E10" s="4">
        <v>0</v>
      </c>
      <c r="G10" s="4">
        <v>28866575343</v>
      </c>
      <c r="I10" s="4">
        <v>28866575343</v>
      </c>
      <c r="K10" s="4">
        <v>0</v>
      </c>
      <c r="M10" s="4">
        <v>28866575343</v>
      </c>
    </row>
    <row r="11" spans="1:13" ht="21" x14ac:dyDescent="0.25">
      <c r="A11" s="5" t="s">
        <v>95</v>
      </c>
      <c r="C11" s="4">
        <v>34615695548</v>
      </c>
      <c r="E11" s="4">
        <v>0</v>
      </c>
      <c r="G11" s="4">
        <v>34615695548</v>
      </c>
      <c r="I11" s="4">
        <v>34615695548</v>
      </c>
      <c r="K11" s="4">
        <v>0</v>
      </c>
      <c r="M11" s="4">
        <v>34615695548</v>
      </c>
    </row>
    <row r="12" spans="1:13" ht="21" x14ac:dyDescent="0.25">
      <c r="A12" s="5" t="s">
        <v>91</v>
      </c>
      <c r="C12" s="4">
        <v>39878934462</v>
      </c>
      <c r="E12" s="4">
        <v>0</v>
      </c>
      <c r="G12" s="4">
        <v>39878934462</v>
      </c>
      <c r="I12" s="4">
        <v>39878934462</v>
      </c>
      <c r="K12" s="4">
        <v>0</v>
      </c>
      <c r="M12" s="4">
        <v>39878934462</v>
      </c>
    </row>
    <row r="13" spans="1:13" ht="21" x14ac:dyDescent="0.25">
      <c r="A13" s="5" t="s">
        <v>90</v>
      </c>
      <c r="C13" s="4">
        <v>293919405574</v>
      </c>
      <c r="E13" s="4">
        <v>0</v>
      </c>
      <c r="G13" s="4">
        <v>293919405574</v>
      </c>
      <c r="I13" s="4">
        <v>293919405574</v>
      </c>
      <c r="K13" s="4">
        <v>0</v>
      </c>
      <c r="M13" s="4">
        <v>293919405574</v>
      </c>
    </row>
    <row r="14" spans="1:13" ht="21" x14ac:dyDescent="0.25">
      <c r="A14" s="5" t="s">
        <v>88</v>
      </c>
      <c r="C14" s="4">
        <v>117979282783</v>
      </c>
      <c r="E14" s="4">
        <v>0</v>
      </c>
      <c r="G14" s="4">
        <v>117979282783</v>
      </c>
      <c r="I14" s="4">
        <v>117979282783</v>
      </c>
      <c r="K14" s="4">
        <v>0</v>
      </c>
      <c r="M14" s="4">
        <v>117979282783</v>
      </c>
    </row>
    <row r="15" spans="1:13" ht="21" x14ac:dyDescent="0.25">
      <c r="A15" s="5" t="s">
        <v>89</v>
      </c>
      <c r="C15" s="4">
        <v>29257833141</v>
      </c>
      <c r="E15" s="4">
        <v>0</v>
      </c>
      <c r="G15" s="4">
        <v>29257833141</v>
      </c>
      <c r="I15" s="4">
        <v>29257833141</v>
      </c>
      <c r="K15" s="4">
        <v>0</v>
      </c>
      <c r="M15" s="4">
        <v>29257833141</v>
      </c>
    </row>
    <row r="16" spans="1:13" ht="21" x14ac:dyDescent="0.25">
      <c r="A16" s="5" t="s">
        <v>87</v>
      </c>
      <c r="C16" s="4">
        <v>154786584951</v>
      </c>
      <c r="E16" s="4">
        <v>0</v>
      </c>
      <c r="G16" s="4">
        <v>154786584951</v>
      </c>
      <c r="I16" s="4">
        <v>154786584951</v>
      </c>
      <c r="K16" s="4">
        <v>0</v>
      </c>
      <c r="M16" s="4">
        <v>154786584951</v>
      </c>
    </row>
    <row r="17" spans="1:13" ht="21" x14ac:dyDescent="0.25">
      <c r="A17" s="5" t="s">
        <v>86</v>
      </c>
      <c r="C17" s="4">
        <v>44591064624</v>
      </c>
      <c r="E17" s="4">
        <v>0</v>
      </c>
      <c r="G17" s="4">
        <v>44591064624</v>
      </c>
      <c r="I17" s="4">
        <v>44591064624</v>
      </c>
      <c r="K17" s="4">
        <v>0</v>
      </c>
      <c r="M17" s="4">
        <v>44591064624</v>
      </c>
    </row>
    <row r="18" spans="1:13" ht="21" x14ac:dyDescent="0.25">
      <c r="A18" s="5" t="s">
        <v>93</v>
      </c>
      <c r="C18" s="4">
        <v>17755201680</v>
      </c>
      <c r="E18" s="4">
        <v>0</v>
      </c>
      <c r="G18" s="4">
        <v>17755201680</v>
      </c>
      <c r="I18" s="4">
        <v>17755201680</v>
      </c>
      <c r="K18" s="4">
        <v>0</v>
      </c>
      <c r="M18" s="4">
        <v>17755201680</v>
      </c>
    </row>
    <row r="19" spans="1:13" ht="21" x14ac:dyDescent="0.25">
      <c r="A19" s="5" t="s">
        <v>77</v>
      </c>
      <c r="C19" s="4">
        <v>49147496352</v>
      </c>
      <c r="E19" s="4">
        <v>0</v>
      </c>
      <c r="G19" s="4">
        <v>49147496352</v>
      </c>
      <c r="I19" s="4">
        <v>49147496352</v>
      </c>
      <c r="K19" s="4">
        <v>0</v>
      </c>
      <c r="M19" s="4">
        <v>49147496352</v>
      </c>
    </row>
    <row r="20" spans="1:13" ht="21" x14ac:dyDescent="0.25">
      <c r="A20" s="5" t="s">
        <v>68</v>
      </c>
      <c r="C20" s="4">
        <v>19894842896</v>
      </c>
      <c r="E20" s="4">
        <v>0</v>
      </c>
      <c r="G20" s="4">
        <v>19894842896</v>
      </c>
      <c r="I20" s="4">
        <v>19894842896</v>
      </c>
      <c r="K20" s="4">
        <v>0</v>
      </c>
      <c r="M20" s="4">
        <v>19894842896</v>
      </c>
    </row>
    <row r="21" spans="1:13" ht="21" x14ac:dyDescent="0.25">
      <c r="A21" s="5" t="s">
        <v>84</v>
      </c>
      <c r="C21" s="4">
        <v>78673510929</v>
      </c>
      <c r="E21" s="4">
        <v>0</v>
      </c>
      <c r="G21" s="4">
        <v>78673510929</v>
      </c>
      <c r="I21" s="4">
        <v>78673510929</v>
      </c>
      <c r="K21" s="4">
        <v>0</v>
      </c>
      <c r="M21" s="4">
        <v>78673510929</v>
      </c>
    </row>
    <row r="22" spans="1:13" ht="21" x14ac:dyDescent="0.25">
      <c r="A22" s="5" t="s">
        <v>85</v>
      </c>
      <c r="C22" s="4">
        <v>57565983606</v>
      </c>
      <c r="E22" s="4">
        <v>0</v>
      </c>
      <c r="G22" s="4">
        <v>57565983606</v>
      </c>
      <c r="I22" s="4">
        <v>57565983606</v>
      </c>
      <c r="K22" s="4">
        <v>0</v>
      </c>
      <c r="M22" s="4">
        <v>57565983606</v>
      </c>
    </row>
    <row r="23" spans="1:13" ht="21" x14ac:dyDescent="0.25">
      <c r="A23" s="5" t="s">
        <v>92</v>
      </c>
      <c r="C23" s="4">
        <v>8973429954</v>
      </c>
      <c r="E23" s="4">
        <v>0</v>
      </c>
      <c r="G23" s="4">
        <v>8973429954</v>
      </c>
      <c r="I23" s="4">
        <v>8973429954</v>
      </c>
      <c r="K23" s="4">
        <v>0</v>
      </c>
      <c r="M23" s="4">
        <v>8973429954</v>
      </c>
    </row>
    <row r="24" spans="1:13" ht="21" x14ac:dyDescent="0.25">
      <c r="A24" s="5" t="s">
        <v>47</v>
      </c>
      <c r="C24" s="4">
        <v>26965426228</v>
      </c>
      <c r="E24" s="4">
        <v>0</v>
      </c>
      <c r="G24" s="4">
        <v>26965426228</v>
      </c>
      <c r="I24" s="4">
        <v>26965426228</v>
      </c>
      <c r="K24" s="4">
        <v>0</v>
      </c>
      <c r="M24" s="4">
        <v>26965426228</v>
      </c>
    </row>
    <row r="25" spans="1:13" ht="21" x14ac:dyDescent="0.25">
      <c r="A25" s="5" t="s">
        <v>83</v>
      </c>
      <c r="C25" s="4">
        <v>20031767894</v>
      </c>
      <c r="E25" s="4">
        <v>0</v>
      </c>
      <c r="G25" s="4">
        <v>20031767894</v>
      </c>
      <c r="I25" s="4">
        <v>20031767894</v>
      </c>
      <c r="K25" s="4">
        <v>0</v>
      </c>
      <c r="M25" s="4">
        <v>20031767894</v>
      </c>
    </row>
    <row r="26" spans="1:13" ht="21" x14ac:dyDescent="0.25">
      <c r="A26" s="5" t="s">
        <v>71</v>
      </c>
      <c r="C26" s="4">
        <v>74026954145</v>
      </c>
      <c r="E26" s="4">
        <v>0</v>
      </c>
      <c r="G26" s="4">
        <v>74026954145</v>
      </c>
      <c r="I26" s="4">
        <v>74026954145</v>
      </c>
      <c r="K26" s="4">
        <v>0</v>
      </c>
      <c r="M26" s="4">
        <v>74026954145</v>
      </c>
    </row>
    <row r="27" spans="1:13" ht="21" x14ac:dyDescent="0.25">
      <c r="A27" s="5" t="s">
        <v>67</v>
      </c>
      <c r="C27" s="4">
        <v>59392315574</v>
      </c>
      <c r="E27" s="4">
        <v>0</v>
      </c>
      <c r="G27" s="4">
        <v>59392315574</v>
      </c>
      <c r="I27" s="4">
        <v>59392315574</v>
      </c>
      <c r="K27" s="4">
        <v>0</v>
      </c>
      <c r="M27" s="4">
        <v>59392315574</v>
      </c>
    </row>
    <row r="28" spans="1:13" ht="21" x14ac:dyDescent="0.25">
      <c r="A28" s="5" t="s">
        <v>76</v>
      </c>
      <c r="C28" s="4">
        <v>19042554646</v>
      </c>
      <c r="E28" s="4">
        <v>0</v>
      </c>
      <c r="G28" s="4">
        <v>19042554646</v>
      </c>
      <c r="I28" s="4">
        <v>19042554646</v>
      </c>
      <c r="K28" s="4">
        <v>0</v>
      </c>
      <c r="M28" s="4">
        <v>19042554646</v>
      </c>
    </row>
    <row r="29" spans="1:13" ht="21" x14ac:dyDescent="0.25">
      <c r="A29" s="5" t="s">
        <v>82</v>
      </c>
      <c r="C29" s="4">
        <v>13651481565</v>
      </c>
      <c r="E29" s="4">
        <v>0</v>
      </c>
      <c r="G29" s="4">
        <v>13651481565</v>
      </c>
      <c r="I29" s="4">
        <v>13651481565</v>
      </c>
      <c r="K29" s="4">
        <v>0</v>
      </c>
      <c r="M29" s="4">
        <v>13651481565</v>
      </c>
    </row>
    <row r="30" spans="1:13" ht="21" x14ac:dyDescent="0.25">
      <c r="A30" s="5" t="s">
        <v>70</v>
      </c>
      <c r="C30" s="4">
        <v>38133448929</v>
      </c>
      <c r="E30" s="4">
        <v>0</v>
      </c>
      <c r="G30" s="4">
        <v>38133448929</v>
      </c>
      <c r="I30" s="4">
        <v>38133448929</v>
      </c>
      <c r="K30" s="4">
        <v>0</v>
      </c>
      <c r="M30" s="4">
        <v>38133448929</v>
      </c>
    </row>
    <row r="31" spans="1:13" ht="21" x14ac:dyDescent="0.25">
      <c r="A31" s="5" t="s">
        <v>81</v>
      </c>
      <c r="C31" s="4">
        <v>2526408339</v>
      </c>
      <c r="E31" s="4">
        <v>0</v>
      </c>
      <c r="G31" s="4">
        <v>2526408339</v>
      </c>
      <c r="I31" s="4">
        <v>2526408339</v>
      </c>
      <c r="K31" s="4">
        <v>0</v>
      </c>
      <c r="M31" s="4">
        <v>2526408339</v>
      </c>
    </row>
    <row r="32" spans="1:13" ht="21" x14ac:dyDescent="0.25">
      <c r="A32" s="5" t="s">
        <v>80</v>
      </c>
      <c r="C32" s="4">
        <v>2357314603</v>
      </c>
      <c r="E32" s="4">
        <v>0</v>
      </c>
      <c r="G32" s="4">
        <v>2357314603</v>
      </c>
      <c r="I32" s="4">
        <v>2357314603</v>
      </c>
      <c r="K32" s="4">
        <v>0</v>
      </c>
      <c r="M32" s="4">
        <v>2357314603</v>
      </c>
    </row>
    <row r="33" spans="1:13" ht="21" x14ac:dyDescent="0.25">
      <c r="A33" s="5" t="s">
        <v>79</v>
      </c>
      <c r="C33" s="4">
        <v>148316184620</v>
      </c>
      <c r="E33" s="4">
        <v>0</v>
      </c>
      <c r="G33" s="4">
        <v>148316184620</v>
      </c>
      <c r="I33" s="4">
        <v>148316184620</v>
      </c>
      <c r="K33" s="4">
        <v>0</v>
      </c>
      <c r="M33" s="4">
        <v>148316184620</v>
      </c>
    </row>
    <row r="34" spans="1:13" ht="21" x14ac:dyDescent="0.25">
      <c r="A34" s="5" t="s">
        <v>72</v>
      </c>
      <c r="C34" s="4">
        <v>15022036568</v>
      </c>
      <c r="E34" s="4">
        <v>0</v>
      </c>
      <c r="G34" s="4">
        <v>15022036568</v>
      </c>
      <c r="I34" s="4">
        <v>15022036568</v>
      </c>
      <c r="K34" s="4">
        <v>0</v>
      </c>
      <c r="M34" s="4">
        <v>15022036568</v>
      </c>
    </row>
    <row r="35" spans="1:13" ht="21" x14ac:dyDescent="0.25">
      <c r="A35" s="5" t="s">
        <v>78</v>
      </c>
      <c r="C35" s="4">
        <v>1160875937</v>
      </c>
      <c r="E35" s="4">
        <v>0</v>
      </c>
      <c r="G35" s="4">
        <v>1160875937</v>
      </c>
      <c r="I35" s="4">
        <v>1160875937</v>
      </c>
      <c r="K35" s="4">
        <v>0</v>
      </c>
      <c r="M35" s="4">
        <v>1160875937</v>
      </c>
    </row>
    <row r="36" spans="1:13" ht="21" x14ac:dyDescent="0.25">
      <c r="A36" s="5" t="s">
        <v>69</v>
      </c>
      <c r="C36" s="4">
        <v>15527690467</v>
      </c>
      <c r="E36" s="4">
        <v>0</v>
      </c>
      <c r="G36" s="4">
        <v>15527690467</v>
      </c>
      <c r="I36" s="4">
        <v>15527690467</v>
      </c>
      <c r="K36" s="4">
        <v>0</v>
      </c>
      <c r="M36" s="4">
        <v>15527690467</v>
      </c>
    </row>
    <row r="37" spans="1:13" ht="21.75" thickBot="1" x14ac:dyDescent="0.3">
      <c r="A37" s="5" t="s">
        <v>66</v>
      </c>
      <c r="C37" s="4">
        <v>37872972879</v>
      </c>
      <c r="E37" s="4">
        <v>0</v>
      </c>
      <c r="G37" s="4">
        <v>37872972879</v>
      </c>
      <c r="I37" s="4">
        <v>37872972879</v>
      </c>
      <c r="K37" s="4">
        <v>0</v>
      </c>
      <c r="M37" s="4">
        <v>37872972879</v>
      </c>
    </row>
    <row r="38" spans="1:13" ht="21.75" thickBot="1" x14ac:dyDescent="0.3">
      <c r="A38" s="5" t="s">
        <v>23</v>
      </c>
      <c r="C38" s="6">
        <f>SUM(C8:C37)</f>
        <v>1456793038004</v>
      </c>
      <c r="D38" s="5"/>
      <c r="E38" s="6">
        <f>SUM(E8:E37)</f>
        <v>0</v>
      </c>
      <c r="F38" s="5"/>
      <c r="G38" s="6">
        <f>SUM(G8:G37)</f>
        <v>1456793038004</v>
      </c>
      <c r="H38" s="5"/>
      <c r="I38" s="6">
        <f>SUM(I8:I37)</f>
        <v>1456793038004</v>
      </c>
      <c r="J38" s="5"/>
      <c r="K38" s="6">
        <f>SUM(K8:K37)</f>
        <v>0</v>
      </c>
      <c r="L38" s="5"/>
      <c r="M38" s="6">
        <f>SUM(M8:M37)</f>
        <v>1456793038004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D047-5101-454E-8E4E-FA413EF69A66}">
  <dimension ref="A2:M70"/>
  <sheetViews>
    <sheetView rightToLeft="1" topLeftCell="A61" workbookViewId="0">
      <selection activeCell="Y9" sqref="Y9:Y13"/>
    </sheetView>
  </sheetViews>
  <sheetFormatPr defaultRowHeight="18.75" x14ac:dyDescent="0.25"/>
  <cols>
    <col min="1" max="1" width="19.7109375" style="4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2" style="4" customWidth="1"/>
    <col min="12" max="12" width="1" style="4" customWidth="1"/>
    <col min="13" max="13" width="22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3" t="s">
        <v>0</v>
      </c>
      <c r="B2" s="3" t="s">
        <v>0</v>
      </c>
      <c r="C2" s="13" t="s">
        <v>0</v>
      </c>
      <c r="D2" s="3" t="s">
        <v>0</v>
      </c>
      <c r="E2" s="13" t="s">
        <v>0</v>
      </c>
      <c r="F2" s="3" t="s">
        <v>0</v>
      </c>
      <c r="G2" s="3" t="s">
        <v>0</v>
      </c>
      <c r="H2" s="3" t="s">
        <v>0</v>
      </c>
      <c r="I2" s="1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3" ht="26.25" x14ac:dyDescent="0.25">
      <c r="A3" s="3" t="s">
        <v>151</v>
      </c>
      <c r="B3" s="3" t="s">
        <v>151</v>
      </c>
      <c r="C3" s="13" t="s">
        <v>151</v>
      </c>
      <c r="D3" s="3" t="s">
        <v>151</v>
      </c>
      <c r="E3" s="13" t="s">
        <v>151</v>
      </c>
      <c r="F3" s="3" t="s">
        <v>151</v>
      </c>
      <c r="G3" s="13" t="s">
        <v>151</v>
      </c>
      <c r="H3" s="3" t="s">
        <v>151</v>
      </c>
      <c r="I3" s="13" t="s">
        <v>151</v>
      </c>
      <c r="J3" s="3" t="s">
        <v>151</v>
      </c>
      <c r="K3" s="3" t="s">
        <v>151</v>
      </c>
      <c r="L3" s="3" t="s">
        <v>151</v>
      </c>
      <c r="M3" s="3" t="s">
        <v>151</v>
      </c>
    </row>
    <row r="4" spans="1:13" ht="26.25" x14ac:dyDescent="0.25">
      <c r="A4" s="3" t="s">
        <v>2</v>
      </c>
      <c r="B4" s="3" t="s">
        <v>2</v>
      </c>
      <c r="C4" s="13" t="s">
        <v>2</v>
      </c>
      <c r="D4" s="3" t="s">
        <v>2</v>
      </c>
      <c r="E4" s="13" t="s">
        <v>2</v>
      </c>
      <c r="F4" s="3" t="s">
        <v>2</v>
      </c>
      <c r="G4" s="1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13" ht="27" thickBot="1" x14ac:dyDescent="0.3">
      <c r="A6" s="34" t="s">
        <v>152</v>
      </c>
      <c r="B6" s="34" t="s">
        <v>152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I6" s="34" t="s">
        <v>154</v>
      </c>
      <c r="J6" s="34" t="s">
        <v>154</v>
      </c>
      <c r="K6" s="34" t="s">
        <v>154</v>
      </c>
      <c r="L6" s="34" t="s">
        <v>154</v>
      </c>
      <c r="M6" s="34" t="s">
        <v>154</v>
      </c>
    </row>
    <row r="7" spans="1:13" ht="27" thickBot="1" x14ac:dyDescent="0.3">
      <c r="A7" s="7" t="s">
        <v>155</v>
      </c>
      <c r="C7" s="7" t="s">
        <v>156</v>
      </c>
      <c r="E7" s="7" t="s">
        <v>157</v>
      </c>
      <c r="G7" s="7" t="s">
        <v>158</v>
      </c>
      <c r="I7" s="7" t="s">
        <v>156</v>
      </c>
      <c r="K7" s="7" t="s">
        <v>157</v>
      </c>
      <c r="M7" s="7" t="s">
        <v>158</v>
      </c>
    </row>
    <row r="8" spans="1:13" ht="21" x14ac:dyDescent="0.25">
      <c r="A8" s="5" t="s">
        <v>130</v>
      </c>
      <c r="C8" s="4">
        <v>12401</v>
      </c>
      <c r="E8" s="4">
        <v>0</v>
      </c>
      <c r="G8" s="4">
        <v>12401</v>
      </c>
      <c r="I8" s="4">
        <v>12401</v>
      </c>
      <c r="K8" s="4">
        <v>0</v>
      </c>
      <c r="M8" s="4">
        <v>12401</v>
      </c>
    </row>
    <row r="9" spans="1:13" ht="21" x14ac:dyDescent="0.25">
      <c r="A9" s="5" t="s">
        <v>131</v>
      </c>
      <c r="C9" s="4">
        <v>3668317902</v>
      </c>
      <c r="E9" s="4">
        <v>0</v>
      </c>
      <c r="G9" s="4">
        <v>3668317902</v>
      </c>
      <c r="I9" s="4">
        <v>3668317902</v>
      </c>
      <c r="K9" s="4">
        <v>0</v>
      </c>
      <c r="M9" s="4">
        <v>3668317902</v>
      </c>
    </row>
    <row r="10" spans="1:13" ht="21" x14ac:dyDescent="0.25">
      <c r="A10" s="5" t="s">
        <v>133</v>
      </c>
      <c r="C10" s="4">
        <v>25159</v>
      </c>
      <c r="E10" s="4">
        <v>0</v>
      </c>
      <c r="G10" s="4">
        <v>25159</v>
      </c>
      <c r="I10" s="4">
        <v>25159</v>
      </c>
      <c r="K10" s="4">
        <v>0</v>
      </c>
      <c r="M10" s="4">
        <v>25159</v>
      </c>
    </row>
    <row r="11" spans="1:13" ht="21" x14ac:dyDescent="0.25">
      <c r="A11" s="5" t="s">
        <v>135</v>
      </c>
      <c r="C11" s="4">
        <v>13204</v>
      </c>
      <c r="E11" s="4">
        <v>0</v>
      </c>
      <c r="G11" s="4">
        <v>13204</v>
      </c>
      <c r="I11" s="4">
        <v>13204</v>
      </c>
      <c r="K11" s="4">
        <v>0</v>
      </c>
      <c r="M11" s="4">
        <v>13204</v>
      </c>
    </row>
    <row r="12" spans="1:13" ht="21" x14ac:dyDescent="0.25">
      <c r="A12" s="5" t="s">
        <v>136</v>
      </c>
      <c r="C12" s="4">
        <v>21959</v>
      </c>
      <c r="E12" s="4">
        <v>0</v>
      </c>
      <c r="G12" s="4">
        <v>21959</v>
      </c>
      <c r="I12" s="4">
        <v>21959</v>
      </c>
      <c r="K12" s="4">
        <v>0</v>
      </c>
      <c r="M12" s="4">
        <v>21959</v>
      </c>
    </row>
    <row r="13" spans="1:13" ht="21" x14ac:dyDescent="0.25">
      <c r="A13" s="5" t="s">
        <v>130</v>
      </c>
      <c r="C13" s="4">
        <v>19178088</v>
      </c>
      <c r="E13" s="4">
        <v>0</v>
      </c>
      <c r="G13" s="4">
        <v>19178088</v>
      </c>
      <c r="I13" s="4">
        <v>19178088</v>
      </c>
      <c r="K13" s="4">
        <v>0</v>
      </c>
      <c r="M13" s="4">
        <v>19178088</v>
      </c>
    </row>
    <row r="14" spans="1:13" ht="21" x14ac:dyDescent="0.25">
      <c r="A14" s="5" t="s">
        <v>130</v>
      </c>
      <c r="C14" s="4">
        <v>71232883</v>
      </c>
      <c r="E14" s="4">
        <v>0</v>
      </c>
      <c r="G14" s="4">
        <v>71232883</v>
      </c>
      <c r="I14" s="4">
        <v>71232883</v>
      </c>
      <c r="K14" s="4">
        <v>0</v>
      </c>
      <c r="M14" s="4">
        <v>71232883</v>
      </c>
    </row>
    <row r="15" spans="1:13" ht="21" x14ac:dyDescent="0.25">
      <c r="A15" s="5" t="s">
        <v>137</v>
      </c>
      <c r="C15" s="4">
        <v>9792</v>
      </c>
      <c r="E15" s="4">
        <v>0</v>
      </c>
      <c r="G15" s="4">
        <v>9792</v>
      </c>
      <c r="I15" s="4">
        <v>9792</v>
      </c>
      <c r="K15" s="4">
        <v>0</v>
      </c>
      <c r="M15" s="4">
        <v>9792</v>
      </c>
    </row>
    <row r="16" spans="1:13" ht="21" x14ac:dyDescent="0.25">
      <c r="A16" s="5" t="s">
        <v>138</v>
      </c>
      <c r="C16" s="4">
        <v>52657534216</v>
      </c>
      <c r="E16" s="4">
        <v>1512707497</v>
      </c>
      <c r="G16" s="4">
        <v>51144826719</v>
      </c>
      <c r="I16" s="4">
        <v>52657534216</v>
      </c>
      <c r="K16" s="4">
        <v>1512707497</v>
      </c>
      <c r="M16" s="4">
        <v>51144826719</v>
      </c>
    </row>
    <row r="17" spans="1:13" ht="21" x14ac:dyDescent="0.25">
      <c r="A17" s="5" t="s">
        <v>130</v>
      </c>
      <c r="C17" s="4">
        <v>26328767121</v>
      </c>
      <c r="E17" s="4">
        <v>62596746</v>
      </c>
      <c r="G17" s="4">
        <v>26266170375</v>
      </c>
      <c r="I17" s="4">
        <v>26328767121</v>
      </c>
      <c r="K17" s="4">
        <v>62596746</v>
      </c>
      <c r="M17" s="4">
        <v>26266170375</v>
      </c>
    </row>
    <row r="18" spans="1:13" ht="21" x14ac:dyDescent="0.25">
      <c r="A18" s="5" t="s">
        <v>130</v>
      </c>
      <c r="C18" s="4">
        <v>50024657534</v>
      </c>
      <c r="E18" s="4">
        <v>344513130</v>
      </c>
      <c r="G18" s="4">
        <v>49680144404</v>
      </c>
      <c r="I18" s="4">
        <v>50024657534</v>
      </c>
      <c r="K18" s="4">
        <v>344513130</v>
      </c>
      <c r="M18" s="4">
        <v>49680144404</v>
      </c>
    </row>
    <row r="19" spans="1:13" ht="21" x14ac:dyDescent="0.25">
      <c r="A19" s="5" t="s">
        <v>130</v>
      </c>
      <c r="C19" s="4">
        <v>6187260273</v>
      </c>
      <c r="E19" s="4">
        <v>32327037</v>
      </c>
      <c r="G19" s="4">
        <v>6154933236</v>
      </c>
      <c r="I19" s="4">
        <v>6187260273</v>
      </c>
      <c r="K19" s="4">
        <v>32327037</v>
      </c>
      <c r="M19" s="4">
        <v>6154933236</v>
      </c>
    </row>
    <row r="20" spans="1:13" ht="21" x14ac:dyDescent="0.25">
      <c r="A20" s="5" t="s">
        <v>135</v>
      </c>
      <c r="C20" s="4">
        <v>35447</v>
      </c>
      <c r="E20" s="4">
        <v>0</v>
      </c>
      <c r="G20" s="4">
        <v>35447</v>
      </c>
      <c r="I20" s="4">
        <v>35447</v>
      </c>
      <c r="K20" s="4">
        <v>0</v>
      </c>
      <c r="M20" s="4">
        <v>35447</v>
      </c>
    </row>
    <row r="21" spans="1:13" ht="21" x14ac:dyDescent="0.25">
      <c r="A21" s="5" t="s">
        <v>130</v>
      </c>
      <c r="C21" s="4">
        <v>78986301371</v>
      </c>
      <c r="E21" s="4">
        <v>528672911</v>
      </c>
      <c r="G21" s="4">
        <v>78457628460</v>
      </c>
      <c r="I21" s="4">
        <v>78986301371</v>
      </c>
      <c r="K21" s="4">
        <v>528672911</v>
      </c>
      <c r="M21" s="4">
        <v>78457628460</v>
      </c>
    </row>
    <row r="22" spans="1:13" ht="21" x14ac:dyDescent="0.25">
      <c r="A22" s="5" t="s">
        <v>130</v>
      </c>
      <c r="C22" s="4">
        <v>31594520547</v>
      </c>
      <c r="E22" s="4">
        <v>215568830</v>
      </c>
      <c r="G22" s="4">
        <v>31378951717</v>
      </c>
      <c r="I22" s="4">
        <v>31594520547</v>
      </c>
      <c r="K22" s="4">
        <v>215568830</v>
      </c>
      <c r="M22" s="4">
        <v>31378951717</v>
      </c>
    </row>
    <row r="23" spans="1:13" ht="21" x14ac:dyDescent="0.25">
      <c r="A23" s="5" t="s">
        <v>140</v>
      </c>
      <c r="C23" s="4">
        <v>22931506845</v>
      </c>
      <c r="E23" s="4">
        <v>15854132</v>
      </c>
      <c r="G23" s="4">
        <v>22915652713</v>
      </c>
      <c r="I23" s="4">
        <v>22931506845</v>
      </c>
      <c r="K23" s="4">
        <v>15854132</v>
      </c>
      <c r="M23" s="4">
        <v>22915652713</v>
      </c>
    </row>
    <row r="24" spans="1:13" ht="21" x14ac:dyDescent="0.25">
      <c r="A24" s="5" t="s">
        <v>141</v>
      </c>
      <c r="C24" s="4">
        <v>26328767108</v>
      </c>
      <c r="E24" s="4">
        <v>21165111</v>
      </c>
      <c r="G24" s="4">
        <v>26307601997</v>
      </c>
      <c r="I24" s="4">
        <v>26328767108</v>
      </c>
      <c r="K24" s="4">
        <v>21165111</v>
      </c>
      <c r="M24" s="4">
        <v>26307601997</v>
      </c>
    </row>
    <row r="25" spans="1:13" ht="21" x14ac:dyDescent="0.25">
      <c r="A25" s="5" t="s">
        <v>130</v>
      </c>
      <c r="C25" s="4">
        <v>52657534244</v>
      </c>
      <c r="E25" s="4">
        <v>250975529</v>
      </c>
      <c r="G25" s="4">
        <v>52406558715</v>
      </c>
      <c r="I25" s="4">
        <v>52657534244</v>
      </c>
      <c r="K25" s="4">
        <v>250975529</v>
      </c>
      <c r="M25" s="4">
        <v>52406558715</v>
      </c>
    </row>
    <row r="26" spans="1:13" ht="21" x14ac:dyDescent="0.25">
      <c r="A26" s="5" t="s">
        <v>132</v>
      </c>
      <c r="C26" s="4">
        <v>40894520536</v>
      </c>
      <c r="E26" s="4">
        <v>792287424</v>
      </c>
      <c r="G26" s="4">
        <v>40102233112</v>
      </c>
      <c r="I26" s="4">
        <v>40894520536</v>
      </c>
      <c r="K26" s="4">
        <v>792287424</v>
      </c>
      <c r="M26" s="4">
        <v>40102233112</v>
      </c>
    </row>
    <row r="27" spans="1:13" ht="21" x14ac:dyDescent="0.25">
      <c r="A27" s="5" t="s">
        <v>142</v>
      </c>
      <c r="C27" s="4">
        <v>3386301380</v>
      </c>
      <c r="E27" s="4">
        <v>0</v>
      </c>
      <c r="G27" s="4">
        <v>3386301380</v>
      </c>
      <c r="I27" s="4">
        <v>3386301380</v>
      </c>
      <c r="K27" s="4">
        <v>0</v>
      </c>
      <c r="M27" s="4">
        <v>3386301380</v>
      </c>
    </row>
    <row r="28" spans="1:13" ht="21" x14ac:dyDescent="0.25">
      <c r="A28" s="5" t="s">
        <v>143</v>
      </c>
      <c r="C28" s="4">
        <v>2539726040</v>
      </c>
      <c r="E28" s="4">
        <v>0</v>
      </c>
      <c r="G28" s="4">
        <v>2539726040</v>
      </c>
      <c r="I28" s="4">
        <v>2539726040</v>
      </c>
      <c r="K28" s="4">
        <v>0</v>
      </c>
      <c r="M28" s="4">
        <v>2539726040</v>
      </c>
    </row>
    <row r="29" spans="1:13" ht="21" x14ac:dyDescent="0.25">
      <c r="A29" s="5" t="s">
        <v>130</v>
      </c>
      <c r="C29" s="4">
        <v>5265753424</v>
      </c>
      <c r="E29" s="4">
        <v>35807919</v>
      </c>
      <c r="G29" s="4">
        <v>5229945505</v>
      </c>
      <c r="I29" s="4">
        <v>5265753424</v>
      </c>
      <c r="K29" s="4">
        <v>35807919</v>
      </c>
      <c r="M29" s="4">
        <v>5229945505</v>
      </c>
    </row>
    <row r="30" spans="1:13" ht="21" x14ac:dyDescent="0.25">
      <c r="A30" s="5" t="s">
        <v>137</v>
      </c>
      <c r="C30" s="4">
        <v>33675342465</v>
      </c>
      <c r="E30" s="4">
        <v>220705548</v>
      </c>
      <c r="G30" s="4">
        <v>33454636917</v>
      </c>
      <c r="I30" s="4">
        <v>33675342465</v>
      </c>
      <c r="K30" s="4">
        <v>220705548</v>
      </c>
      <c r="M30" s="4">
        <v>33454636917</v>
      </c>
    </row>
    <row r="31" spans="1:13" ht="21" x14ac:dyDescent="0.25">
      <c r="A31" s="5" t="s">
        <v>142</v>
      </c>
      <c r="C31" s="4">
        <v>2709041108</v>
      </c>
      <c r="E31" s="4">
        <v>0</v>
      </c>
      <c r="G31" s="4">
        <v>2709041108</v>
      </c>
      <c r="I31" s="4">
        <v>2709041108</v>
      </c>
      <c r="K31" s="4">
        <v>0</v>
      </c>
      <c r="M31" s="4">
        <v>2709041108</v>
      </c>
    </row>
    <row r="32" spans="1:13" ht="21" x14ac:dyDescent="0.25">
      <c r="A32" s="5" t="s">
        <v>144</v>
      </c>
      <c r="C32" s="4">
        <v>12780821914</v>
      </c>
      <c r="E32" s="4">
        <v>136690913</v>
      </c>
      <c r="G32" s="4">
        <v>12644131001</v>
      </c>
      <c r="I32" s="4">
        <v>12780821914</v>
      </c>
      <c r="K32" s="4">
        <v>136690913</v>
      </c>
      <c r="M32" s="4">
        <v>12644131001</v>
      </c>
    </row>
    <row r="33" spans="1:13" ht="21" x14ac:dyDescent="0.25">
      <c r="A33" s="5" t="s">
        <v>130</v>
      </c>
      <c r="C33" s="4">
        <v>15797260273</v>
      </c>
      <c r="E33" s="4">
        <v>102137459</v>
      </c>
      <c r="G33" s="4">
        <v>15695122814</v>
      </c>
      <c r="I33" s="4">
        <v>15797260273</v>
      </c>
      <c r="K33" s="4">
        <v>102137459</v>
      </c>
      <c r="M33" s="4">
        <v>15695122814</v>
      </c>
    </row>
    <row r="34" spans="1:13" ht="21" x14ac:dyDescent="0.25">
      <c r="A34" s="5" t="s">
        <v>134</v>
      </c>
      <c r="C34" s="4">
        <v>4313609046</v>
      </c>
      <c r="E34" s="4">
        <v>0</v>
      </c>
      <c r="G34" s="4">
        <v>4313609046</v>
      </c>
      <c r="I34" s="4">
        <v>4313609046</v>
      </c>
      <c r="K34" s="4">
        <v>0</v>
      </c>
      <c r="M34" s="4">
        <v>4313609046</v>
      </c>
    </row>
    <row r="35" spans="1:13" ht="21" x14ac:dyDescent="0.25">
      <c r="A35" s="5" t="s">
        <v>145</v>
      </c>
      <c r="C35" s="4">
        <v>58284246575</v>
      </c>
      <c r="E35" s="4">
        <v>799854339</v>
      </c>
      <c r="G35" s="4">
        <v>57484392236</v>
      </c>
      <c r="I35" s="4">
        <v>58284246575</v>
      </c>
      <c r="K35" s="4">
        <v>799854339</v>
      </c>
      <c r="M35" s="4">
        <v>57484392236</v>
      </c>
    </row>
    <row r="36" spans="1:13" ht="21" x14ac:dyDescent="0.25">
      <c r="A36" s="5" t="s">
        <v>146</v>
      </c>
      <c r="C36" s="4">
        <v>212142465753</v>
      </c>
      <c r="E36" s="4">
        <v>0</v>
      </c>
      <c r="G36" s="4">
        <v>212142465753</v>
      </c>
      <c r="I36" s="4">
        <v>212142465753</v>
      </c>
      <c r="K36" s="4">
        <v>0</v>
      </c>
      <c r="M36" s="4">
        <v>212142465753</v>
      </c>
    </row>
    <row r="37" spans="1:13" ht="21" x14ac:dyDescent="0.25">
      <c r="A37" s="5" t="s">
        <v>146</v>
      </c>
      <c r="C37" s="4">
        <v>223913424657</v>
      </c>
      <c r="E37" s="4">
        <v>0</v>
      </c>
      <c r="G37" s="4">
        <v>223913424657</v>
      </c>
      <c r="I37" s="4">
        <v>223913424657</v>
      </c>
      <c r="K37" s="4">
        <v>0</v>
      </c>
      <c r="M37" s="4">
        <v>223913424657</v>
      </c>
    </row>
    <row r="38" spans="1:13" ht="21" x14ac:dyDescent="0.25">
      <c r="A38" s="5" t="s">
        <v>147</v>
      </c>
      <c r="C38" s="4">
        <v>19230821913</v>
      </c>
      <c r="E38" s="4">
        <v>81043202</v>
      </c>
      <c r="G38" s="4">
        <v>19149778711</v>
      </c>
      <c r="I38" s="4">
        <v>19230821913</v>
      </c>
      <c r="K38" s="4">
        <v>81043202</v>
      </c>
      <c r="M38" s="4">
        <v>19149778711</v>
      </c>
    </row>
    <row r="39" spans="1:13" ht="21" x14ac:dyDescent="0.25">
      <c r="A39" s="5" t="s">
        <v>130</v>
      </c>
      <c r="C39" s="4">
        <v>10004931506</v>
      </c>
      <c r="E39" s="4">
        <v>52273507</v>
      </c>
      <c r="G39" s="4">
        <v>9952657999</v>
      </c>
      <c r="I39" s="4">
        <v>10004931506</v>
      </c>
      <c r="K39" s="4">
        <v>52273507</v>
      </c>
      <c r="M39" s="4">
        <v>9952657999</v>
      </c>
    </row>
    <row r="40" spans="1:13" ht="21" x14ac:dyDescent="0.25">
      <c r="A40" s="5" t="s">
        <v>147</v>
      </c>
      <c r="C40" s="4">
        <v>216789041109</v>
      </c>
      <c r="E40" s="4">
        <v>1298493951</v>
      </c>
      <c r="G40" s="4">
        <v>215490547158</v>
      </c>
      <c r="I40" s="4">
        <v>216789041109</v>
      </c>
      <c r="K40" s="4">
        <v>1298493951</v>
      </c>
      <c r="M40" s="4">
        <v>215490547158</v>
      </c>
    </row>
    <row r="41" spans="1:13" ht="21" x14ac:dyDescent="0.25">
      <c r="A41" s="5" t="s">
        <v>130</v>
      </c>
      <c r="C41" s="4">
        <v>18430136985</v>
      </c>
      <c r="E41" s="4">
        <v>123357012</v>
      </c>
      <c r="G41" s="4">
        <v>18306779973</v>
      </c>
      <c r="I41" s="4">
        <v>18430136985</v>
      </c>
      <c r="K41" s="4">
        <v>123357012</v>
      </c>
      <c r="M41" s="4">
        <v>18306779973</v>
      </c>
    </row>
    <row r="42" spans="1:13" ht="21" x14ac:dyDescent="0.25">
      <c r="A42" s="5" t="s">
        <v>130</v>
      </c>
      <c r="C42" s="4">
        <v>5265753424</v>
      </c>
      <c r="E42" s="4">
        <v>36325365</v>
      </c>
      <c r="G42" s="4">
        <v>5229428059</v>
      </c>
      <c r="I42" s="4">
        <v>5265753424</v>
      </c>
      <c r="K42" s="4">
        <v>36325365</v>
      </c>
      <c r="M42" s="4">
        <v>5229428059</v>
      </c>
    </row>
    <row r="43" spans="1:13" ht="21" x14ac:dyDescent="0.25">
      <c r="A43" s="5" t="s">
        <v>130</v>
      </c>
      <c r="C43" s="4">
        <v>9215068492</v>
      </c>
      <c r="E43" s="4">
        <v>63765205</v>
      </c>
      <c r="G43" s="4">
        <v>9151303287</v>
      </c>
      <c r="I43" s="4">
        <v>9215068492</v>
      </c>
      <c r="K43" s="4">
        <v>63765205</v>
      </c>
      <c r="M43" s="4">
        <v>9151303287</v>
      </c>
    </row>
    <row r="44" spans="1:13" ht="21" x14ac:dyDescent="0.25">
      <c r="A44" s="5" t="s">
        <v>147</v>
      </c>
      <c r="C44" s="4">
        <v>18853972609</v>
      </c>
      <c r="E44" s="4">
        <v>122806873</v>
      </c>
      <c r="G44" s="4">
        <v>18731165736</v>
      </c>
      <c r="I44" s="4">
        <v>18853972609</v>
      </c>
      <c r="K44" s="4">
        <v>122806873</v>
      </c>
      <c r="M44" s="4">
        <v>18731165736</v>
      </c>
    </row>
    <row r="45" spans="1:13" ht="21" x14ac:dyDescent="0.25">
      <c r="A45" s="5" t="s">
        <v>130</v>
      </c>
      <c r="C45" s="4">
        <v>23695890409</v>
      </c>
      <c r="E45" s="4">
        <v>153206188</v>
      </c>
      <c r="G45" s="4">
        <v>23542684221</v>
      </c>
      <c r="I45" s="4">
        <v>23695890409</v>
      </c>
      <c r="K45" s="4">
        <v>153206188</v>
      </c>
      <c r="M45" s="4">
        <v>23542684221</v>
      </c>
    </row>
    <row r="46" spans="1:13" ht="21" x14ac:dyDescent="0.25">
      <c r="A46" s="5" t="s">
        <v>130</v>
      </c>
      <c r="C46" s="4">
        <v>15797260273</v>
      </c>
      <c r="E46" s="4">
        <v>98225273</v>
      </c>
      <c r="G46" s="4">
        <v>15699035000</v>
      </c>
      <c r="I46" s="4">
        <v>15797260273</v>
      </c>
      <c r="K46" s="4">
        <v>98225273</v>
      </c>
      <c r="M46" s="4">
        <v>15699035000</v>
      </c>
    </row>
    <row r="47" spans="1:13" ht="21" x14ac:dyDescent="0.25">
      <c r="A47" s="5" t="s">
        <v>130</v>
      </c>
      <c r="C47" s="4">
        <v>38176712327</v>
      </c>
      <c r="E47" s="4">
        <v>329465435</v>
      </c>
      <c r="G47" s="4">
        <v>37847246892</v>
      </c>
      <c r="I47" s="4">
        <v>38176712327</v>
      </c>
      <c r="K47" s="4">
        <v>329465435</v>
      </c>
      <c r="M47" s="4">
        <v>37847246892</v>
      </c>
    </row>
    <row r="48" spans="1:13" ht="21" x14ac:dyDescent="0.25">
      <c r="A48" s="5" t="s">
        <v>130</v>
      </c>
      <c r="C48" s="4">
        <v>6582191780</v>
      </c>
      <c r="E48" s="4">
        <v>65903018</v>
      </c>
      <c r="G48" s="4">
        <v>6516288762</v>
      </c>
      <c r="I48" s="4">
        <v>6582191780</v>
      </c>
      <c r="K48" s="4">
        <v>65903018</v>
      </c>
      <c r="M48" s="4">
        <v>6516288762</v>
      </c>
    </row>
    <row r="49" spans="1:13" ht="21" x14ac:dyDescent="0.25">
      <c r="A49" s="5" t="s">
        <v>130</v>
      </c>
      <c r="C49" s="4">
        <v>60556164382</v>
      </c>
      <c r="E49" s="4">
        <v>689806416</v>
      </c>
      <c r="G49" s="4">
        <v>59866357966</v>
      </c>
      <c r="I49" s="4">
        <v>60556164382</v>
      </c>
      <c r="K49" s="4">
        <v>689806416</v>
      </c>
      <c r="M49" s="4">
        <v>59866357966</v>
      </c>
    </row>
    <row r="50" spans="1:13" ht="21" x14ac:dyDescent="0.25">
      <c r="A50" s="5" t="s">
        <v>137</v>
      </c>
      <c r="C50" s="4">
        <v>10361643825</v>
      </c>
      <c r="E50" s="4">
        <v>0</v>
      </c>
      <c r="G50" s="4">
        <v>10361643825</v>
      </c>
      <c r="I50" s="4">
        <v>10361643825</v>
      </c>
      <c r="K50" s="4">
        <v>0</v>
      </c>
      <c r="M50" s="4">
        <v>10361643825</v>
      </c>
    </row>
    <row r="51" spans="1:13" ht="21" x14ac:dyDescent="0.25">
      <c r="A51" s="5" t="s">
        <v>136</v>
      </c>
      <c r="C51" s="4">
        <v>26753424657</v>
      </c>
      <c r="E51" s="4">
        <v>191775726</v>
      </c>
      <c r="G51" s="4">
        <v>26561648931</v>
      </c>
      <c r="I51" s="4">
        <v>26753424657</v>
      </c>
      <c r="K51" s="4">
        <v>191775726</v>
      </c>
      <c r="M51" s="4">
        <v>26561648931</v>
      </c>
    </row>
    <row r="52" spans="1:13" ht="21" x14ac:dyDescent="0.25">
      <c r="A52" s="5" t="s">
        <v>145</v>
      </c>
      <c r="C52" s="4">
        <v>10361643825</v>
      </c>
      <c r="E52" s="4">
        <v>136891796</v>
      </c>
      <c r="G52" s="4">
        <v>10224752029</v>
      </c>
      <c r="I52" s="4">
        <v>10361643825</v>
      </c>
      <c r="K52" s="4">
        <v>136891796</v>
      </c>
      <c r="M52" s="4">
        <v>10224752029</v>
      </c>
    </row>
    <row r="53" spans="1:13" ht="21" x14ac:dyDescent="0.25">
      <c r="A53" s="5" t="s">
        <v>142</v>
      </c>
      <c r="C53" s="4">
        <v>66883561643</v>
      </c>
      <c r="E53" s="4">
        <v>209783321</v>
      </c>
      <c r="G53" s="4">
        <v>66673778322</v>
      </c>
      <c r="I53" s="4">
        <v>66883561643</v>
      </c>
      <c r="K53" s="4">
        <v>209783321</v>
      </c>
      <c r="M53" s="4">
        <v>66673778322</v>
      </c>
    </row>
    <row r="54" spans="1:13" ht="21" x14ac:dyDescent="0.25">
      <c r="A54" s="5" t="s">
        <v>149</v>
      </c>
      <c r="C54" s="4">
        <v>440369863012</v>
      </c>
      <c r="E54" s="4">
        <v>4215040265</v>
      </c>
      <c r="G54" s="4">
        <v>436154822747</v>
      </c>
      <c r="I54" s="4">
        <v>440369863012</v>
      </c>
      <c r="K54" s="4">
        <v>4215040265</v>
      </c>
      <c r="M54" s="4">
        <v>436154822747</v>
      </c>
    </row>
    <row r="55" spans="1:13" ht="21" x14ac:dyDescent="0.25">
      <c r="A55" s="5" t="s">
        <v>142</v>
      </c>
      <c r="C55" s="4">
        <v>44191232864</v>
      </c>
      <c r="E55" s="4">
        <v>111949304</v>
      </c>
      <c r="G55" s="4">
        <v>44079283560</v>
      </c>
      <c r="I55" s="4">
        <v>44191232864</v>
      </c>
      <c r="K55" s="4">
        <v>111949304</v>
      </c>
      <c r="M55" s="4">
        <v>44079283560</v>
      </c>
    </row>
    <row r="56" spans="1:13" ht="21" x14ac:dyDescent="0.25">
      <c r="A56" s="5" t="s">
        <v>142</v>
      </c>
      <c r="C56" s="4">
        <v>45037808200</v>
      </c>
      <c r="E56" s="4">
        <v>151996884</v>
      </c>
      <c r="G56" s="4">
        <v>44885811316</v>
      </c>
      <c r="I56" s="4">
        <v>45037808200</v>
      </c>
      <c r="K56" s="4">
        <v>151996884</v>
      </c>
      <c r="M56" s="4">
        <v>44885811316</v>
      </c>
    </row>
    <row r="57" spans="1:13" ht="21" x14ac:dyDescent="0.25">
      <c r="A57" s="5" t="s">
        <v>137</v>
      </c>
      <c r="C57" s="4">
        <v>23397260264</v>
      </c>
      <c r="E57" s="4">
        <v>77944016</v>
      </c>
      <c r="G57" s="4">
        <v>23319316248</v>
      </c>
      <c r="I57" s="4">
        <v>23397260264</v>
      </c>
      <c r="K57" s="4">
        <v>77944016</v>
      </c>
      <c r="M57" s="4">
        <v>23319316248</v>
      </c>
    </row>
    <row r="58" spans="1:13" ht="21" x14ac:dyDescent="0.25">
      <c r="A58" s="5" t="s">
        <v>142</v>
      </c>
      <c r="C58" s="4">
        <v>40000684923</v>
      </c>
      <c r="E58" s="4">
        <v>168604287</v>
      </c>
      <c r="G58" s="4">
        <v>39832080636</v>
      </c>
      <c r="I58" s="4">
        <v>40000684923</v>
      </c>
      <c r="K58" s="4">
        <v>168604287</v>
      </c>
      <c r="M58" s="4">
        <v>39832080636</v>
      </c>
    </row>
    <row r="59" spans="1:13" ht="21" x14ac:dyDescent="0.25">
      <c r="A59" s="5" t="s">
        <v>143</v>
      </c>
      <c r="C59" s="4">
        <v>68572602729</v>
      </c>
      <c r="E59" s="4">
        <v>289035920</v>
      </c>
      <c r="G59" s="4">
        <v>68283566809</v>
      </c>
      <c r="I59" s="4">
        <v>68572602729</v>
      </c>
      <c r="K59" s="4">
        <v>289035920</v>
      </c>
      <c r="M59" s="4">
        <v>68283566809</v>
      </c>
    </row>
    <row r="60" spans="1:13" ht="21" x14ac:dyDescent="0.25">
      <c r="A60" s="5" t="s">
        <v>142</v>
      </c>
      <c r="C60" s="4">
        <v>35217534222</v>
      </c>
      <c r="E60" s="4">
        <v>177981727</v>
      </c>
      <c r="G60" s="4">
        <v>35039552495</v>
      </c>
      <c r="I60" s="4">
        <v>35217534222</v>
      </c>
      <c r="K60" s="4">
        <v>177981727</v>
      </c>
      <c r="M60" s="4">
        <v>35039552495</v>
      </c>
    </row>
    <row r="61" spans="1:13" ht="21" x14ac:dyDescent="0.25">
      <c r="A61" s="5" t="s">
        <v>134</v>
      </c>
      <c r="C61" s="4">
        <v>54755342460</v>
      </c>
      <c r="E61" s="4">
        <v>0</v>
      </c>
      <c r="G61" s="4">
        <v>54755342460</v>
      </c>
      <c r="I61" s="4">
        <v>54755342460</v>
      </c>
      <c r="K61" s="4">
        <v>0</v>
      </c>
      <c r="M61" s="4">
        <v>54755342460</v>
      </c>
    </row>
    <row r="62" spans="1:13" ht="21" x14ac:dyDescent="0.25">
      <c r="A62" s="5" t="s">
        <v>150</v>
      </c>
      <c r="C62" s="4">
        <v>19052054794</v>
      </c>
      <c r="E62" s="4">
        <v>204738653</v>
      </c>
      <c r="G62" s="4">
        <v>18847316141</v>
      </c>
      <c r="I62" s="4">
        <v>19052054794</v>
      </c>
      <c r="K62" s="4">
        <v>204738653</v>
      </c>
      <c r="M62" s="4">
        <v>18847316141</v>
      </c>
    </row>
    <row r="63" spans="1:13" ht="21" x14ac:dyDescent="0.25">
      <c r="A63" s="5" t="s">
        <v>136</v>
      </c>
      <c r="C63" s="4">
        <v>16397260262</v>
      </c>
      <c r="E63" s="4">
        <v>181922759</v>
      </c>
      <c r="G63" s="4">
        <v>16215337503</v>
      </c>
      <c r="I63" s="4">
        <v>16397260262</v>
      </c>
      <c r="K63" s="4">
        <v>181922759</v>
      </c>
      <c r="M63" s="4">
        <v>16215337503</v>
      </c>
    </row>
    <row r="64" spans="1:13" ht="21" x14ac:dyDescent="0.25">
      <c r="A64" s="5" t="s">
        <v>134</v>
      </c>
      <c r="C64" s="4">
        <v>36587671230</v>
      </c>
      <c r="E64" s="4">
        <v>0</v>
      </c>
      <c r="G64" s="4">
        <v>36587671230</v>
      </c>
      <c r="I64" s="4">
        <v>36587671230</v>
      </c>
      <c r="K64" s="4">
        <v>0</v>
      </c>
      <c r="M64" s="4">
        <v>36587671230</v>
      </c>
    </row>
    <row r="65" spans="1:13" ht="21" x14ac:dyDescent="0.25">
      <c r="A65" s="5" t="s">
        <v>136</v>
      </c>
      <c r="C65" s="4">
        <v>7611780820</v>
      </c>
      <c r="E65" s="4">
        <v>116434557</v>
      </c>
      <c r="G65" s="4">
        <v>7495346263</v>
      </c>
      <c r="I65" s="4">
        <v>7611780820</v>
      </c>
      <c r="K65" s="4">
        <v>116434557</v>
      </c>
      <c r="M65" s="4">
        <v>7495346263</v>
      </c>
    </row>
    <row r="66" spans="1:13" ht="21" x14ac:dyDescent="0.25">
      <c r="A66" s="5" t="s">
        <v>144</v>
      </c>
      <c r="C66" s="4">
        <v>10863013694</v>
      </c>
      <c r="E66" s="4">
        <v>169773498</v>
      </c>
      <c r="G66" s="4">
        <v>10693240196</v>
      </c>
      <c r="I66" s="4">
        <v>10863013694</v>
      </c>
      <c r="K66" s="4">
        <v>169773498</v>
      </c>
      <c r="M66" s="4">
        <v>10693240196</v>
      </c>
    </row>
    <row r="67" spans="1:13" ht="21" x14ac:dyDescent="0.25">
      <c r="A67" s="5" t="s">
        <v>134</v>
      </c>
      <c r="C67" s="4">
        <v>21868493140</v>
      </c>
      <c r="E67" s="4">
        <v>0</v>
      </c>
      <c r="G67" s="4">
        <v>21868493140</v>
      </c>
      <c r="I67" s="4">
        <v>21868493140</v>
      </c>
      <c r="K67" s="4">
        <v>0</v>
      </c>
      <c r="M67" s="4">
        <v>21868493140</v>
      </c>
    </row>
    <row r="68" spans="1:13" ht="21" x14ac:dyDescent="0.25">
      <c r="A68" s="5" t="s">
        <v>130</v>
      </c>
      <c r="C68" s="4">
        <v>3567123276</v>
      </c>
      <c r="E68" s="4">
        <v>59580184</v>
      </c>
      <c r="G68" s="4">
        <v>3507543092</v>
      </c>
      <c r="I68" s="4">
        <v>3567123276</v>
      </c>
      <c r="K68" s="4">
        <v>59580184</v>
      </c>
      <c r="M68" s="4">
        <v>3507543092</v>
      </c>
    </row>
    <row r="69" spans="1:13" ht="21.75" thickBot="1" x14ac:dyDescent="0.3">
      <c r="A69" s="5" t="s">
        <v>130</v>
      </c>
      <c r="C69" s="4">
        <v>20553424650</v>
      </c>
      <c r="E69" s="4">
        <v>360159335</v>
      </c>
      <c r="G69" s="4">
        <v>20193265315</v>
      </c>
      <c r="I69" s="4">
        <v>20553424650</v>
      </c>
      <c r="K69" s="4">
        <v>360159335</v>
      </c>
      <c r="M69" s="4">
        <v>20193265315</v>
      </c>
    </row>
    <row r="70" spans="1:13" ht="21.75" thickBot="1" x14ac:dyDescent="0.3">
      <c r="A70" s="5" t="s">
        <v>23</v>
      </c>
      <c r="C70" s="6">
        <f>SUM(C8:C69)</f>
        <v>2412159578964</v>
      </c>
      <c r="D70" s="5"/>
      <c r="E70" s="6">
        <f>SUM(E8:E69)</f>
        <v>15010148202</v>
      </c>
      <c r="F70" s="5"/>
      <c r="G70" s="6">
        <f>SUM(G8:G69)</f>
        <v>2397149430762</v>
      </c>
      <c r="H70" s="5"/>
      <c r="I70" s="6">
        <f>SUM(I8:I69)</f>
        <v>2412159578964</v>
      </c>
      <c r="J70" s="5"/>
      <c r="K70" s="6">
        <f>SUM(K8:K69)</f>
        <v>15010148202</v>
      </c>
      <c r="L70" s="5"/>
      <c r="M70" s="6">
        <f>SUM(M8:M69)</f>
        <v>2397149430762</v>
      </c>
    </row>
  </sheetData>
  <mergeCells count="3">
    <mergeCell ref="A6:B6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topLeftCell="A4" workbookViewId="0">
      <selection activeCell="Y9" sqref="Y9:Y13"/>
    </sheetView>
  </sheetViews>
  <sheetFormatPr defaultRowHeight="18.75" x14ac:dyDescent="0.25"/>
  <cols>
    <col min="1" max="1" width="29.28515625" style="4" customWidth="1"/>
    <col min="2" max="2" width="1" style="4" customWidth="1"/>
    <col min="3" max="3" width="15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5" style="4" customWidth="1"/>
    <col min="12" max="12" width="1" style="4" customWidth="1"/>
    <col min="13" max="13" width="22" style="4" customWidth="1"/>
    <col min="14" max="14" width="1" style="4" customWidth="1"/>
    <col min="15" max="15" width="22" style="4" customWidth="1"/>
    <col min="16" max="16" width="1" style="4" customWidth="1"/>
    <col min="17" max="17" width="28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  <c r="N3" s="35" t="s">
        <v>151</v>
      </c>
      <c r="O3" s="35" t="s">
        <v>151</v>
      </c>
      <c r="P3" s="35" t="s">
        <v>151</v>
      </c>
      <c r="Q3" s="35" t="s">
        <v>151</v>
      </c>
    </row>
    <row r="4" spans="1:17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6.25" x14ac:dyDescent="0.25">
      <c r="A6" s="34" t="s">
        <v>3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H6" s="34" t="s">
        <v>153</v>
      </c>
      <c r="I6" s="34" t="s">
        <v>153</v>
      </c>
      <c r="K6" s="34" t="s">
        <v>154</v>
      </c>
      <c r="L6" s="34" t="s">
        <v>154</v>
      </c>
      <c r="M6" s="34" t="s">
        <v>154</v>
      </c>
      <c r="N6" s="34" t="s">
        <v>154</v>
      </c>
      <c r="O6" s="34" t="s">
        <v>154</v>
      </c>
      <c r="P6" s="34" t="s">
        <v>154</v>
      </c>
      <c r="Q6" s="34" t="s">
        <v>154</v>
      </c>
    </row>
    <row r="7" spans="1:17" ht="26.25" x14ac:dyDescent="0.25">
      <c r="A7" s="34" t="s">
        <v>3</v>
      </c>
      <c r="C7" s="34" t="s">
        <v>7</v>
      </c>
      <c r="E7" s="34" t="s">
        <v>159</v>
      </c>
      <c r="G7" s="34" t="s">
        <v>160</v>
      </c>
      <c r="I7" s="34" t="s">
        <v>162</v>
      </c>
      <c r="K7" s="34" t="s">
        <v>7</v>
      </c>
      <c r="M7" s="34" t="s">
        <v>159</v>
      </c>
      <c r="O7" s="34" t="s">
        <v>160</v>
      </c>
      <c r="Q7" s="34" t="s">
        <v>162</v>
      </c>
    </row>
    <row r="8" spans="1:17" ht="21" x14ac:dyDescent="0.25">
      <c r="A8" s="5" t="s">
        <v>16</v>
      </c>
      <c r="C8" s="4">
        <v>17</v>
      </c>
      <c r="E8" s="4">
        <v>17</v>
      </c>
      <c r="G8" s="4">
        <v>6679</v>
      </c>
      <c r="I8" s="4">
        <v>-6662</v>
      </c>
      <c r="K8" s="4">
        <v>17</v>
      </c>
      <c r="M8" s="4">
        <v>17</v>
      </c>
      <c r="O8" s="4">
        <v>6679</v>
      </c>
      <c r="Q8" s="4">
        <v>-6662</v>
      </c>
    </row>
    <row r="9" spans="1:17" ht="21" x14ac:dyDescent="0.25">
      <c r="A9" s="5" t="s">
        <v>95</v>
      </c>
      <c r="C9" s="4">
        <v>10000</v>
      </c>
      <c r="E9" s="4">
        <v>9999237500</v>
      </c>
      <c r="G9" s="4">
        <v>10000000000</v>
      </c>
      <c r="I9" s="4">
        <v>-762500</v>
      </c>
      <c r="K9" s="4">
        <v>10000</v>
      </c>
      <c r="M9" s="4">
        <v>9999237500</v>
      </c>
      <c r="O9" s="4">
        <v>10000000000</v>
      </c>
      <c r="Q9" s="4">
        <v>-762500</v>
      </c>
    </row>
    <row r="10" spans="1:17" ht="21" x14ac:dyDescent="0.25">
      <c r="A10" s="5" t="s">
        <v>52</v>
      </c>
      <c r="C10" s="4">
        <v>74000</v>
      </c>
      <c r="E10" s="4">
        <v>74000000000</v>
      </c>
      <c r="G10" s="4">
        <v>72350202876</v>
      </c>
      <c r="I10" s="4">
        <v>1649797124</v>
      </c>
      <c r="K10" s="4">
        <v>74000</v>
      </c>
      <c r="M10" s="4">
        <v>74000000000</v>
      </c>
      <c r="O10" s="4">
        <v>72350202876</v>
      </c>
      <c r="Q10" s="4">
        <v>1649797124</v>
      </c>
    </row>
    <row r="11" spans="1:17" ht="21" x14ac:dyDescent="0.25">
      <c r="A11" s="5" t="s">
        <v>23</v>
      </c>
      <c r="C11" s="4" t="s">
        <v>23</v>
      </c>
      <c r="E11" s="6">
        <f>SUM(E8:E10)</f>
        <v>83999237517</v>
      </c>
      <c r="F11" s="5"/>
      <c r="G11" s="6">
        <f>SUM(G8:G10)</f>
        <v>82350209555</v>
      </c>
      <c r="H11" s="5"/>
      <c r="I11" s="6">
        <f>SUM(I8:I10)</f>
        <v>1649027962</v>
      </c>
      <c r="J11" s="5"/>
      <c r="K11" s="5" t="s">
        <v>23</v>
      </c>
      <c r="L11" s="5"/>
      <c r="M11" s="6">
        <f>SUM(M8:M10)</f>
        <v>83999237517</v>
      </c>
      <c r="N11" s="5"/>
      <c r="O11" s="6">
        <f>SUM(O8:O10)</f>
        <v>82350209555</v>
      </c>
      <c r="P11" s="5"/>
      <c r="Q11" s="6">
        <f>SUM(Q8:Q10)</f>
        <v>1649027962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0"/>
  <sheetViews>
    <sheetView rightToLeft="1" topLeftCell="A52" workbookViewId="0">
      <selection activeCell="Y9" sqref="Y9:Y13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1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34" style="4" customWidth="1"/>
    <col min="10" max="10" width="1" style="4" customWidth="1"/>
    <col min="11" max="11" width="21" style="4" customWidth="1"/>
    <col min="12" max="12" width="1" style="4" customWidth="1"/>
    <col min="13" max="13" width="24" style="4" customWidth="1"/>
    <col min="14" max="14" width="1" style="4" customWidth="1"/>
    <col min="15" max="15" width="24" style="4" customWidth="1"/>
    <col min="16" max="16" width="1" style="4" customWidth="1"/>
    <col min="17" max="17" width="34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  <c r="N3" s="35" t="s">
        <v>151</v>
      </c>
      <c r="O3" s="35" t="s">
        <v>151</v>
      </c>
      <c r="P3" s="35" t="s">
        <v>151</v>
      </c>
      <c r="Q3" s="35" t="s">
        <v>151</v>
      </c>
    </row>
    <row r="4" spans="1:17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5" spans="1:17" x14ac:dyDescent="0.25">
      <c r="E5" s="4">
        <v>54158270008</v>
      </c>
    </row>
    <row r="6" spans="1:17" ht="26.25" x14ac:dyDescent="0.25">
      <c r="A6" s="34" t="s">
        <v>3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H6" s="34" t="s">
        <v>153</v>
      </c>
      <c r="I6" s="34" t="s">
        <v>153</v>
      </c>
      <c r="K6" s="34" t="s">
        <v>154</v>
      </c>
      <c r="L6" s="34" t="s">
        <v>154</v>
      </c>
      <c r="M6" s="34" t="s">
        <v>154</v>
      </c>
      <c r="N6" s="34" t="s">
        <v>154</v>
      </c>
      <c r="O6" s="34" t="s">
        <v>154</v>
      </c>
      <c r="P6" s="34" t="s">
        <v>154</v>
      </c>
      <c r="Q6" s="34" t="s">
        <v>154</v>
      </c>
    </row>
    <row r="7" spans="1:17" ht="26.25" x14ac:dyDescent="0.25">
      <c r="A7" s="34" t="s">
        <v>3</v>
      </c>
      <c r="C7" s="34" t="s">
        <v>7</v>
      </c>
      <c r="E7" s="34" t="s">
        <v>159</v>
      </c>
      <c r="G7" s="34" t="s">
        <v>160</v>
      </c>
      <c r="I7" s="34" t="s">
        <v>161</v>
      </c>
      <c r="K7" s="34" t="s">
        <v>7</v>
      </c>
      <c r="M7" s="34" t="s">
        <v>159</v>
      </c>
      <c r="O7" s="34" t="s">
        <v>160</v>
      </c>
      <c r="Q7" s="34" t="s">
        <v>161</v>
      </c>
    </row>
    <row r="8" spans="1:17" ht="21" x14ac:dyDescent="0.25">
      <c r="A8" s="5" t="s">
        <v>15</v>
      </c>
      <c r="C8" s="4">
        <v>27000000</v>
      </c>
      <c r="E8" s="4">
        <v>126024479802</v>
      </c>
      <c r="G8" s="4">
        <v>124816062672</v>
      </c>
      <c r="I8" s="4">
        <v>1208417130</v>
      </c>
      <c r="K8" s="4">
        <v>27000000</v>
      </c>
      <c r="M8" s="4">
        <v>126024479802</v>
      </c>
      <c r="O8" s="4">
        <v>124816062672</v>
      </c>
      <c r="Q8" s="4">
        <v>1208417130</v>
      </c>
    </row>
    <row r="9" spans="1:17" ht="21" x14ac:dyDescent="0.25">
      <c r="A9" s="5" t="s">
        <v>21</v>
      </c>
      <c r="C9" s="4">
        <v>66800000</v>
      </c>
      <c r="E9" s="4">
        <v>84177044319</v>
      </c>
      <c r="G9" s="4">
        <v>88694833596</v>
      </c>
      <c r="I9" s="4">
        <v>-4517789276</v>
      </c>
      <c r="K9" s="4">
        <v>66800000</v>
      </c>
      <c r="M9" s="4">
        <v>84177044319</v>
      </c>
      <c r="O9" s="4">
        <v>88694833596</v>
      </c>
      <c r="Q9" s="4">
        <v>-4517789276</v>
      </c>
    </row>
    <row r="10" spans="1:17" ht="21" x14ac:dyDescent="0.25">
      <c r="A10" s="5" t="s">
        <v>22</v>
      </c>
      <c r="C10" s="4">
        <v>494909488</v>
      </c>
      <c r="E10" s="4">
        <v>2885440936925</v>
      </c>
      <c r="G10" s="4">
        <v>2821943516102</v>
      </c>
      <c r="I10" s="4">
        <v>63497420823</v>
      </c>
      <c r="K10" s="4">
        <v>494909488</v>
      </c>
      <c r="M10" s="4">
        <v>2885440936925</v>
      </c>
      <c r="O10" s="4">
        <v>2821943516102</v>
      </c>
      <c r="Q10" s="4">
        <v>63497420823</v>
      </c>
    </row>
    <row r="11" spans="1:17" ht="21" x14ac:dyDescent="0.25">
      <c r="A11" s="5" t="s">
        <v>19</v>
      </c>
      <c r="C11" s="4">
        <v>1666431</v>
      </c>
      <c r="E11" s="4">
        <v>303126824305</v>
      </c>
      <c r="G11" s="4">
        <v>301502989781</v>
      </c>
      <c r="I11" s="4">
        <v>1623834524</v>
      </c>
      <c r="K11" s="4">
        <v>1666431</v>
      </c>
      <c r="M11" s="4">
        <v>303126824305</v>
      </c>
      <c r="O11" s="4">
        <v>301502989781</v>
      </c>
      <c r="Q11" s="4">
        <v>1623834524</v>
      </c>
    </row>
    <row r="12" spans="1:17" ht="21" x14ac:dyDescent="0.25">
      <c r="A12" s="5" t="s">
        <v>18</v>
      </c>
      <c r="C12" s="4">
        <v>128799567</v>
      </c>
      <c r="E12" s="4">
        <v>2053086441871</v>
      </c>
      <c r="G12" s="4">
        <v>2000793817669</v>
      </c>
      <c r="I12" s="4">
        <f>+E12-G12</f>
        <v>52292624202</v>
      </c>
      <c r="K12" s="4">
        <v>128799567</v>
      </c>
      <c r="M12" s="4">
        <v>2053086441871</v>
      </c>
      <c r="O12" s="4">
        <v>2000793817669</v>
      </c>
      <c r="Q12" s="4">
        <f>+M12-O12</f>
        <v>52292624202</v>
      </c>
    </row>
    <row r="13" spans="1:17" ht="21" x14ac:dyDescent="0.25">
      <c r="A13" s="5" t="s">
        <v>20</v>
      </c>
      <c r="C13" s="4">
        <v>540123452</v>
      </c>
      <c r="E13" s="4">
        <v>2402882463412</v>
      </c>
      <c r="G13" s="4">
        <v>2350237151224</v>
      </c>
      <c r="I13" s="4">
        <v>52645312188</v>
      </c>
      <c r="K13" s="4">
        <v>540123452</v>
      </c>
      <c r="M13" s="4">
        <v>2402882463412</v>
      </c>
      <c r="O13" s="4">
        <v>2350237151224</v>
      </c>
      <c r="Q13" s="4">
        <v>52645312188</v>
      </c>
    </row>
    <row r="14" spans="1:17" ht="21" x14ac:dyDescent="0.25">
      <c r="A14" s="5" t="s">
        <v>16</v>
      </c>
      <c r="C14" s="4">
        <v>19342254481</v>
      </c>
      <c r="E14" s="4">
        <v>7675745800342</v>
      </c>
      <c r="G14" s="4">
        <v>7598795967757</v>
      </c>
      <c r="I14" s="4">
        <v>76949832585</v>
      </c>
      <c r="K14" s="4">
        <v>19342254481</v>
      </c>
      <c r="M14" s="4">
        <v>7675745800342</v>
      </c>
      <c r="O14" s="4">
        <v>7598795967757</v>
      </c>
      <c r="Q14" s="4">
        <v>76949832585</v>
      </c>
    </row>
    <row r="15" spans="1:17" ht="21" x14ac:dyDescent="0.25">
      <c r="A15" s="5" t="s">
        <v>17</v>
      </c>
      <c r="C15" s="4">
        <v>233440819</v>
      </c>
      <c r="E15" s="4">
        <v>3107211898388</v>
      </c>
      <c r="G15" s="4">
        <v>3053053628380</v>
      </c>
      <c r="I15" s="4">
        <f>+E15-G15</f>
        <v>54158270008</v>
      </c>
      <c r="K15" s="4">
        <v>233440819</v>
      </c>
      <c r="M15" s="4">
        <v>3107211898388</v>
      </c>
      <c r="O15" s="4">
        <v>3053053628380</v>
      </c>
      <c r="Q15" s="4">
        <f>+M15-O15</f>
        <v>54158270008</v>
      </c>
    </row>
    <row r="16" spans="1:17" ht="21" x14ac:dyDescent="0.25">
      <c r="A16" s="5" t="s">
        <v>65</v>
      </c>
      <c r="C16" s="4">
        <v>335030</v>
      </c>
      <c r="E16" s="4">
        <v>332832620087</v>
      </c>
      <c r="G16" s="4">
        <v>330670501341</v>
      </c>
      <c r="I16" s="4">
        <v>2162118746</v>
      </c>
      <c r="K16" s="4">
        <v>335030</v>
      </c>
      <c r="M16" s="4">
        <v>332832620087</v>
      </c>
      <c r="O16" s="4">
        <v>330670501341</v>
      </c>
      <c r="Q16" s="4">
        <v>2162118746</v>
      </c>
    </row>
    <row r="17" spans="1:17" ht="21" x14ac:dyDescent="0.25">
      <c r="A17" s="5" t="s">
        <v>48</v>
      </c>
      <c r="C17" s="4">
        <v>100000</v>
      </c>
      <c r="E17" s="4">
        <v>94753774473</v>
      </c>
      <c r="G17" s="4">
        <v>93982633277</v>
      </c>
      <c r="I17" s="4">
        <v>771141196</v>
      </c>
      <c r="K17" s="4">
        <v>100000</v>
      </c>
      <c r="M17" s="4">
        <v>94753774473</v>
      </c>
      <c r="O17" s="4">
        <v>93982633277</v>
      </c>
      <c r="Q17" s="4">
        <v>771141196</v>
      </c>
    </row>
    <row r="18" spans="1:17" ht="21" x14ac:dyDescent="0.25">
      <c r="A18" s="5" t="s">
        <v>69</v>
      </c>
      <c r="C18" s="4">
        <v>1000000</v>
      </c>
      <c r="E18" s="4">
        <v>945298915461</v>
      </c>
      <c r="G18" s="4">
        <v>939474359617</v>
      </c>
      <c r="I18" s="4">
        <v>5824555844</v>
      </c>
      <c r="K18" s="4">
        <v>1000000</v>
      </c>
      <c r="M18" s="4">
        <v>945298915461</v>
      </c>
      <c r="O18" s="4">
        <v>939474359617</v>
      </c>
      <c r="Q18" s="4">
        <v>5824555844</v>
      </c>
    </row>
    <row r="19" spans="1:17" ht="21" x14ac:dyDescent="0.25">
      <c r="A19" s="5" t="s">
        <v>66</v>
      </c>
      <c r="C19" s="4">
        <v>2373000</v>
      </c>
      <c r="E19" s="4">
        <v>2227415079648</v>
      </c>
      <c r="G19" s="4">
        <v>2211562275517</v>
      </c>
      <c r="I19" s="4">
        <v>15852804131</v>
      </c>
      <c r="K19" s="4">
        <v>2373000</v>
      </c>
      <c r="M19" s="4">
        <v>2227415079648</v>
      </c>
      <c r="O19" s="4">
        <v>2211562275517</v>
      </c>
      <c r="Q19" s="4">
        <v>15852804131</v>
      </c>
    </row>
    <row r="20" spans="1:17" ht="21" x14ac:dyDescent="0.25">
      <c r="A20" s="5" t="s">
        <v>78</v>
      </c>
      <c r="C20" s="4">
        <v>73400</v>
      </c>
      <c r="E20" s="4">
        <v>71873084059</v>
      </c>
      <c r="G20" s="4">
        <v>69876903079</v>
      </c>
      <c r="I20" s="4">
        <v>1996180980</v>
      </c>
      <c r="K20" s="4">
        <v>73400</v>
      </c>
      <c r="M20" s="4">
        <v>71873084059</v>
      </c>
      <c r="O20" s="4">
        <v>69876903079</v>
      </c>
      <c r="Q20" s="4">
        <v>1996180980</v>
      </c>
    </row>
    <row r="21" spans="1:17" ht="21" x14ac:dyDescent="0.25">
      <c r="A21" s="5" t="s">
        <v>54</v>
      </c>
      <c r="C21" s="4">
        <v>121200</v>
      </c>
      <c r="E21" s="4">
        <v>115269378039</v>
      </c>
      <c r="G21" s="4">
        <v>113313359197</v>
      </c>
      <c r="I21" s="4">
        <v>1956018842</v>
      </c>
      <c r="K21" s="4">
        <v>121200</v>
      </c>
      <c r="M21" s="4">
        <v>115269378039</v>
      </c>
      <c r="O21" s="4">
        <v>113313359197</v>
      </c>
      <c r="Q21" s="4">
        <v>1956018842</v>
      </c>
    </row>
    <row r="22" spans="1:17" ht="21" x14ac:dyDescent="0.25">
      <c r="A22" s="5" t="s">
        <v>72</v>
      </c>
      <c r="C22" s="4">
        <v>1000000</v>
      </c>
      <c r="E22" s="4">
        <v>952155392615</v>
      </c>
      <c r="G22" s="4">
        <v>946636813438</v>
      </c>
      <c r="I22" s="4">
        <v>5518579177</v>
      </c>
      <c r="K22" s="4">
        <v>1000000</v>
      </c>
      <c r="M22" s="4">
        <v>952155392615</v>
      </c>
      <c r="O22" s="4">
        <v>946636813438</v>
      </c>
      <c r="Q22" s="4">
        <v>5518579177</v>
      </c>
    </row>
    <row r="23" spans="1:17" ht="21" x14ac:dyDescent="0.25">
      <c r="A23" s="5" t="s">
        <v>79</v>
      </c>
      <c r="C23" s="4">
        <v>9805000</v>
      </c>
      <c r="E23" s="4">
        <v>8836847179020</v>
      </c>
      <c r="G23" s="4">
        <v>9202879136955</v>
      </c>
      <c r="I23" s="4">
        <v>-366031957934</v>
      </c>
      <c r="K23" s="4">
        <v>9805000</v>
      </c>
      <c r="M23" s="4">
        <v>8836847179020</v>
      </c>
      <c r="O23" s="4">
        <v>9202879136955</v>
      </c>
      <c r="Q23" s="4">
        <v>-366031957934</v>
      </c>
    </row>
    <row r="24" spans="1:17" ht="21" x14ac:dyDescent="0.25">
      <c r="A24" s="5" t="s">
        <v>61</v>
      </c>
      <c r="C24" s="4">
        <v>190500</v>
      </c>
      <c r="E24" s="4">
        <v>161912653218</v>
      </c>
      <c r="G24" s="4">
        <v>158200091323</v>
      </c>
      <c r="I24" s="4">
        <v>3712561895</v>
      </c>
      <c r="K24" s="4">
        <v>190500</v>
      </c>
      <c r="M24" s="4">
        <v>161912653218</v>
      </c>
      <c r="O24" s="4">
        <v>158200091323</v>
      </c>
      <c r="Q24" s="4">
        <v>3712561895</v>
      </c>
    </row>
    <row r="25" spans="1:17" ht="21" x14ac:dyDescent="0.25">
      <c r="A25" s="5" t="s">
        <v>60</v>
      </c>
      <c r="C25" s="4">
        <v>1980436</v>
      </c>
      <c r="E25" s="4">
        <v>1713342574866</v>
      </c>
      <c r="G25" s="4">
        <v>1682291706195</v>
      </c>
      <c r="I25" s="4">
        <v>31050868671</v>
      </c>
      <c r="K25" s="4">
        <v>1980436</v>
      </c>
      <c r="M25" s="4">
        <v>1713342574866</v>
      </c>
      <c r="O25" s="4">
        <v>1682291706195</v>
      </c>
      <c r="Q25" s="4">
        <v>31050868671</v>
      </c>
    </row>
    <row r="26" spans="1:17" ht="21" x14ac:dyDescent="0.25">
      <c r="A26" s="5" t="s">
        <v>62</v>
      </c>
      <c r="C26" s="4">
        <v>1388948</v>
      </c>
      <c r="E26" s="4">
        <v>1262985222273</v>
      </c>
      <c r="G26" s="4">
        <v>1241708161412</v>
      </c>
      <c r="I26" s="4">
        <v>21277060861</v>
      </c>
      <c r="K26" s="4">
        <v>1388948</v>
      </c>
      <c r="M26" s="4">
        <v>1262985222273</v>
      </c>
      <c r="O26" s="4">
        <v>1241708161412</v>
      </c>
      <c r="Q26" s="4">
        <v>21277060861</v>
      </c>
    </row>
    <row r="27" spans="1:17" ht="21" x14ac:dyDescent="0.25">
      <c r="A27" s="5" t="s">
        <v>64</v>
      </c>
      <c r="C27" s="4">
        <v>75000</v>
      </c>
      <c r="E27" s="4">
        <v>65919973218</v>
      </c>
      <c r="G27" s="4">
        <v>64810057856</v>
      </c>
      <c r="I27" s="4">
        <v>1109915362</v>
      </c>
      <c r="K27" s="4">
        <v>75000</v>
      </c>
      <c r="M27" s="4">
        <v>65919973218</v>
      </c>
      <c r="O27" s="4">
        <v>64810057856</v>
      </c>
      <c r="Q27" s="4">
        <v>1109915362</v>
      </c>
    </row>
    <row r="28" spans="1:17" ht="21" x14ac:dyDescent="0.25">
      <c r="A28" s="5" t="s">
        <v>63</v>
      </c>
      <c r="C28" s="4">
        <v>5900</v>
      </c>
      <c r="E28" s="4">
        <v>5309595112</v>
      </c>
      <c r="G28" s="4">
        <v>5221101860</v>
      </c>
      <c r="I28" s="4">
        <v>88493252</v>
      </c>
      <c r="K28" s="4">
        <v>5900</v>
      </c>
      <c r="M28" s="4">
        <v>5309595112</v>
      </c>
      <c r="O28" s="4">
        <v>5221101860</v>
      </c>
      <c r="Q28" s="4">
        <v>88493252</v>
      </c>
    </row>
    <row r="29" spans="1:17" ht="21" x14ac:dyDescent="0.25">
      <c r="A29" s="5" t="s">
        <v>80</v>
      </c>
      <c r="C29" s="4">
        <v>130571</v>
      </c>
      <c r="E29" s="4">
        <v>121502457609</v>
      </c>
      <c r="G29" s="4">
        <v>121054372106</v>
      </c>
      <c r="I29" s="4">
        <v>448085503</v>
      </c>
      <c r="K29" s="4">
        <v>130571</v>
      </c>
      <c r="M29" s="4">
        <v>121502457609</v>
      </c>
      <c r="O29" s="4">
        <v>121054372106</v>
      </c>
      <c r="Q29" s="4">
        <v>448085503</v>
      </c>
    </row>
    <row r="30" spans="1:17" ht="21" x14ac:dyDescent="0.25">
      <c r="A30" s="5" t="s">
        <v>81</v>
      </c>
      <c r="C30" s="4">
        <v>155000</v>
      </c>
      <c r="E30" s="4">
        <v>144382804971</v>
      </c>
      <c r="G30" s="4">
        <v>144382804971</v>
      </c>
      <c r="I30" s="4">
        <v>0</v>
      </c>
      <c r="K30" s="4">
        <v>155000</v>
      </c>
      <c r="M30" s="4">
        <v>144382804971</v>
      </c>
      <c r="O30" s="4">
        <v>144382804971</v>
      </c>
      <c r="Q30" s="4">
        <v>0</v>
      </c>
    </row>
    <row r="31" spans="1:17" ht="21" x14ac:dyDescent="0.25">
      <c r="A31" s="5" t="s">
        <v>82</v>
      </c>
      <c r="C31" s="4">
        <v>825000</v>
      </c>
      <c r="E31" s="4">
        <v>699024470319</v>
      </c>
      <c r="G31" s="4">
        <v>694649828911</v>
      </c>
      <c r="I31" s="4">
        <v>4374641408</v>
      </c>
      <c r="K31" s="4">
        <v>825000</v>
      </c>
      <c r="M31" s="4">
        <v>699024470319</v>
      </c>
      <c r="O31" s="4">
        <v>694649828911</v>
      </c>
      <c r="Q31" s="4">
        <v>4374641408</v>
      </c>
    </row>
    <row r="32" spans="1:17" ht="21" x14ac:dyDescent="0.25">
      <c r="A32" s="5" t="s">
        <v>70</v>
      </c>
      <c r="C32" s="4">
        <v>2000000</v>
      </c>
      <c r="E32" s="4">
        <v>1999847500000</v>
      </c>
      <c r="G32" s="4">
        <v>1999847500000</v>
      </c>
      <c r="I32" s="4">
        <v>0</v>
      </c>
      <c r="K32" s="4">
        <v>2000000</v>
      </c>
      <c r="M32" s="4">
        <v>1999847500000</v>
      </c>
      <c r="O32" s="4">
        <v>1999847500000</v>
      </c>
      <c r="Q32" s="4">
        <v>0</v>
      </c>
    </row>
    <row r="33" spans="1:17" ht="21" x14ac:dyDescent="0.25">
      <c r="A33" s="5" t="s">
        <v>58</v>
      </c>
      <c r="C33" s="4">
        <v>741800</v>
      </c>
      <c r="E33" s="4">
        <v>552546939083</v>
      </c>
      <c r="G33" s="4">
        <v>541109255273</v>
      </c>
      <c r="I33" s="4">
        <v>11437683810</v>
      </c>
      <c r="K33" s="4">
        <v>741800</v>
      </c>
      <c r="M33" s="4">
        <v>552546939083</v>
      </c>
      <c r="O33" s="4">
        <v>541109255273</v>
      </c>
      <c r="Q33" s="4">
        <v>11437683810</v>
      </c>
    </row>
    <row r="34" spans="1:17" ht="21" x14ac:dyDescent="0.25">
      <c r="A34" s="5" t="s">
        <v>59</v>
      </c>
      <c r="C34" s="4">
        <v>1010965</v>
      </c>
      <c r="E34" s="4">
        <v>643935601166</v>
      </c>
      <c r="G34" s="4">
        <v>636353941811</v>
      </c>
      <c r="I34" s="4">
        <v>7581659355</v>
      </c>
      <c r="K34" s="4">
        <v>1010965</v>
      </c>
      <c r="M34" s="4">
        <v>643935601166</v>
      </c>
      <c r="O34" s="4">
        <v>636353941811</v>
      </c>
      <c r="Q34" s="4">
        <v>7581659355</v>
      </c>
    </row>
    <row r="35" spans="1:17" ht="21" x14ac:dyDescent="0.25">
      <c r="A35" s="5" t="s">
        <v>41</v>
      </c>
      <c r="C35" s="4">
        <v>4360</v>
      </c>
      <c r="E35" s="4">
        <v>19799146852</v>
      </c>
      <c r="G35" s="4">
        <v>19507193713</v>
      </c>
      <c r="I35" s="4">
        <v>291953139</v>
      </c>
      <c r="K35" s="4">
        <v>4360</v>
      </c>
      <c r="M35" s="4">
        <v>19799146852</v>
      </c>
      <c r="O35" s="4">
        <v>19507193713</v>
      </c>
      <c r="Q35" s="4">
        <v>291953139</v>
      </c>
    </row>
    <row r="36" spans="1:17" ht="21" x14ac:dyDescent="0.25">
      <c r="A36" s="5" t="s">
        <v>76</v>
      </c>
      <c r="C36" s="4">
        <v>1000000</v>
      </c>
      <c r="E36" s="4">
        <v>999923750000</v>
      </c>
      <c r="G36" s="4">
        <v>999923750000</v>
      </c>
      <c r="I36" s="4">
        <v>0</v>
      </c>
      <c r="K36" s="4">
        <v>1000000</v>
      </c>
      <c r="M36" s="4">
        <v>999923750000</v>
      </c>
      <c r="O36" s="4">
        <v>999923750000</v>
      </c>
      <c r="Q36" s="4">
        <v>0</v>
      </c>
    </row>
    <row r="37" spans="1:17" ht="21" x14ac:dyDescent="0.25">
      <c r="A37" s="5" t="s">
        <v>43</v>
      </c>
      <c r="C37" s="4">
        <v>362205</v>
      </c>
      <c r="E37" s="4">
        <v>1716169079066</v>
      </c>
      <c r="G37" s="4">
        <v>1689808813974</v>
      </c>
      <c r="I37" s="4">
        <v>26360265092</v>
      </c>
      <c r="K37" s="4">
        <v>362205</v>
      </c>
      <c r="M37" s="4">
        <v>1716169079066</v>
      </c>
      <c r="O37" s="4">
        <v>1689808813974</v>
      </c>
      <c r="Q37" s="4">
        <v>26360265092</v>
      </c>
    </row>
    <row r="38" spans="1:17" ht="21" x14ac:dyDescent="0.25">
      <c r="A38" s="5" t="s">
        <v>57</v>
      </c>
      <c r="C38" s="4">
        <v>52417</v>
      </c>
      <c r="E38" s="4">
        <v>31970883694</v>
      </c>
      <c r="G38" s="4">
        <v>31819934244</v>
      </c>
      <c r="I38" s="4">
        <v>150949450</v>
      </c>
      <c r="K38" s="4">
        <v>52417</v>
      </c>
      <c r="M38" s="4">
        <v>31970883694</v>
      </c>
      <c r="O38" s="4">
        <v>31819934244</v>
      </c>
      <c r="Q38" s="4">
        <v>150949450</v>
      </c>
    </row>
    <row r="39" spans="1:17" ht="21" x14ac:dyDescent="0.25">
      <c r="A39" s="5" t="s">
        <v>50</v>
      </c>
      <c r="C39" s="4">
        <v>73594</v>
      </c>
      <c r="E39" s="4">
        <v>47500568865</v>
      </c>
      <c r="G39" s="4">
        <v>46617508203</v>
      </c>
      <c r="I39" s="4">
        <v>883060662</v>
      </c>
      <c r="K39" s="4">
        <v>73594</v>
      </c>
      <c r="M39" s="4">
        <v>47500568865</v>
      </c>
      <c r="O39" s="4">
        <v>46617508203</v>
      </c>
      <c r="Q39" s="4">
        <v>883060662</v>
      </c>
    </row>
    <row r="40" spans="1:17" ht="21" x14ac:dyDescent="0.25">
      <c r="A40" s="5" t="s">
        <v>51</v>
      </c>
      <c r="C40" s="4">
        <v>339795</v>
      </c>
      <c r="E40" s="4">
        <v>212352283953</v>
      </c>
      <c r="G40" s="4">
        <v>210011274919</v>
      </c>
      <c r="I40" s="4">
        <v>2341009034</v>
      </c>
      <c r="K40" s="4">
        <v>339795</v>
      </c>
      <c r="M40" s="4">
        <v>212352283953</v>
      </c>
      <c r="O40" s="4">
        <v>210011274919</v>
      </c>
      <c r="Q40" s="4">
        <v>2341009034</v>
      </c>
    </row>
    <row r="41" spans="1:17" ht="21" x14ac:dyDescent="0.25">
      <c r="A41" s="5" t="s">
        <v>49</v>
      </c>
      <c r="C41" s="4">
        <v>46184</v>
      </c>
      <c r="E41" s="4">
        <v>31115020978</v>
      </c>
      <c r="G41" s="4">
        <v>30663837704</v>
      </c>
      <c r="I41" s="4">
        <v>451183274</v>
      </c>
      <c r="K41" s="4">
        <v>46184</v>
      </c>
      <c r="M41" s="4">
        <v>31115020978</v>
      </c>
      <c r="O41" s="4">
        <v>30663837704</v>
      </c>
      <c r="Q41" s="4">
        <v>451183274</v>
      </c>
    </row>
    <row r="42" spans="1:17" ht="21" x14ac:dyDescent="0.25">
      <c r="A42" s="5" t="s">
        <v>55</v>
      </c>
      <c r="C42" s="4">
        <v>305135</v>
      </c>
      <c r="E42" s="4">
        <v>266362543307</v>
      </c>
      <c r="G42" s="4">
        <v>260870532105</v>
      </c>
      <c r="I42" s="4">
        <v>5492011202</v>
      </c>
      <c r="K42" s="4">
        <v>305135</v>
      </c>
      <c r="M42" s="4">
        <v>266362543307</v>
      </c>
      <c r="O42" s="4">
        <v>260870532105</v>
      </c>
      <c r="Q42" s="4">
        <v>5492011202</v>
      </c>
    </row>
    <row r="43" spans="1:17" ht="21" x14ac:dyDescent="0.25">
      <c r="A43" s="5" t="s">
        <v>56</v>
      </c>
      <c r="C43" s="4">
        <v>201535</v>
      </c>
      <c r="E43" s="4">
        <v>164601236198</v>
      </c>
      <c r="G43" s="4">
        <v>160353202335</v>
      </c>
      <c r="I43" s="4">
        <v>4248033863</v>
      </c>
      <c r="K43" s="4">
        <v>201535</v>
      </c>
      <c r="M43" s="4">
        <v>164601236198</v>
      </c>
      <c r="O43" s="4">
        <v>160353202335</v>
      </c>
      <c r="Q43" s="4">
        <v>4248033863</v>
      </c>
    </row>
    <row r="44" spans="1:17" ht="21" x14ac:dyDescent="0.25">
      <c r="A44" s="5" t="s">
        <v>67</v>
      </c>
      <c r="C44" s="4">
        <v>3000000</v>
      </c>
      <c r="E44" s="4">
        <v>2979510794977</v>
      </c>
      <c r="G44" s="4">
        <v>2961152194927</v>
      </c>
      <c r="I44" s="4">
        <v>18358600050</v>
      </c>
      <c r="K44" s="4">
        <v>3000000</v>
      </c>
      <c r="M44" s="4">
        <v>2979510794977</v>
      </c>
      <c r="O44" s="4">
        <v>2961152194927</v>
      </c>
      <c r="Q44" s="4">
        <v>18358600050</v>
      </c>
    </row>
    <row r="45" spans="1:17" ht="21" x14ac:dyDescent="0.25">
      <c r="A45" s="5" t="s">
        <v>71</v>
      </c>
      <c r="C45" s="4">
        <v>3500000</v>
      </c>
      <c r="E45" s="4">
        <v>3461369050483</v>
      </c>
      <c r="G45" s="4">
        <v>3442512488406</v>
      </c>
      <c r="I45" s="4">
        <v>18856562077</v>
      </c>
      <c r="K45" s="4">
        <v>3500000</v>
      </c>
      <c r="M45" s="4">
        <v>3461369050483</v>
      </c>
      <c r="O45" s="4">
        <v>3442512488406</v>
      </c>
      <c r="Q45" s="4">
        <v>18856562077</v>
      </c>
    </row>
    <row r="46" spans="1:17" ht="21" x14ac:dyDescent="0.25">
      <c r="A46" s="5" t="s">
        <v>83</v>
      </c>
      <c r="C46" s="4">
        <v>1000000</v>
      </c>
      <c r="E46" s="4">
        <v>939777336513</v>
      </c>
      <c r="G46" s="4">
        <v>920141833835</v>
      </c>
      <c r="I46" s="4">
        <v>19635502678</v>
      </c>
      <c r="K46" s="4">
        <v>1000000</v>
      </c>
      <c r="M46" s="4">
        <v>939777336513</v>
      </c>
      <c r="O46" s="4">
        <v>920141833835</v>
      </c>
      <c r="Q46" s="4">
        <v>19635502678</v>
      </c>
    </row>
    <row r="47" spans="1:17" ht="21" x14ac:dyDescent="0.25">
      <c r="A47" s="5" t="s">
        <v>47</v>
      </c>
      <c r="C47" s="4">
        <v>1440000</v>
      </c>
      <c r="E47" s="4">
        <v>1439890200000</v>
      </c>
      <c r="G47" s="4">
        <v>1439890200000</v>
      </c>
      <c r="I47" s="4">
        <v>0</v>
      </c>
      <c r="K47" s="4">
        <v>1440000</v>
      </c>
      <c r="M47" s="4">
        <v>1439890200000</v>
      </c>
      <c r="O47" s="4">
        <v>1439890200000</v>
      </c>
      <c r="Q47" s="4">
        <v>0</v>
      </c>
    </row>
    <row r="48" spans="1:17" ht="21" x14ac:dyDescent="0.25">
      <c r="A48" s="5" t="s">
        <v>92</v>
      </c>
      <c r="C48" s="4">
        <v>450000</v>
      </c>
      <c r="E48" s="4">
        <v>440458362488</v>
      </c>
      <c r="G48" s="4">
        <v>437289254151</v>
      </c>
      <c r="I48" s="4">
        <v>3169108337</v>
      </c>
      <c r="K48" s="4">
        <v>450000</v>
      </c>
      <c r="M48" s="4">
        <v>440458362488</v>
      </c>
      <c r="O48" s="4">
        <v>437289254151</v>
      </c>
      <c r="Q48" s="4">
        <v>3169108337</v>
      </c>
    </row>
    <row r="49" spans="1:17" ht="21" x14ac:dyDescent="0.25">
      <c r="A49" s="5" t="s">
        <v>84</v>
      </c>
      <c r="C49" s="4">
        <v>4100000</v>
      </c>
      <c r="E49" s="4">
        <v>3695982959809</v>
      </c>
      <c r="G49" s="4">
        <v>3794137674941</v>
      </c>
      <c r="I49" s="4">
        <v>-98154715132</v>
      </c>
      <c r="K49" s="4">
        <v>4100000</v>
      </c>
      <c r="M49" s="4">
        <v>3695982959809</v>
      </c>
      <c r="O49" s="4">
        <v>3794137674941</v>
      </c>
      <c r="Q49" s="4">
        <v>-98154715132</v>
      </c>
    </row>
    <row r="50" spans="1:17" ht="21" x14ac:dyDescent="0.25">
      <c r="A50" s="5" t="s">
        <v>85</v>
      </c>
      <c r="C50" s="4">
        <v>3000000</v>
      </c>
      <c r="E50" s="4">
        <v>2479781902211</v>
      </c>
      <c r="G50" s="4">
        <v>2516217123813</v>
      </c>
      <c r="I50" s="4">
        <v>-36435221601</v>
      </c>
      <c r="K50" s="4">
        <v>3000000</v>
      </c>
      <c r="M50" s="4">
        <v>2479781902211</v>
      </c>
      <c r="O50" s="4">
        <v>2516217123813</v>
      </c>
      <c r="Q50" s="4">
        <v>-36435221601</v>
      </c>
    </row>
    <row r="51" spans="1:17" ht="21" x14ac:dyDescent="0.25">
      <c r="A51" s="5" t="s">
        <v>68</v>
      </c>
      <c r="C51" s="4">
        <v>1000000</v>
      </c>
      <c r="E51" s="4">
        <v>973457768185</v>
      </c>
      <c r="G51" s="4">
        <v>966723281728</v>
      </c>
      <c r="I51" s="4">
        <v>6734486457</v>
      </c>
      <c r="K51" s="4">
        <v>1000000</v>
      </c>
      <c r="M51" s="4">
        <v>973457768185</v>
      </c>
      <c r="O51" s="4">
        <v>966723281728</v>
      </c>
      <c r="Q51" s="4">
        <v>6734486457</v>
      </c>
    </row>
    <row r="52" spans="1:17" ht="21" x14ac:dyDescent="0.25">
      <c r="A52" s="5" t="s">
        <v>46</v>
      </c>
      <c r="C52" s="4">
        <v>84110</v>
      </c>
      <c r="E52" s="4">
        <v>259165347808</v>
      </c>
      <c r="G52" s="4">
        <v>254069348648</v>
      </c>
      <c r="I52" s="4">
        <v>5095999160</v>
      </c>
      <c r="K52" s="4">
        <v>84110</v>
      </c>
      <c r="M52" s="4">
        <v>259165347808</v>
      </c>
      <c r="O52" s="4">
        <v>254069348648</v>
      </c>
      <c r="Q52" s="4">
        <v>5095999160</v>
      </c>
    </row>
    <row r="53" spans="1:17" ht="21" x14ac:dyDescent="0.25">
      <c r="A53" s="5" t="s">
        <v>77</v>
      </c>
      <c r="C53" s="4">
        <v>2495000</v>
      </c>
      <c r="E53" s="4">
        <v>2494809756250</v>
      </c>
      <c r="G53" s="4">
        <v>2494809756250</v>
      </c>
      <c r="I53" s="4">
        <v>0</v>
      </c>
      <c r="K53" s="4">
        <v>2495000</v>
      </c>
      <c r="M53" s="4">
        <v>2494809756250</v>
      </c>
      <c r="O53" s="4">
        <v>2494809756250</v>
      </c>
      <c r="Q53" s="4">
        <v>0</v>
      </c>
    </row>
    <row r="54" spans="1:17" ht="21" x14ac:dyDescent="0.25">
      <c r="A54" s="5" t="s">
        <v>93</v>
      </c>
      <c r="C54" s="4">
        <v>995000</v>
      </c>
      <c r="E54" s="4">
        <v>994924131250</v>
      </c>
      <c r="G54" s="4">
        <v>994924131250</v>
      </c>
      <c r="I54" s="4">
        <v>0</v>
      </c>
      <c r="K54" s="4">
        <v>995000</v>
      </c>
      <c r="M54" s="4">
        <v>994924131250</v>
      </c>
      <c r="O54" s="4">
        <v>994924131250</v>
      </c>
      <c r="Q54" s="4">
        <v>0</v>
      </c>
    </row>
    <row r="55" spans="1:17" ht="21" x14ac:dyDescent="0.25">
      <c r="A55" s="5" t="s">
        <v>86</v>
      </c>
      <c r="C55" s="4">
        <v>2098065</v>
      </c>
      <c r="E55" s="4">
        <v>1819636802448</v>
      </c>
      <c r="G55" s="4">
        <v>1756682868532</v>
      </c>
      <c r="I55" s="4">
        <v>62953933916</v>
      </c>
      <c r="K55" s="4">
        <v>2098065</v>
      </c>
      <c r="M55" s="4">
        <v>1819636802448</v>
      </c>
      <c r="O55" s="4">
        <v>1756682868532</v>
      </c>
      <c r="Q55" s="4">
        <v>62953933916</v>
      </c>
    </row>
    <row r="56" spans="1:17" ht="21" x14ac:dyDescent="0.25">
      <c r="A56" s="5" t="s">
        <v>44</v>
      </c>
      <c r="C56" s="4">
        <v>252190</v>
      </c>
      <c r="E56" s="4">
        <v>769286891763</v>
      </c>
      <c r="G56" s="4">
        <v>747621584017</v>
      </c>
      <c r="I56" s="4">
        <v>21665307746</v>
      </c>
      <c r="K56" s="4">
        <v>252190</v>
      </c>
      <c r="M56" s="4">
        <v>769286891763</v>
      </c>
      <c r="O56" s="4">
        <v>747621584017</v>
      </c>
      <c r="Q56" s="4">
        <v>21665307746</v>
      </c>
    </row>
    <row r="57" spans="1:17" ht="21" x14ac:dyDescent="0.25">
      <c r="A57" s="5" t="s">
        <v>39</v>
      </c>
      <c r="C57" s="4">
        <v>3207600</v>
      </c>
      <c r="E57" s="4">
        <v>5418441196266</v>
      </c>
      <c r="G57" s="4">
        <v>5305371256402</v>
      </c>
      <c r="I57" s="4">
        <v>113069939864</v>
      </c>
      <c r="K57" s="4">
        <v>3207600</v>
      </c>
      <c r="M57" s="4">
        <v>5418441196266</v>
      </c>
      <c r="O57" s="4">
        <v>5305371256402</v>
      </c>
      <c r="Q57" s="4">
        <v>113069939864</v>
      </c>
    </row>
    <row r="58" spans="1:17" ht="21" x14ac:dyDescent="0.25">
      <c r="A58" s="5" t="s">
        <v>87</v>
      </c>
      <c r="C58" s="4">
        <v>7793740</v>
      </c>
      <c r="E58" s="4">
        <v>6615850788589</v>
      </c>
      <c r="G58" s="4">
        <v>6515872522053</v>
      </c>
      <c r="I58" s="4">
        <v>99978266536</v>
      </c>
      <c r="K58" s="4">
        <v>7793740</v>
      </c>
      <c r="M58" s="4">
        <v>6615850788589</v>
      </c>
      <c r="O58" s="4">
        <v>6515872522053</v>
      </c>
      <c r="Q58" s="4">
        <v>99978266536</v>
      </c>
    </row>
    <row r="59" spans="1:17" ht="21" x14ac:dyDescent="0.25">
      <c r="A59" s="5" t="s">
        <v>42</v>
      </c>
      <c r="C59" s="4">
        <v>460251</v>
      </c>
      <c r="E59" s="4">
        <v>2127393094151</v>
      </c>
      <c r="G59" s="4">
        <v>2085467356101</v>
      </c>
      <c r="I59" s="4">
        <v>41925738050</v>
      </c>
      <c r="K59" s="4">
        <v>460251</v>
      </c>
      <c r="M59" s="4">
        <v>2127393094151</v>
      </c>
      <c r="O59" s="4">
        <v>2085467356101</v>
      </c>
      <c r="Q59" s="4">
        <v>41925738050</v>
      </c>
    </row>
    <row r="60" spans="1:17" ht="21" x14ac:dyDescent="0.25">
      <c r="A60" s="5" t="s">
        <v>88</v>
      </c>
      <c r="C60" s="4">
        <v>6048600</v>
      </c>
      <c r="E60" s="4">
        <v>5269307865436</v>
      </c>
      <c r="G60" s="4">
        <v>5262848453204</v>
      </c>
      <c r="I60" s="4">
        <v>6459412232</v>
      </c>
      <c r="K60" s="4">
        <v>6048600</v>
      </c>
      <c r="M60" s="4">
        <v>5269307865436</v>
      </c>
      <c r="O60" s="4">
        <v>5262848453204</v>
      </c>
      <c r="Q60" s="4">
        <v>6459412232</v>
      </c>
    </row>
    <row r="61" spans="1:17" ht="21" x14ac:dyDescent="0.25">
      <c r="A61" s="5" t="s">
        <v>89</v>
      </c>
      <c r="C61" s="4">
        <v>1500000</v>
      </c>
      <c r="E61" s="4">
        <v>1308707203466</v>
      </c>
      <c r="G61" s="4">
        <v>1307247814753</v>
      </c>
      <c r="I61" s="4">
        <v>1459388713</v>
      </c>
      <c r="K61" s="4">
        <v>1500000</v>
      </c>
      <c r="M61" s="4">
        <v>1308707203466</v>
      </c>
      <c r="O61" s="4">
        <v>1307247814753</v>
      </c>
      <c r="Q61" s="4">
        <v>1459388713</v>
      </c>
    </row>
    <row r="62" spans="1:17" ht="21" x14ac:dyDescent="0.25">
      <c r="A62" s="5" t="s">
        <v>45</v>
      </c>
      <c r="C62" s="4">
        <v>963700</v>
      </c>
      <c r="E62" s="4">
        <v>4293871683525</v>
      </c>
      <c r="G62" s="4">
        <v>4184129349583</v>
      </c>
      <c r="I62" s="4">
        <v>109742333942</v>
      </c>
      <c r="K62" s="4">
        <v>963700</v>
      </c>
      <c r="M62" s="4">
        <v>4293871683525</v>
      </c>
      <c r="O62" s="4">
        <v>4184129349583</v>
      </c>
      <c r="Q62" s="4">
        <v>109742333942</v>
      </c>
    </row>
    <row r="63" spans="1:17" ht="21" x14ac:dyDescent="0.25">
      <c r="A63" s="5" t="s">
        <v>90</v>
      </c>
      <c r="C63" s="4">
        <v>15201600</v>
      </c>
      <c r="E63" s="4">
        <v>13598192805931</v>
      </c>
      <c r="G63" s="4">
        <v>14116527839871</v>
      </c>
      <c r="I63" s="4">
        <v>-518335033939</v>
      </c>
      <c r="K63" s="4">
        <v>15201600</v>
      </c>
      <c r="M63" s="4">
        <v>13598192805931</v>
      </c>
      <c r="O63" s="4">
        <v>14116527839871</v>
      </c>
      <c r="Q63" s="4">
        <v>-518335033939</v>
      </c>
    </row>
    <row r="64" spans="1:17" ht="21" x14ac:dyDescent="0.25">
      <c r="A64" s="5" t="s">
        <v>73</v>
      </c>
      <c r="C64" s="4">
        <v>2257027</v>
      </c>
      <c r="E64" s="4">
        <v>1771118791764</v>
      </c>
      <c r="G64" s="4">
        <v>1771118791764</v>
      </c>
      <c r="I64" s="4">
        <v>0</v>
      </c>
      <c r="K64" s="4">
        <v>2257027</v>
      </c>
      <c r="M64" s="4">
        <v>1771118791764</v>
      </c>
      <c r="O64" s="4">
        <v>1771118791764</v>
      </c>
      <c r="Q64" s="4">
        <v>0</v>
      </c>
    </row>
    <row r="65" spans="1:17" ht="21" x14ac:dyDescent="0.25">
      <c r="A65" s="5" t="s">
        <v>91</v>
      </c>
      <c r="C65" s="4">
        <v>1995000</v>
      </c>
      <c r="E65" s="4">
        <v>1994847881250</v>
      </c>
      <c r="G65" s="4">
        <v>1994847881250</v>
      </c>
      <c r="I65" s="4">
        <v>0</v>
      </c>
      <c r="K65" s="4">
        <v>1995000</v>
      </c>
      <c r="M65" s="4">
        <v>1994847881250</v>
      </c>
      <c r="O65" s="4">
        <v>1994847881250</v>
      </c>
      <c r="Q65" s="4">
        <v>0</v>
      </c>
    </row>
    <row r="66" spans="1:17" ht="21" x14ac:dyDescent="0.25">
      <c r="A66" s="5" t="s">
        <v>40</v>
      </c>
      <c r="C66" s="4">
        <v>1129130</v>
      </c>
      <c r="E66" s="4">
        <v>2130978749403</v>
      </c>
      <c r="G66" s="4">
        <v>2088632376789</v>
      </c>
      <c r="I66" s="4">
        <v>42346372614</v>
      </c>
      <c r="K66" s="4">
        <v>1129130</v>
      </c>
      <c r="M66" s="4">
        <v>2130978749403</v>
      </c>
      <c r="O66" s="4">
        <v>2088632376789</v>
      </c>
      <c r="Q66" s="4">
        <v>42346372614</v>
      </c>
    </row>
    <row r="67" spans="1:17" ht="21" x14ac:dyDescent="0.25">
      <c r="A67" s="5" t="s">
        <v>74</v>
      </c>
      <c r="C67" s="4">
        <v>1250000</v>
      </c>
      <c r="E67" s="4">
        <v>1082404960328</v>
      </c>
      <c r="G67" s="4">
        <v>1082404960328</v>
      </c>
      <c r="I67" s="4">
        <v>0</v>
      </c>
      <c r="K67" s="4">
        <v>1250000</v>
      </c>
      <c r="M67" s="4">
        <v>1082404960328</v>
      </c>
      <c r="O67" s="4">
        <v>1082404960328</v>
      </c>
      <c r="Q67" s="4">
        <v>0</v>
      </c>
    </row>
    <row r="68" spans="1:17" ht="21" x14ac:dyDescent="0.25">
      <c r="A68" s="5" t="s">
        <v>95</v>
      </c>
      <c r="C68" s="4">
        <v>2390000</v>
      </c>
      <c r="E68" s="4">
        <v>2389817762500</v>
      </c>
      <c r="G68" s="4">
        <v>2390000000000</v>
      </c>
      <c r="I68" s="4">
        <v>-182237500</v>
      </c>
      <c r="K68" s="4">
        <v>2390000</v>
      </c>
      <c r="M68" s="4">
        <v>2389817762500</v>
      </c>
      <c r="O68" s="4">
        <v>2390000000000</v>
      </c>
      <c r="Q68" s="4">
        <v>-182237500</v>
      </c>
    </row>
    <row r="69" spans="1:17" ht="21" x14ac:dyDescent="0.25">
      <c r="A69" s="5" t="s">
        <v>94</v>
      </c>
      <c r="C69" s="4">
        <v>2400000</v>
      </c>
      <c r="E69" s="4">
        <v>2399817000000</v>
      </c>
      <c r="G69" s="4">
        <v>2400000000000</v>
      </c>
      <c r="I69" s="4">
        <v>-183000000</v>
      </c>
      <c r="K69" s="4">
        <v>2400000</v>
      </c>
      <c r="M69" s="4">
        <v>2399817000000</v>
      </c>
      <c r="O69" s="4">
        <v>2400000000000</v>
      </c>
      <c r="Q69" s="4">
        <v>-183000000</v>
      </c>
    </row>
    <row r="70" spans="1:17" ht="21" x14ac:dyDescent="0.25">
      <c r="A70" s="5" t="s">
        <v>23</v>
      </c>
      <c r="C70" s="4" t="s">
        <v>23</v>
      </c>
      <c r="E70" s="6">
        <f>SUM(E8:E69)</f>
        <v>116223446704308</v>
      </c>
      <c r="F70" s="5"/>
      <c r="G70" s="6">
        <f>SUM(G8:G69)</f>
        <v>116218079161113</v>
      </c>
      <c r="H70" s="5"/>
      <c r="I70" s="6">
        <f>SUM(I8:I69)</f>
        <v>5367543199</v>
      </c>
      <c r="J70" s="5"/>
      <c r="K70" s="5" t="s">
        <v>23</v>
      </c>
      <c r="L70" s="5"/>
      <c r="M70" s="6">
        <f>SUM(M8:M69)</f>
        <v>116223446704308</v>
      </c>
      <c r="N70" s="5"/>
      <c r="O70" s="6">
        <f>SUM(O8:O69)</f>
        <v>116218079161113</v>
      </c>
      <c r="P70" s="5"/>
      <c r="Q70" s="6">
        <f>SUM(Q8:Q69)</f>
        <v>5367543199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6999-7225-43FC-8944-2BE591D31339}">
  <dimension ref="A2:Y13"/>
  <sheetViews>
    <sheetView rightToLeft="1" topLeftCell="D1" zoomScale="85" zoomScaleNormal="85" workbookViewId="0">
      <selection activeCell="Y9" sqref="Y9:Y13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1" style="4" customWidth="1"/>
    <col min="4" max="4" width="1" style="4" customWidth="1"/>
    <col min="5" max="5" width="23" style="4" customWidth="1"/>
    <col min="6" max="6" width="1" style="4" customWidth="1"/>
    <col min="7" max="7" width="26" style="4" customWidth="1"/>
    <col min="8" max="8" width="1" style="4" customWidth="1"/>
    <col min="9" max="9" width="11" style="4" customWidth="1"/>
    <col min="10" max="10" width="1" style="4" customWidth="1"/>
    <col min="11" max="11" width="22" style="4" customWidth="1"/>
    <col min="12" max="12" width="1" style="4" customWidth="1"/>
    <col min="13" max="13" width="13" style="4" customWidth="1"/>
    <col min="14" max="14" width="1" style="4" customWidth="1"/>
    <col min="15" max="15" width="22" style="4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3" style="4" customWidth="1"/>
    <col min="22" max="22" width="1" style="4" customWidth="1"/>
    <col min="23" max="23" width="26" style="4" customWidth="1"/>
    <col min="24" max="24" width="1" style="4" customWidth="1"/>
    <col min="25" max="25" width="32" style="8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  <c r="V2" s="35" t="s">
        <v>0</v>
      </c>
      <c r="W2" s="35" t="s">
        <v>0</v>
      </c>
      <c r="X2" s="35" t="s">
        <v>0</v>
      </c>
      <c r="Y2" s="35" t="s">
        <v>0</v>
      </c>
    </row>
    <row r="3" spans="1:25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  <c r="X3" s="35" t="s">
        <v>1</v>
      </c>
      <c r="Y3" s="35" t="s">
        <v>1</v>
      </c>
    </row>
    <row r="4" spans="1:25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  <c r="V4" s="35" t="s">
        <v>2</v>
      </c>
      <c r="W4" s="35" t="s">
        <v>2</v>
      </c>
      <c r="X4" s="35" t="s">
        <v>2</v>
      </c>
      <c r="Y4" s="35" t="s">
        <v>2</v>
      </c>
    </row>
    <row r="6" spans="1:25" ht="27" thickBot="1" x14ac:dyDescent="0.3">
      <c r="A6" s="34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7" thickBot="1" x14ac:dyDescent="0.3">
      <c r="A7" s="34" t="s">
        <v>3</v>
      </c>
      <c r="C7" s="34" t="s">
        <v>7</v>
      </c>
      <c r="E7" s="34" t="s">
        <v>8</v>
      </c>
      <c r="G7" s="34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6" t="s">
        <v>13</v>
      </c>
    </row>
    <row r="8" spans="1:25" ht="27" thickBot="1" x14ac:dyDescent="0.3">
      <c r="A8" s="34" t="s">
        <v>3</v>
      </c>
      <c r="C8" s="34" t="s">
        <v>7</v>
      </c>
      <c r="E8" s="34" t="s">
        <v>8</v>
      </c>
      <c r="G8" s="34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6" t="s">
        <v>13</v>
      </c>
    </row>
    <row r="9" spans="1:25" ht="21" x14ac:dyDescent="0.25">
      <c r="A9" s="5" t="s">
        <v>17</v>
      </c>
      <c r="C9" s="4">
        <v>233440819</v>
      </c>
      <c r="E9" s="4">
        <v>2999999984601</v>
      </c>
      <c r="G9" s="4">
        <v>3069980210669</v>
      </c>
      <c r="I9" s="4">
        <v>0</v>
      </c>
      <c r="K9" s="4">
        <v>0</v>
      </c>
      <c r="M9" s="4">
        <v>0</v>
      </c>
      <c r="O9" s="4">
        <v>0</v>
      </c>
      <c r="Q9" s="4">
        <v>233440819</v>
      </c>
      <c r="S9" s="4">
        <v>13383</v>
      </c>
      <c r="U9" s="4">
        <v>2999999984601</v>
      </c>
      <c r="W9" s="4">
        <v>3124138480677</v>
      </c>
      <c r="Y9" s="8">
        <v>1.4114944182383737E-2</v>
      </c>
    </row>
    <row r="10" spans="1:25" ht="21" x14ac:dyDescent="0.25">
      <c r="A10" s="5" t="s">
        <v>18</v>
      </c>
      <c r="C10" s="4">
        <v>128799567</v>
      </c>
      <c r="E10" s="4">
        <v>1739371951782</v>
      </c>
      <c r="G10" s="4">
        <v>2011978036107</v>
      </c>
      <c r="I10" s="4">
        <v>0</v>
      </c>
      <c r="K10" s="4">
        <v>0</v>
      </c>
      <c r="M10" s="4">
        <v>0</v>
      </c>
      <c r="O10" s="4">
        <v>0</v>
      </c>
      <c r="Q10" s="4">
        <v>128799567</v>
      </c>
      <c r="S10" s="4">
        <v>16027</v>
      </c>
      <c r="U10" s="4">
        <v>1739371951782</v>
      </c>
      <c r="W10" s="4">
        <v>2064270660309</v>
      </c>
      <c r="Y10" s="8">
        <v>9.3264320156768339E-3</v>
      </c>
    </row>
    <row r="11" spans="1:25" ht="21.75" thickBot="1" x14ac:dyDescent="0.3">
      <c r="A11" s="5" t="s">
        <v>19</v>
      </c>
      <c r="C11" s="4">
        <v>1666431</v>
      </c>
      <c r="E11" s="4">
        <v>200065086578</v>
      </c>
      <c r="G11" s="4">
        <v>301502989781.487</v>
      </c>
      <c r="I11" s="4">
        <v>0</v>
      </c>
      <c r="K11" s="4">
        <v>0</v>
      </c>
      <c r="M11" s="4">
        <v>0</v>
      </c>
      <c r="O11" s="4">
        <v>0</v>
      </c>
      <c r="Q11" s="4">
        <v>1666431</v>
      </c>
      <c r="S11" s="4">
        <v>182940</v>
      </c>
      <c r="U11" s="4">
        <v>200065086578</v>
      </c>
      <c r="W11" s="4">
        <v>303126824305.48102</v>
      </c>
      <c r="Y11" s="8">
        <v>1.3695353876656362E-3</v>
      </c>
    </row>
    <row r="12" spans="1:25" s="5" customFormat="1" ht="21.75" thickBot="1" x14ac:dyDescent="0.3">
      <c r="A12" s="5" t="s">
        <v>23</v>
      </c>
      <c r="C12" s="5" t="s">
        <v>23</v>
      </c>
      <c r="E12" s="6">
        <f>SUM(E9:E11)</f>
        <v>4939437022961</v>
      </c>
      <c r="G12" s="6">
        <f>SUM(G9:G11)</f>
        <v>5383461236557.4873</v>
      </c>
      <c r="I12" s="5" t="s">
        <v>23</v>
      </c>
      <c r="K12" s="6">
        <f>SUM(K9:K11)</f>
        <v>0</v>
      </c>
      <c r="M12" s="5" t="s">
        <v>23</v>
      </c>
      <c r="O12" s="6">
        <f>SUM(O9:O11)</f>
        <v>0</v>
      </c>
      <c r="Q12" s="5" t="s">
        <v>23</v>
      </c>
      <c r="S12" s="5" t="s">
        <v>23</v>
      </c>
      <c r="U12" s="6">
        <f>SUM(U9:U11)</f>
        <v>4939437022961</v>
      </c>
      <c r="W12" s="6">
        <f>SUM(W9:W11)</f>
        <v>5491535965291.4814</v>
      </c>
      <c r="Y12" s="2">
        <f>SUM(Y9:Y11)</f>
        <v>2.4810911585726209E-2</v>
      </c>
    </row>
    <row r="13" spans="1:25" ht="19.5" thickTop="1" x14ac:dyDescent="0.25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Y9" sqref="Y9:Y13"/>
    </sheetView>
  </sheetViews>
  <sheetFormatPr defaultRowHeight="18.75" x14ac:dyDescent="0.25"/>
  <cols>
    <col min="1" max="1" width="31.28515625" style="4" customWidth="1"/>
    <col min="2" max="2" width="1" style="4" customWidth="1"/>
    <col min="3" max="3" width="21" style="4" customWidth="1"/>
    <col min="4" max="4" width="1" style="4" customWidth="1"/>
    <col min="5" max="5" width="15" style="4" customWidth="1"/>
    <col min="6" max="6" width="1" style="4" customWidth="1"/>
    <col min="7" max="7" width="20" style="4" customWidth="1"/>
    <col min="8" max="8" width="1" style="4" customWidth="1"/>
    <col min="9" max="9" width="27" style="18" customWidth="1"/>
    <col min="10" max="10" width="1" style="4" customWidth="1"/>
    <col min="11" max="11" width="21" style="4" customWidth="1"/>
    <col min="12" max="12" width="1" style="4" customWidth="1"/>
    <col min="13" max="13" width="15" style="4" customWidth="1"/>
    <col min="14" max="14" width="1" style="4" customWidth="1"/>
    <col min="15" max="15" width="20" style="4" customWidth="1"/>
    <col min="16" max="16" width="1" style="4" customWidth="1"/>
    <col min="17" max="17" width="27" style="18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</row>
    <row r="4" spans="1:17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6.25" x14ac:dyDescent="0.25">
      <c r="A6" s="34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H6" s="34" t="s">
        <v>4</v>
      </c>
      <c r="I6" s="34" t="s">
        <v>4</v>
      </c>
      <c r="K6" s="34" t="s">
        <v>6</v>
      </c>
      <c r="L6" s="34" t="s">
        <v>6</v>
      </c>
      <c r="M6" s="34" t="s">
        <v>6</v>
      </c>
      <c r="N6" s="34" t="s">
        <v>6</v>
      </c>
      <c r="O6" s="34" t="s">
        <v>6</v>
      </c>
      <c r="P6" s="34" t="s">
        <v>6</v>
      </c>
      <c r="Q6" s="34" t="s">
        <v>6</v>
      </c>
    </row>
    <row r="7" spans="1:17" ht="26.25" x14ac:dyDescent="0.25">
      <c r="A7" s="34" t="s">
        <v>3</v>
      </c>
      <c r="C7" s="34" t="s">
        <v>24</v>
      </c>
      <c r="E7" s="34" t="s">
        <v>25</v>
      </c>
      <c r="G7" s="34" t="s">
        <v>26</v>
      </c>
      <c r="I7" s="37" t="s">
        <v>27</v>
      </c>
      <c r="K7" s="34" t="s">
        <v>24</v>
      </c>
      <c r="M7" s="34" t="s">
        <v>25</v>
      </c>
      <c r="O7" s="34" t="s">
        <v>26</v>
      </c>
      <c r="Q7" s="37" t="s">
        <v>27</v>
      </c>
    </row>
    <row r="8" spans="1:17" ht="21" x14ac:dyDescent="0.25">
      <c r="A8" s="5" t="s">
        <v>28</v>
      </c>
      <c r="C8" s="4">
        <v>27000000</v>
      </c>
      <c r="E8" s="4">
        <v>6167</v>
      </c>
      <c r="G8" s="4" t="s">
        <v>29</v>
      </c>
      <c r="I8" s="18">
        <v>0.38233232493369601</v>
      </c>
      <c r="K8" s="4">
        <v>27000000</v>
      </c>
      <c r="M8" s="4">
        <v>6167</v>
      </c>
      <c r="O8" s="4" t="s">
        <v>29</v>
      </c>
      <c r="Q8" s="18">
        <v>0.38233232493369601</v>
      </c>
    </row>
    <row r="9" spans="1:17" ht="21" x14ac:dyDescent="0.25">
      <c r="A9" s="5" t="s">
        <v>30</v>
      </c>
      <c r="C9" s="4">
        <v>494909484</v>
      </c>
      <c r="E9" s="4">
        <v>7485</v>
      </c>
      <c r="G9" s="4" t="s">
        <v>31</v>
      </c>
      <c r="I9" s="18">
        <v>0.29991300086192801</v>
      </c>
      <c r="K9" s="4">
        <v>494909484</v>
      </c>
      <c r="M9" s="4">
        <v>7485</v>
      </c>
      <c r="O9" s="4" t="s">
        <v>31</v>
      </c>
      <c r="Q9" s="18">
        <v>0.29991300086192801</v>
      </c>
    </row>
    <row r="10" spans="1:17" ht="21" x14ac:dyDescent="0.25">
      <c r="A10" s="5" t="s">
        <v>32</v>
      </c>
      <c r="C10" s="4">
        <v>540123452</v>
      </c>
      <c r="E10" s="4">
        <v>4810</v>
      </c>
      <c r="G10" s="4" t="s">
        <v>33</v>
      </c>
      <c r="I10" s="18">
        <v>0.29790600752136798</v>
      </c>
      <c r="K10" s="4">
        <v>540123452</v>
      </c>
      <c r="M10" s="4">
        <v>4810</v>
      </c>
      <c r="O10" s="4" t="s">
        <v>33</v>
      </c>
      <c r="Q10" s="18">
        <v>0.29790600752136798</v>
      </c>
    </row>
    <row r="11" spans="1:17" ht="21" x14ac:dyDescent="0.25">
      <c r="A11" s="5" t="s">
        <v>34</v>
      </c>
      <c r="C11" s="4">
        <v>19342254498</v>
      </c>
      <c r="E11" s="4">
        <v>470</v>
      </c>
      <c r="G11" s="4" t="s">
        <v>35</v>
      </c>
      <c r="I11" s="18">
        <v>0.29797259457009301</v>
      </c>
      <c r="K11" s="4">
        <v>19342254481</v>
      </c>
      <c r="M11" s="4">
        <v>470</v>
      </c>
      <c r="O11" s="4" t="s">
        <v>35</v>
      </c>
      <c r="Q11" s="18">
        <v>0.29797259457009301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64"/>
  <sheetViews>
    <sheetView rightToLeft="1" topLeftCell="A43" zoomScale="70" zoomScaleNormal="70" workbookViewId="0">
      <selection activeCell="Y9" sqref="Y9:Y13"/>
    </sheetView>
  </sheetViews>
  <sheetFormatPr defaultRowHeight="18.75" x14ac:dyDescent="0.25"/>
  <cols>
    <col min="1" max="1" width="32.28515625" style="4" customWidth="1"/>
    <col min="2" max="2" width="18" style="4" customWidth="1"/>
    <col min="3" max="3" width="1" style="4" customWidth="1"/>
    <col min="4" max="4" width="24" style="4" customWidth="1"/>
    <col min="5" max="5" width="1" style="4" customWidth="1"/>
    <col min="6" max="6" width="24" style="4" customWidth="1"/>
    <col min="7" max="7" width="1" style="4" customWidth="1"/>
    <col min="8" max="8" width="17" style="4" customWidth="1"/>
    <col min="9" max="9" width="1" style="4" customWidth="1"/>
    <col min="10" max="10" width="23" style="4" customWidth="1"/>
    <col min="11" max="11" width="1" style="4" customWidth="1"/>
    <col min="12" max="12" width="15" style="4" customWidth="1"/>
    <col min="13" max="13" width="1" style="4" customWidth="1"/>
    <col min="14" max="14" width="24" style="4" customWidth="1"/>
    <col min="15" max="15" width="1" style="4" customWidth="1"/>
    <col min="16" max="16" width="18" style="4" customWidth="1"/>
    <col min="17" max="17" width="1" style="4" customWidth="1"/>
    <col min="18" max="18" width="23" style="4" customWidth="1"/>
    <col min="19" max="19" width="1" style="4" customWidth="1"/>
    <col min="20" max="20" width="24" style="4" customWidth="1"/>
    <col min="21" max="21" width="1" style="4" customWidth="1"/>
    <col min="22" max="22" width="24" style="4" customWidth="1"/>
    <col min="23" max="23" width="1" style="4" customWidth="1"/>
    <col min="24" max="24" width="32" style="17" customWidth="1"/>
    <col min="25" max="25" width="1" style="4" customWidth="1"/>
    <col min="26" max="26" width="9.140625" style="4" customWidth="1"/>
    <col min="27" max="16384" width="9.140625" style="4"/>
  </cols>
  <sheetData>
    <row r="2" spans="1:24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  <c r="V2" s="35" t="s">
        <v>0</v>
      </c>
      <c r="W2" s="35" t="s">
        <v>0</v>
      </c>
      <c r="X2" s="35" t="s">
        <v>0</v>
      </c>
    </row>
    <row r="3" spans="1:24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  <c r="X3" s="35" t="s">
        <v>1</v>
      </c>
    </row>
    <row r="4" spans="1:24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  <c r="V4" s="35" t="s">
        <v>2</v>
      </c>
      <c r="W4" s="35" t="s">
        <v>2</v>
      </c>
      <c r="X4" s="35" t="s">
        <v>2</v>
      </c>
    </row>
    <row r="6" spans="1:24" ht="27" thickBot="1" x14ac:dyDescent="0.3">
      <c r="A6" s="7" t="s">
        <v>36</v>
      </c>
      <c r="B6" s="34" t="s">
        <v>4</v>
      </c>
      <c r="C6" s="34" t="s">
        <v>4</v>
      </c>
      <c r="D6" s="34" t="s">
        <v>4</v>
      </c>
      <c r="E6" s="34" t="s">
        <v>4</v>
      </c>
      <c r="F6" s="34" t="s">
        <v>4</v>
      </c>
      <c r="H6" s="34" t="s">
        <v>5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P6" s="34" t="s">
        <v>6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</row>
    <row r="7" spans="1:24" ht="27" thickBot="1" x14ac:dyDescent="0.3">
      <c r="A7" s="34" t="s">
        <v>37</v>
      </c>
      <c r="B7" s="34" t="s">
        <v>7</v>
      </c>
      <c r="D7" s="34" t="s">
        <v>8</v>
      </c>
      <c r="F7" s="34" t="s">
        <v>9</v>
      </c>
      <c r="H7" s="34" t="s">
        <v>10</v>
      </c>
      <c r="I7" s="34" t="s">
        <v>10</v>
      </c>
      <c r="J7" s="34" t="s">
        <v>10</v>
      </c>
      <c r="L7" s="34" t="s">
        <v>11</v>
      </c>
      <c r="M7" s="34" t="s">
        <v>11</v>
      </c>
      <c r="N7" s="34" t="s">
        <v>11</v>
      </c>
      <c r="P7" s="34" t="s">
        <v>7</v>
      </c>
      <c r="R7" s="34" t="s">
        <v>38</v>
      </c>
      <c r="T7" s="34" t="s">
        <v>8</v>
      </c>
      <c r="V7" s="34" t="s">
        <v>9</v>
      </c>
      <c r="X7" s="38" t="s">
        <v>13</v>
      </c>
    </row>
    <row r="8" spans="1:24" ht="27" thickBot="1" x14ac:dyDescent="0.3">
      <c r="A8" s="34" t="s">
        <v>37</v>
      </c>
      <c r="B8" s="34" t="s">
        <v>7</v>
      </c>
      <c r="D8" s="34" t="s">
        <v>8</v>
      </c>
      <c r="F8" s="34" t="s">
        <v>9</v>
      </c>
      <c r="H8" s="34" t="s">
        <v>7</v>
      </c>
      <c r="J8" s="34" t="s">
        <v>8</v>
      </c>
      <c r="L8" s="34" t="s">
        <v>7</v>
      </c>
      <c r="N8" s="34" t="s">
        <v>14</v>
      </c>
      <c r="P8" s="34" t="s">
        <v>7</v>
      </c>
      <c r="R8" s="34" t="s">
        <v>38</v>
      </c>
      <c r="T8" s="34" t="s">
        <v>8</v>
      </c>
      <c r="V8" s="34" t="s">
        <v>9</v>
      </c>
      <c r="X8" s="38" t="s">
        <v>13</v>
      </c>
    </row>
    <row r="9" spans="1:24" ht="21" x14ac:dyDescent="0.25">
      <c r="A9" s="5" t="s">
        <v>39</v>
      </c>
      <c r="B9" s="4">
        <v>3207600</v>
      </c>
      <c r="D9" s="4">
        <v>4947864134400</v>
      </c>
      <c r="F9" s="4">
        <v>5305371256402</v>
      </c>
      <c r="H9" s="4">
        <v>0</v>
      </c>
      <c r="J9" s="4">
        <v>0</v>
      </c>
      <c r="L9" s="4">
        <v>0</v>
      </c>
      <c r="N9" s="4">
        <v>0</v>
      </c>
      <c r="P9" s="4">
        <v>3207600</v>
      </c>
      <c r="R9" s="4">
        <v>1690476</v>
      </c>
      <c r="T9" s="4">
        <v>4947864134400</v>
      </c>
      <c r="V9" s="4">
        <v>5418441196266</v>
      </c>
      <c r="X9" s="19">
        <v>2.4480667394823595E-2</v>
      </c>
    </row>
    <row r="10" spans="1:24" ht="21" x14ac:dyDescent="0.25">
      <c r="A10" s="5" t="s">
        <v>40</v>
      </c>
      <c r="B10" s="4">
        <v>1129130</v>
      </c>
      <c r="D10" s="4">
        <v>2000146594543</v>
      </c>
      <c r="F10" s="4">
        <v>2088632376789</v>
      </c>
      <c r="H10" s="4">
        <v>0</v>
      </c>
      <c r="J10" s="4">
        <v>0</v>
      </c>
      <c r="L10" s="4">
        <v>0</v>
      </c>
      <c r="N10" s="4">
        <v>0</v>
      </c>
      <c r="P10" s="4">
        <v>1129130</v>
      </c>
      <c r="R10" s="4">
        <v>1887418</v>
      </c>
      <c r="T10" s="4">
        <v>2000146594543</v>
      </c>
      <c r="V10" s="4">
        <v>2130978749403</v>
      </c>
      <c r="X10" s="19">
        <v>9.6278210097624148E-3</v>
      </c>
    </row>
    <row r="11" spans="1:24" ht="21" x14ac:dyDescent="0.25">
      <c r="A11" s="5" t="s">
        <v>41</v>
      </c>
      <c r="B11" s="4">
        <v>4360</v>
      </c>
      <c r="D11" s="4">
        <v>15008401205</v>
      </c>
      <c r="F11" s="4">
        <v>19507193713</v>
      </c>
      <c r="H11" s="4">
        <v>0</v>
      </c>
      <c r="J11" s="4">
        <v>0</v>
      </c>
      <c r="L11" s="4">
        <v>0</v>
      </c>
      <c r="N11" s="4">
        <v>0</v>
      </c>
      <c r="P11" s="4">
        <v>4360</v>
      </c>
      <c r="R11" s="4">
        <v>4544383</v>
      </c>
      <c r="T11" s="4">
        <v>15008401205</v>
      </c>
      <c r="V11" s="4">
        <v>19799146852</v>
      </c>
      <c r="X11" s="19">
        <v>8.9453093837965514E-5</v>
      </c>
    </row>
    <row r="12" spans="1:24" ht="21" x14ac:dyDescent="0.25">
      <c r="A12" s="5" t="s">
        <v>42</v>
      </c>
      <c r="B12" s="4">
        <v>460251</v>
      </c>
      <c r="D12" s="4">
        <v>1979976789450</v>
      </c>
      <c r="F12" s="4">
        <v>2085467356101</v>
      </c>
      <c r="H12" s="4">
        <v>0</v>
      </c>
      <c r="J12" s="4">
        <v>0</v>
      </c>
      <c r="L12" s="4">
        <v>0</v>
      </c>
      <c r="N12" s="4">
        <v>0</v>
      </c>
      <c r="P12" s="4">
        <v>460251</v>
      </c>
      <c r="R12" s="4">
        <v>4622245</v>
      </c>
      <c r="T12" s="4">
        <v>1979976789450</v>
      </c>
      <c r="V12" s="4">
        <v>2127393094151</v>
      </c>
      <c r="X12" s="19">
        <v>9.6116209200249429E-3</v>
      </c>
    </row>
    <row r="13" spans="1:24" ht="21" x14ac:dyDescent="0.25">
      <c r="A13" s="5" t="s">
        <v>43</v>
      </c>
      <c r="B13" s="4">
        <v>362205</v>
      </c>
      <c r="D13" s="4">
        <v>1349985121650</v>
      </c>
      <c r="F13" s="4">
        <v>1689808813974</v>
      </c>
      <c r="H13" s="4">
        <v>0</v>
      </c>
      <c r="J13" s="4">
        <v>0</v>
      </c>
      <c r="L13" s="4">
        <v>0</v>
      </c>
      <c r="N13" s="4">
        <v>0</v>
      </c>
      <c r="P13" s="4">
        <v>362205</v>
      </c>
      <c r="R13" s="4">
        <v>4741553</v>
      </c>
      <c r="T13" s="4">
        <v>1349985121650</v>
      </c>
      <c r="V13" s="4">
        <v>1716169079066</v>
      </c>
      <c r="X13" s="19">
        <v>7.7536994305387637E-3</v>
      </c>
    </row>
    <row r="14" spans="1:24" ht="21" x14ac:dyDescent="0.25">
      <c r="A14" s="5" t="s">
        <v>44</v>
      </c>
      <c r="B14" s="4">
        <v>252190</v>
      </c>
      <c r="D14" s="4">
        <v>735998861700</v>
      </c>
      <c r="F14" s="4">
        <v>747621584017</v>
      </c>
      <c r="H14" s="4">
        <v>0</v>
      </c>
      <c r="J14" s="4">
        <v>0</v>
      </c>
      <c r="L14" s="4">
        <v>0</v>
      </c>
      <c r="N14" s="4">
        <v>0</v>
      </c>
      <c r="P14" s="4">
        <v>252190</v>
      </c>
      <c r="R14" s="4">
        <v>3052639</v>
      </c>
      <c r="T14" s="4">
        <v>735998861700</v>
      </c>
      <c r="V14" s="4">
        <v>769286891763</v>
      </c>
      <c r="X14" s="19">
        <v>3.4756594832893589E-3</v>
      </c>
    </row>
    <row r="15" spans="1:24" ht="21" x14ac:dyDescent="0.25">
      <c r="A15" s="5" t="s">
        <v>45</v>
      </c>
      <c r="B15" s="4">
        <v>963700</v>
      </c>
      <c r="D15" s="4">
        <v>3999707714200</v>
      </c>
      <c r="F15" s="4">
        <v>4184129349583</v>
      </c>
      <c r="H15" s="4">
        <v>0</v>
      </c>
      <c r="J15" s="4">
        <v>0</v>
      </c>
      <c r="L15" s="4">
        <v>0</v>
      </c>
      <c r="N15" s="4">
        <v>0</v>
      </c>
      <c r="P15" s="4">
        <v>963700</v>
      </c>
      <c r="R15" s="4">
        <v>4458843</v>
      </c>
      <c r="T15" s="4">
        <v>3999707714200</v>
      </c>
      <c r="V15" s="4">
        <v>4293871683525</v>
      </c>
      <c r="X15" s="19">
        <v>1.9399831189986103E-2</v>
      </c>
    </row>
    <row r="16" spans="1:24" ht="21" x14ac:dyDescent="0.25">
      <c r="A16" s="5" t="s">
        <v>46</v>
      </c>
      <c r="B16" s="4">
        <v>84110</v>
      </c>
      <c r="D16" s="4">
        <v>222997478600</v>
      </c>
      <c r="F16" s="4">
        <v>254069348648</v>
      </c>
      <c r="H16" s="4">
        <v>0</v>
      </c>
      <c r="J16" s="4">
        <v>0</v>
      </c>
      <c r="L16" s="4">
        <v>0</v>
      </c>
      <c r="N16" s="4">
        <v>0</v>
      </c>
      <c r="P16" s="4">
        <v>84110</v>
      </c>
      <c r="R16" s="4">
        <v>3083502</v>
      </c>
      <c r="T16" s="4">
        <v>222997478600</v>
      </c>
      <c r="V16" s="4">
        <v>259165347808</v>
      </c>
      <c r="X16" s="19">
        <v>1.1709162192852852E-3</v>
      </c>
    </row>
    <row r="17" spans="1:24" ht="21" x14ac:dyDescent="0.25">
      <c r="A17" s="5" t="s">
        <v>47</v>
      </c>
      <c r="B17" s="4">
        <v>1440000</v>
      </c>
      <c r="D17" s="4">
        <v>1440000000000</v>
      </c>
      <c r="F17" s="4">
        <v>1439890200000</v>
      </c>
      <c r="H17" s="4">
        <v>0</v>
      </c>
      <c r="J17" s="4">
        <v>0</v>
      </c>
      <c r="L17" s="4">
        <v>0</v>
      </c>
      <c r="N17" s="4">
        <v>0</v>
      </c>
      <c r="P17" s="4">
        <v>1440000</v>
      </c>
      <c r="R17" s="4">
        <v>1000000</v>
      </c>
      <c r="T17" s="4">
        <v>1440000000000</v>
      </c>
      <c r="V17" s="4">
        <v>1439890200000</v>
      </c>
      <c r="X17" s="19">
        <v>6.5054638030504841E-3</v>
      </c>
    </row>
    <row r="18" spans="1:24" ht="21" x14ac:dyDescent="0.25">
      <c r="A18" s="5" t="s">
        <v>48</v>
      </c>
      <c r="B18" s="4">
        <v>100000</v>
      </c>
      <c r="D18" s="4">
        <v>87311757010</v>
      </c>
      <c r="F18" s="4">
        <v>93982633277</v>
      </c>
      <c r="H18" s="4">
        <v>0</v>
      </c>
      <c r="J18" s="4">
        <v>0</v>
      </c>
      <c r="L18" s="4">
        <v>0</v>
      </c>
      <c r="N18" s="4">
        <v>0</v>
      </c>
      <c r="P18" s="4">
        <v>100000</v>
      </c>
      <c r="R18" s="4">
        <v>947610</v>
      </c>
      <c r="T18" s="4">
        <v>87311757010</v>
      </c>
      <c r="V18" s="4">
        <v>94753774473</v>
      </c>
      <c r="X18" s="19">
        <v>4.2810017738610239E-4</v>
      </c>
    </row>
    <row r="19" spans="1:24" ht="21" x14ac:dyDescent="0.25">
      <c r="A19" s="5" t="s">
        <v>49</v>
      </c>
      <c r="B19" s="4">
        <v>46184</v>
      </c>
      <c r="D19" s="4">
        <v>26340592963</v>
      </c>
      <c r="F19" s="4">
        <v>30663837704</v>
      </c>
      <c r="H19" s="4">
        <v>0</v>
      </c>
      <c r="J19" s="4">
        <v>0</v>
      </c>
      <c r="L19" s="4">
        <v>0</v>
      </c>
      <c r="N19" s="4">
        <v>0</v>
      </c>
      <c r="P19" s="4">
        <v>46184</v>
      </c>
      <c r="R19" s="4">
        <v>673770</v>
      </c>
      <c r="T19" s="4">
        <v>26340592963</v>
      </c>
      <c r="V19" s="4">
        <v>31115020978</v>
      </c>
      <c r="X19" s="19">
        <v>1.4057852654565984E-4</v>
      </c>
    </row>
    <row r="20" spans="1:24" ht="21" x14ac:dyDescent="0.25">
      <c r="A20" s="5" t="s">
        <v>50</v>
      </c>
      <c r="B20" s="4">
        <v>73594</v>
      </c>
      <c r="D20" s="4">
        <v>40178911377</v>
      </c>
      <c r="F20" s="4">
        <v>46617508203</v>
      </c>
      <c r="H20" s="4">
        <v>0</v>
      </c>
      <c r="J20" s="4">
        <v>0</v>
      </c>
      <c r="L20" s="4">
        <v>0</v>
      </c>
      <c r="N20" s="4">
        <v>0</v>
      </c>
      <c r="P20" s="4">
        <v>73594</v>
      </c>
      <c r="R20" s="4">
        <v>645490</v>
      </c>
      <c r="T20" s="4">
        <v>40178911377</v>
      </c>
      <c r="V20" s="4">
        <v>47500568865</v>
      </c>
      <c r="X20" s="19">
        <v>2.1460888571612217E-4</v>
      </c>
    </row>
    <row r="21" spans="1:24" ht="21" x14ac:dyDescent="0.25">
      <c r="A21" s="5" t="s">
        <v>51</v>
      </c>
      <c r="B21" s="4">
        <v>339795</v>
      </c>
      <c r="D21" s="4">
        <v>180862074280</v>
      </c>
      <c r="F21" s="4">
        <v>210011274919</v>
      </c>
      <c r="H21" s="4">
        <v>0</v>
      </c>
      <c r="J21" s="4">
        <v>0</v>
      </c>
      <c r="L21" s="4">
        <v>0</v>
      </c>
      <c r="N21" s="4">
        <v>0</v>
      </c>
      <c r="P21" s="4">
        <v>339795</v>
      </c>
      <c r="R21" s="4">
        <v>624990</v>
      </c>
      <c r="T21" s="4">
        <v>180862074280</v>
      </c>
      <c r="V21" s="4">
        <v>212352283953</v>
      </c>
      <c r="X21" s="19">
        <v>9.5941350024560178E-4</v>
      </c>
    </row>
    <row r="22" spans="1:24" ht="21" x14ac:dyDescent="0.25">
      <c r="A22" s="5" t="s">
        <v>52</v>
      </c>
      <c r="B22" s="4">
        <v>74000</v>
      </c>
      <c r="D22" s="4">
        <v>52116669529</v>
      </c>
      <c r="F22" s="4">
        <v>72350202876</v>
      </c>
      <c r="H22" s="4">
        <v>0</v>
      </c>
      <c r="J22" s="4">
        <v>0</v>
      </c>
      <c r="L22" s="4">
        <v>74000</v>
      </c>
      <c r="N22" s="4">
        <v>74000000000</v>
      </c>
      <c r="P22" s="4">
        <v>0</v>
      </c>
      <c r="R22" s="4">
        <v>0</v>
      </c>
      <c r="T22" s="4">
        <v>0</v>
      </c>
      <c r="V22" s="4">
        <v>0</v>
      </c>
      <c r="X22" s="19">
        <v>0</v>
      </c>
    </row>
    <row r="23" spans="1:24" ht="21" x14ac:dyDescent="0.25">
      <c r="A23" s="5" t="s">
        <v>54</v>
      </c>
      <c r="B23" s="4">
        <v>121200</v>
      </c>
      <c r="D23" s="4">
        <v>81952746365</v>
      </c>
      <c r="F23" s="4">
        <v>113313359197</v>
      </c>
      <c r="H23" s="4">
        <v>0</v>
      </c>
      <c r="J23" s="4">
        <v>0</v>
      </c>
      <c r="L23" s="4">
        <v>0</v>
      </c>
      <c r="N23" s="4">
        <v>0</v>
      </c>
      <c r="P23" s="4">
        <v>121200</v>
      </c>
      <c r="R23" s="4">
        <v>951140</v>
      </c>
      <c r="T23" s="4">
        <v>81952746365</v>
      </c>
      <c r="V23" s="4">
        <v>115269378039</v>
      </c>
      <c r="X23" s="19">
        <v>5.2079024250103014E-4</v>
      </c>
    </row>
    <row r="24" spans="1:24" ht="21" x14ac:dyDescent="0.25">
      <c r="A24" s="5" t="s">
        <v>55</v>
      </c>
      <c r="B24" s="4">
        <v>305135</v>
      </c>
      <c r="D24" s="4">
        <v>201537934978</v>
      </c>
      <c r="F24" s="4">
        <v>260870532105</v>
      </c>
      <c r="H24" s="4">
        <v>0</v>
      </c>
      <c r="J24" s="4">
        <v>0</v>
      </c>
      <c r="L24" s="4">
        <v>0</v>
      </c>
      <c r="N24" s="4">
        <v>0</v>
      </c>
      <c r="P24" s="4">
        <v>305135</v>
      </c>
      <c r="R24" s="4">
        <v>873000</v>
      </c>
      <c r="T24" s="4">
        <v>201537934978</v>
      </c>
      <c r="V24" s="4">
        <v>266362543307</v>
      </c>
      <c r="X24" s="19">
        <v>1.2034333478845509E-3</v>
      </c>
    </row>
    <row r="25" spans="1:24" ht="21" x14ac:dyDescent="0.25">
      <c r="A25" s="5" t="s">
        <v>56</v>
      </c>
      <c r="B25" s="4">
        <v>201535</v>
      </c>
      <c r="D25" s="4">
        <v>117862644132</v>
      </c>
      <c r="F25" s="4">
        <v>160353202335</v>
      </c>
      <c r="H25" s="4">
        <v>0</v>
      </c>
      <c r="J25" s="4">
        <v>0</v>
      </c>
      <c r="L25" s="4">
        <v>0</v>
      </c>
      <c r="N25" s="4">
        <v>0</v>
      </c>
      <c r="P25" s="4">
        <v>201535</v>
      </c>
      <c r="R25" s="4">
        <v>816800</v>
      </c>
      <c r="T25" s="4">
        <v>117862644132</v>
      </c>
      <c r="V25" s="4">
        <v>164601236198</v>
      </c>
      <c r="X25" s="19">
        <v>7.4367294396715251E-4</v>
      </c>
    </row>
    <row r="26" spans="1:24" ht="21" x14ac:dyDescent="0.25">
      <c r="A26" s="5" t="s">
        <v>57</v>
      </c>
      <c r="B26" s="4">
        <v>52417</v>
      </c>
      <c r="D26" s="4">
        <v>27446922399</v>
      </c>
      <c r="F26" s="4">
        <v>31819934244</v>
      </c>
      <c r="H26" s="4">
        <v>0</v>
      </c>
      <c r="J26" s="4">
        <v>0</v>
      </c>
      <c r="L26" s="4">
        <v>0</v>
      </c>
      <c r="N26" s="4">
        <v>0</v>
      </c>
      <c r="P26" s="4">
        <v>52417</v>
      </c>
      <c r="R26" s="4">
        <v>609980</v>
      </c>
      <c r="T26" s="4">
        <v>27446922399</v>
      </c>
      <c r="V26" s="4">
        <v>31970883694</v>
      </c>
      <c r="X26" s="19">
        <v>1.4444533800067112E-4</v>
      </c>
    </row>
    <row r="27" spans="1:24" ht="21" x14ac:dyDescent="0.25">
      <c r="A27" s="5" t="s">
        <v>58</v>
      </c>
      <c r="B27" s="4">
        <v>741800</v>
      </c>
      <c r="D27" s="4">
        <v>394707521010</v>
      </c>
      <c r="F27" s="4">
        <v>541109255273</v>
      </c>
      <c r="H27" s="4">
        <v>0</v>
      </c>
      <c r="J27" s="4">
        <v>0</v>
      </c>
      <c r="L27" s="4">
        <v>0</v>
      </c>
      <c r="N27" s="4">
        <v>0</v>
      </c>
      <c r="P27" s="4">
        <v>741800</v>
      </c>
      <c r="R27" s="4">
        <v>744930</v>
      </c>
      <c r="T27" s="4">
        <v>394707521010</v>
      </c>
      <c r="V27" s="4">
        <v>552546939083</v>
      </c>
      <c r="X27" s="19">
        <v>2.496422374213532E-3</v>
      </c>
    </row>
    <row r="28" spans="1:24" ht="21" x14ac:dyDescent="0.25">
      <c r="A28" s="5" t="s">
        <v>59</v>
      </c>
      <c r="B28" s="4">
        <v>1010965</v>
      </c>
      <c r="D28" s="4">
        <v>472758218038</v>
      </c>
      <c r="F28" s="4">
        <v>636353941811</v>
      </c>
      <c r="H28" s="4">
        <v>0</v>
      </c>
      <c r="J28" s="4">
        <v>0</v>
      </c>
      <c r="L28" s="4">
        <v>0</v>
      </c>
      <c r="N28" s="4">
        <v>0</v>
      </c>
      <c r="P28" s="4">
        <v>1010965</v>
      </c>
      <c r="R28" s="4">
        <v>637000</v>
      </c>
      <c r="T28" s="4">
        <v>472758218038</v>
      </c>
      <c r="V28" s="4">
        <v>643935601166</v>
      </c>
      <c r="X28" s="19">
        <v>2.9093188806208737E-3</v>
      </c>
    </row>
    <row r="29" spans="1:24" ht="21" x14ac:dyDescent="0.25">
      <c r="A29" s="5" t="s">
        <v>60</v>
      </c>
      <c r="B29" s="4">
        <v>1980436</v>
      </c>
      <c r="D29" s="4">
        <v>1355598167093</v>
      </c>
      <c r="F29" s="4">
        <v>1682291706195</v>
      </c>
      <c r="H29" s="4">
        <v>0</v>
      </c>
      <c r="J29" s="4">
        <v>0</v>
      </c>
      <c r="L29" s="4">
        <v>0</v>
      </c>
      <c r="N29" s="4">
        <v>0</v>
      </c>
      <c r="P29" s="4">
        <v>1980436</v>
      </c>
      <c r="R29" s="4">
        <v>865200</v>
      </c>
      <c r="T29" s="4">
        <v>1355598167093</v>
      </c>
      <c r="V29" s="4">
        <v>1713342574866</v>
      </c>
      <c r="X29" s="19">
        <v>7.7409292062798098E-3</v>
      </c>
    </row>
    <row r="30" spans="1:24" ht="21" x14ac:dyDescent="0.25">
      <c r="A30" s="5" t="s">
        <v>61</v>
      </c>
      <c r="B30" s="4">
        <v>190500</v>
      </c>
      <c r="D30" s="4">
        <v>115113591793</v>
      </c>
      <c r="F30" s="4">
        <v>158200091323</v>
      </c>
      <c r="H30" s="4">
        <v>0</v>
      </c>
      <c r="J30" s="4">
        <v>0</v>
      </c>
      <c r="L30" s="4">
        <v>0</v>
      </c>
      <c r="N30" s="4">
        <v>0</v>
      </c>
      <c r="P30" s="4">
        <v>190500</v>
      </c>
      <c r="R30" s="4">
        <v>850000</v>
      </c>
      <c r="T30" s="4">
        <v>115113591793</v>
      </c>
      <c r="V30" s="4">
        <v>161912653218</v>
      </c>
      <c r="X30" s="19">
        <v>7.3152585160004874E-4</v>
      </c>
    </row>
    <row r="31" spans="1:24" ht="21" x14ac:dyDescent="0.25">
      <c r="A31" s="5" t="s">
        <v>62</v>
      </c>
      <c r="B31" s="4">
        <v>1388948</v>
      </c>
      <c r="D31" s="4">
        <v>977669270119</v>
      </c>
      <c r="F31" s="4">
        <v>1241708161412</v>
      </c>
      <c r="H31" s="4">
        <v>0</v>
      </c>
      <c r="J31" s="4">
        <v>0</v>
      </c>
      <c r="L31" s="4">
        <v>0</v>
      </c>
      <c r="N31" s="4">
        <v>0</v>
      </c>
      <c r="P31" s="4">
        <v>1388948</v>
      </c>
      <c r="R31" s="4">
        <v>909380</v>
      </c>
      <c r="T31" s="4">
        <v>977669270119</v>
      </c>
      <c r="V31" s="4">
        <v>1262985222273</v>
      </c>
      <c r="X31" s="19">
        <v>5.7062022140887351E-3</v>
      </c>
    </row>
    <row r="32" spans="1:24" ht="21" x14ac:dyDescent="0.25">
      <c r="A32" s="5" t="s">
        <v>63</v>
      </c>
      <c r="B32" s="4">
        <v>5900</v>
      </c>
      <c r="D32" s="4">
        <v>3782326363</v>
      </c>
      <c r="F32" s="4">
        <v>5221101860</v>
      </c>
      <c r="H32" s="4">
        <v>0</v>
      </c>
      <c r="J32" s="4">
        <v>0</v>
      </c>
      <c r="L32" s="4">
        <v>0</v>
      </c>
      <c r="N32" s="4">
        <v>0</v>
      </c>
      <c r="P32" s="4">
        <v>5900</v>
      </c>
      <c r="R32" s="4">
        <v>900000</v>
      </c>
      <c r="T32" s="4">
        <v>3782326363</v>
      </c>
      <c r="V32" s="4">
        <v>5309595112</v>
      </c>
      <c r="X32" s="19">
        <v>2.3988897771489645E-5</v>
      </c>
    </row>
    <row r="33" spans="1:24" ht="21" x14ac:dyDescent="0.25">
      <c r="A33" s="5" t="s">
        <v>64</v>
      </c>
      <c r="B33" s="4">
        <v>75000</v>
      </c>
      <c r="D33" s="4">
        <v>47478619967</v>
      </c>
      <c r="F33" s="4">
        <v>64810057856</v>
      </c>
      <c r="H33" s="4">
        <v>0</v>
      </c>
      <c r="J33" s="4">
        <v>0</v>
      </c>
      <c r="L33" s="4">
        <v>0</v>
      </c>
      <c r="N33" s="4">
        <v>0</v>
      </c>
      <c r="P33" s="4">
        <v>75000</v>
      </c>
      <c r="R33" s="4">
        <v>879000</v>
      </c>
      <c r="T33" s="4">
        <v>47478619967</v>
      </c>
      <c r="V33" s="4">
        <v>65919973218</v>
      </c>
      <c r="X33" s="19">
        <v>2.9782826473001643E-4</v>
      </c>
    </row>
    <row r="34" spans="1:24" ht="21" x14ac:dyDescent="0.25">
      <c r="A34" s="5" t="s">
        <v>65</v>
      </c>
      <c r="B34" s="4">
        <v>335030</v>
      </c>
      <c r="D34" s="4">
        <v>293365362742</v>
      </c>
      <c r="F34" s="4">
        <v>330670501341</v>
      </c>
      <c r="H34" s="4">
        <v>0</v>
      </c>
      <c r="J34" s="4">
        <v>0</v>
      </c>
      <c r="L34" s="4">
        <v>0</v>
      </c>
      <c r="N34" s="4">
        <v>0</v>
      </c>
      <c r="P34" s="4">
        <v>335030</v>
      </c>
      <c r="R34" s="4">
        <v>993517</v>
      </c>
      <c r="T34" s="4">
        <v>293365362742</v>
      </c>
      <c r="V34" s="4">
        <v>332832620087</v>
      </c>
      <c r="X34" s="19">
        <v>1.5037469957434476E-3</v>
      </c>
    </row>
    <row r="35" spans="1:24" ht="21" x14ac:dyDescent="0.25">
      <c r="A35" s="5" t="s">
        <v>66</v>
      </c>
      <c r="B35" s="4">
        <v>2373000</v>
      </c>
      <c r="D35" s="4">
        <v>2009021740000</v>
      </c>
      <c r="F35" s="4">
        <v>2211562275517</v>
      </c>
      <c r="H35" s="4">
        <v>0</v>
      </c>
      <c r="J35" s="4">
        <v>0</v>
      </c>
      <c r="L35" s="4">
        <v>0</v>
      </c>
      <c r="N35" s="4">
        <v>0</v>
      </c>
      <c r="P35" s="4">
        <v>2373000</v>
      </c>
      <c r="R35" s="4">
        <v>938721</v>
      </c>
      <c r="T35" s="4">
        <v>2009021740000</v>
      </c>
      <c r="V35" s="4">
        <v>2227415079648</v>
      </c>
      <c r="X35" s="19">
        <v>1.0063523020726771E-2</v>
      </c>
    </row>
    <row r="36" spans="1:24" ht="21" x14ac:dyDescent="0.25">
      <c r="A36" s="5" t="s">
        <v>67</v>
      </c>
      <c r="B36" s="4">
        <v>3000000</v>
      </c>
      <c r="D36" s="4">
        <v>3000000000000</v>
      </c>
      <c r="F36" s="4">
        <v>2961152194927</v>
      </c>
      <c r="H36" s="4">
        <v>0</v>
      </c>
      <c r="J36" s="4">
        <v>0</v>
      </c>
      <c r="L36" s="4">
        <v>0</v>
      </c>
      <c r="N36" s="4">
        <v>0</v>
      </c>
      <c r="P36" s="4">
        <v>3000000</v>
      </c>
      <c r="R36" s="4">
        <v>993246</v>
      </c>
      <c r="T36" s="4">
        <v>3000000000000</v>
      </c>
      <c r="V36" s="4">
        <v>2979510794977</v>
      </c>
      <c r="X36" s="19">
        <v>1.3461512292757492E-2</v>
      </c>
    </row>
    <row r="37" spans="1:24" ht="21" x14ac:dyDescent="0.25">
      <c r="A37" s="5" t="s">
        <v>68</v>
      </c>
      <c r="B37" s="4">
        <v>1000000</v>
      </c>
      <c r="D37" s="4">
        <v>1000011326250</v>
      </c>
      <c r="F37" s="4">
        <v>966723281728</v>
      </c>
      <c r="H37" s="4">
        <v>0</v>
      </c>
      <c r="J37" s="4">
        <v>0</v>
      </c>
      <c r="L37" s="4">
        <v>0</v>
      </c>
      <c r="N37" s="4">
        <v>0</v>
      </c>
      <c r="P37" s="4">
        <v>1000000</v>
      </c>
      <c r="R37" s="4">
        <v>973532</v>
      </c>
      <c r="T37" s="4">
        <v>1000011326250</v>
      </c>
      <c r="V37" s="4">
        <v>973457768185</v>
      </c>
      <c r="X37" s="19">
        <v>4.3981091577162106E-3</v>
      </c>
    </row>
    <row r="38" spans="1:24" ht="21" x14ac:dyDescent="0.25">
      <c r="A38" s="5" t="s">
        <v>69</v>
      </c>
      <c r="B38" s="4">
        <v>1000000</v>
      </c>
      <c r="D38" s="4">
        <v>907041250000</v>
      </c>
      <c r="F38" s="4">
        <v>939474359617</v>
      </c>
      <c r="H38" s="4">
        <v>0</v>
      </c>
      <c r="J38" s="4">
        <v>0</v>
      </c>
      <c r="L38" s="4">
        <v>0</v>
      </c>
      <c r="N38" s="4">
        <v>0</v>
      </c>
      <c r="P38" s="4">
        <v>1000000</v>
      </c>
      <c r="R38" s="4">
        <v>945371</v>
      </c>
      <c r="T38" s="4">
        <v>907041250000</v>
      </c>
      <c r="V38" s="4">
        <v>945298915461</v>
      </c>
      <c r="X38" s="19">
        <v>4.2708866812166749E-3</v>
      </c>
    </row>
    <row r="39" spans="1:24" ht="21" x14ac:dyDescent="0.25">
      <c r="A39" s="5" t="s">
        <v>70</v>
      </c>
      <c r="B39" s="4">
        <v>2000000</v>
      </c>
      <c r="D39" s="4">
        <v>2000000000000</v>
      </c>
      <c r="F39" s="4">
        <v>1999847500000</v>
      </c>
      <c r="H39" s="4">
        <v>0</v>
      </c>
      <c r="J39" s="4">
        <v>0</v>
      </c>
      <c r="L39" s="4">
        <v>0</v>
      </c>
      <c r="N39" s="4">
        <v>0</v>
      </c>
      <c r="P39" s="4">
        <v>2000000</v>
      </c>
      <c r="R39" s="4">
        <v>1000000</v>
      </c>
      <c r="T39" s="4">
        <v>2000000000000</v>
      </c>
      <c r="V39" s="4">
        <v>1999847500000</v>
      </c>
      <c r="X39" s="19">
        <v>9.0353663931256722E-3</v>
      </c>
    </row>
    <row r="40" spans="1:24" ht="21" x14ac:dyDescent="0.25">
      <c r="A40" s="5" t="s">
        <v>71</v>
      </c>
      <c r="B40" s="4">
        <v>3500000</v>
      </c>
      <c r="D40" s="4">
        <v>3500000000000</v>
      </c>
      <c r="F40" s="4">
        <v>3442512488406</v>
      </c>
      <c r="H40" s="4">
        <v>0</v>
      </c>
      <c r="J40" s="4">
        <v>0</v>
      </c>
      <c r="L40" s="4">
        <v>0</v>
      </c>
      <c r="N40" s="4">
        <v>0</v>
      </c>
      <c r="P40" s="4">
        <v>3500000</v>
      </c>
      <c r="R40" s="4">
        <v>989038</v>
      </c>
      <c r="T40" s="4">
        <v>3500000000000</v>
      </c>
      <c r="V40" s="4">
        <v>3461369050483</v>
      </c>
      <c r="X40" s="19">
        <v>1.563856123676401E-2</v>
      </c>
    </row>
    <row r="41" spans="1:24" ht="21" x14ac:dyDescent="0.25">
      <c r="A41" s="5" t="s">
        <v>72</v>
      </c>
      <c r="B41" s="4">
        <v>1000000</v>
      </c>
      <c r="D41" s="4">
        <v>857386250000</v>
      </c>
      <c r="F41" s="4">
        <v>946636813438</v>
      </c>
      <c r="H41" s="4">
        <v>0</v>
      </c>
      <c r="J41" s="4">
        <v>0</v>
      </c>
      <c r="L41" s="4">
        <v>0</v>
      </c>
      <c r="N41" s="4">
        <v>0</v>
      </c>
      <c r="P41" s="4">
        <v>1000000</v>
      </c>
      <c r="R41" s="4">
        <v>952228</v>
      </c>
      <c r="T41" s="4">
        <v>857386250000</v>
      </c>
      <c r="V41" s="4">
        <v>952155392615</v>
      </c>
      <c r="X41" s="19">
        <v>4.3018644348966359E-3</v>
      </c>
    </row>
    <row r="42" spans="1:24" ht="21" x14ac:dyDescent="0.25">
      <c r="A42" s="5" t="s">
        <v>73</v>
      </c>
      <c r="B42" s="4">
        <v>2257027</v>
      </c>
      <c r="D42" s="4">
        <v>1771427045316</v>
      </c>
      <c r="F42" s="4">
        <v>1771118791764</v>
      </c>
      <c r="H42" s="4">
        <v>0</v>
      </c>
      <c r="J42" s="4">
        <v>0</v>
      </c>
      <c r="L42" s="4">
        <v>0</v>
      </c>
      <c r="N42" s="4">
        <v>0</v>
      </c>
      <c r="P42" s="4">
        <v>2257027</v>
      </c>
      <c r="R42" s="4">
        <v>784773</v>
      </c>
      <c r="T42" s="4">
        <v>1771427045316</v>
      </c>
      <c r="V42" s="4">
        <v>1771118791764</v>
      </c>
      <c r="X42" s="19">
        <v>8.0019637544051694E-3</v>
      </c>
    </row>
    <row r="43" spans="1:24" ht="21" x14ac:dyDescent="0.25">
      <c r="A43" s="5" t="s">
        <v>74</v>
      </c>
      <c r="B43" s="4">
        <v>1250000</v>
      </c>
      <c r="D43" s="4">
        <v>1093350583280</v>
      </c>
      <c r="F43" s="4">
        <v>1082404960328</v>
      </c>
      <c r="H43" s="4">
        <v>0</v>
      </c>
      <c r="J43" s="4">
        <v>0</v>
      </c>
      <c r="L43" s="4">
        <v>0</v>
      </c>
      <c r="N43" s="4">
        <v>0</v>
      </c>
      <c r="P43" s="4">
        <v>1250000</v>
      </c>
      <c r="R43" s="4">
        <v>865990</v>
      </c>
      <c r="T43" s="4">
        <v>1093350583280</v>
      </c>
      <c r="V43" s="4">
        <v>1082404960328</v>
      </c>
      <c r="X43" s="19">
        <v>4.8903355892387481E-3</v>
      </c>
    </row>
    <row r="44" spans="1:24" ht="21" x14ac:dyDescent="0.25">
      <c r="A44" s="5" t="s">
        <v>76</v>
      </c>
      <c r="B44" s="4">
        <v>1000000</v>
      </c>
      <c r="D44" s="4">
        <v>1000000000000</v>
      </c>
      <c r="F44" s="4">
        <v>999923750000</v>
      </c>
      <c r="H44" s="4">
        <v>0</v>
      </c>
      <c r="J44" s="4">
        <v>0</v>
      </c>
      <c r="L44" s="4">
        <v>0</v>
      </c>
      <c r="N44" s="4">
        <v>0</v>
      </c>
      <c r="P44" s="4">
        <v>1000000</v>
      </c>
      <c r="R44" s="4">
        <v>1000000</v>
      </c>
      <c r="T44" s="4">
        <v>1000000000000</v>
      </c>
      <c r="V44" s="4">
        <v>999923750000</v>
      </c>
      <c r="X44" s="19">
        <v>4.5176831965628361E-3</v>
      </c>
    </row>
    <row r="45" spans="1:24" ht="21" x14ac:dyDescent="0.25">
      <c r="A45" s="5" t="s">
        <v>77</v>
      </c>
      <c r="B45" s="4">
        <v>2495000</v>
      </c>
      <c r="D45" s="4">
        <v>2495000000000</v>
      </c>
      <c r="F45" s="4">
        <v>2494809756250</v>
      </c>
      <c r="H45" s="4">
        <v>0</v>
      </c>
      <c r="J45" s="4">
        <v>0</v>
      </c>
      <c r="L45" s="4">
        <v>0</v>
      </c>
      <c r="N45" s="4">
        <v>0</v>
      </c>
      <c r="P45" s="4">
        <v>2495000</v>
      </c>
      <c r="R45" s="4">
        <v>1000000</v>
      </c>
      <c r="T45" s="4">
        <v>2495000000000</v>
      </c>
      <c r="V45" s="4">
        <v>2494809756250</v>
      </c>
      <c r="X45" s="19">
        <v>1.1271619575424276E-2</v>
      </c>
    </row>
    <row r="46" spans="1:24" ht="21" x14ac:dyDescent="0.25">
      <c r="A46" s="5" t="s">
        <v>78</v>
      </c>
      <c r="B46" s="4">
        <v>73400</v>
      </c>
      <c r="D46" s="4">
        <v>68690656000</v>
      </c>
      <c r="F46" s="4">
        <v>69876903079</v>
      </c>
      <c r="H46" s="4">
        <v>0</v>
      </c>
      <c r="J46" s="4">
        <v>0</v>
      </c>
      <c r="L46" s="4">
        <v>0</v>
      </c>
      <c r="N46" s="4">
        <v>0</v>
      </c>
      <c r="P46" s="4">
        <v>73400</v>
      </c>
      <c r="R46" s="4">
        <v>979272</v>
      </c>
      <c r="T46" s="4">
        <v>68690656000</v>
      </c>
      <c r="V46" s="4">
        <v>71873084059</v>
      </c>
      <c r="X46" s="19">
        <v>3.2472458438805214E-4</v>
      </c>
    </row>
    <row r="47" spans="1:24" ht="21" x14ac:dyDescent="0.25">
      <c r="A47" s="5" t="s">
        <v>79</v>
      </c>
      <c r="B47" s="4">
        <v>9805000</v>
      </c>
      <c r="D47" s="4">
        <v>9063667937060</v>
      </c>
      <c r="F47" s="4">
        <v>9202879136955</v>
      </c>
      <c r="H47" s="4">
        <v>0</v>
      </c>
      <c r="J47" s="4">
        <v>0</v>
      </c>
      <c r="L47" s="4">
        <v>0</v>
      </c>
      <c r="N47" s="4">
        <v>0</v>
      </c>
      <c r="P47" s="4">
        <v>9805000</v>
      </c>
      <c r="R47" s="4">
        <v>901328</v>
      </c>
      <c r="T47" s="4">
        <v>9063667937060</v>
      </c>
      <c r="V47" s="4">
        <v>8836847179020</v>
      </c>
      <c r="X47" s="19">
        <v>3.9925120301675353E-2</v>
      </c>
    </row>
    <row r="48" spans="1:24" ht="21" x14ac:dyDescent="0.25">
      <c r="A48" s="5" t="s">
        <v>80</v>
      </c>
      <c r="B48" s="4">
        <v>130571</v>
      </c>
      <c r="D48" s="4">
        <v>120516967512</v>
      </c>
      <c r="F48" s="4">
        <v>121054372106</v>
      </c>
      <c r="H48" s="4">
        <v>0</v>
      </c>
      <c r="J48" s="4">
        <v>0</v>
      </c>
      <c r="L48" s="4">
        <v>0</v>
      </c>
      <c r="N48" s="4">
        <v>0</v>
      </c>
      <c r="P48" s="4">
        <v>130571</v>
      </c>
      <c r="R48" s="4">
        <v>930618</v>
      </c>
      <c r="T48" s="4">
        <v>120516967512</v>
      </c>
      <c r="V48" s="4">
        <v>121502457609</v>
      </c>
      <c r="X48" s="19">
        <v>5.4895146863075063E-4</v>
      </c>
    </row>
    <row r="49" spans="1:24" ht="21" x14ac:dyDescent="0.25">
      <c r="A49" s="5" t="s">
        <v>81</v>
      </c>
      <c r="B49" s="4">
        <v>155000</v>
      </c>
      <c r="D49" s="4">
        <v>142300468612</v>
      </c>
      <c r="F49" s="4">
        <v>144382804971</v>
      </c>
      <c r="H49" s="4">
        <v>0</v>
      </c>
      <c r="J49" s="4">
        <v>0</v>
      </c>
      <c r="L49" s="4">
        <v>0</v>
      </c>
      <c r="N49" s="4">
        <v>0</v>
      </c>
      <c r="P49" s="4">
        <v>155000</v>
      </c>
      <c r="R49" s="4">
        <v>931573</v>
      </c>
      <c r="T49" s="4">
        <v>142300468612</v>
      </c>
      <c r="V49" s="4">
        <v>144382804971</v>
      </c>
      <c r="X49" s="19">
        <v>6.5232551171036368E-4</v>
      </c>
    </row>
    <row r="50" spans="1:24" ht="21" x14ac:dyDescent="0.25">
      <c r="A50" s="5" t="s">
        <v>82</v>
      </c>
      <c r="B50" s="4">
        <v>825000</v>
      </c>
      <c r="D50" s="4">
        <v>737132250000</v>
      </c>
      <c r="F50" s="4">
        <v>694649828911</v>
      </c>
      <c r="H50" s="4">
        <v>0</v>
      </c>
      <c r="J50" s="4">
        <v>0</v>
      </c>
      <c r="L50" s="4">
        <v>0</v>
      </c>
      <c r="N50" s="4">
        <v>0</v>
      </c>
      <c r="P50" s="4">
        <v>825000</v>
      </c>
      <c r="R50" s="4">
        <v>847367</v>
      </c>
      <c r="T50" s="4">
        <v>737132250000</v>
      </c>
      <c r="V50" s="4">
        <v>699024470319</v>
      </c>
      <c r="X50" s="19">
        <v>3.1582119172050699E-3</v>
      </c>
    </row>
    <row r="51" spans="1:24" ht="21" x14ac:dyDescent="0.25">
      <c r="A51" s="5" t="s">
        <v>83</v>
      </c>
      <c r="B51" s="4">
        <v>1000000</v>
      </c>
      <c r="D51" s="4">
        <v>904111250000</v>
      </c>
      <c r="F51" s="4">
        <v>920141833835</v>
      </c>
      <c r="H51" s="4">
        <v>0</v>
      </c>
      <c r="J51" s="4">
        <v>0</v>
      </c>
      <c r="L51" s="4">
        <v>0</v>
      </c>
      <c r="N51" s="4">
        <v>0</v>
      </c>
      <c r="P51" s="4">
        <v>1000000</v>
      </c>
      <c r="R51" s="4">
        <v>939849</v>
      </c>
      <c r="T51" s="4">
        <v>904111250000</v>
      </c>
      <c r="V51" s="4">
        <v>939777336513</v>
      </c>
      <c r="X51" s="19">
        <v>4.2459400346029959E-3</v>
      </c>
    </row>
    <row r="52" spans="1:24" ht="21" x14ac:dyDescent="0.25">
      <c r="A52" s="5" t="s">
        <v>84</v>
      </c>
      <c r="B52" s="4">
        <v>4100000</v>
      </c>
      <c r="D52" s="4">
        <v>3843770288967</v>
      </c>
      <c r="F52" s="4">
        <v>3794137674941</v>
      </c>
      <c r="H52" s="4">
        <v>0</v>
      </c>
      <c r="J52" s="4">
        <v>0</v>
      </c>
      <c r="L52" s="4">
        <v>0</v>
      </c>
      <c r="N52" s="4">
        <v>0</v>
      </c>
      <c r="P52" s="4">
        <v>4100000</v>
      </c>
      <c r="R52" s="4">
        <v>901528</v>
      </c>
      <c r="T52" s="4">
        <v>3843770288967</v>
      </c>
      <c r="V52" s="4">
        <v>3695982959809</v>
      </c>
      <c r="X52" s="19">
        <v>1.6698553377006691E-2</v>
      </c>
    </row>
    <row r="53" spans="1:24" ht="21" x14ac:dyDescent="0.25">
      <c r="A53" s="5" t="s">
        <v>85</v>
      </c>
      <c r="B53" s="4">
        <v>3000000</v>
      </c>
      <c r="D53" s="4">
        <v>2792190000000</v>
      </c>
      <c r="F53" s="4">
        <v>2516217123813</v>
      </c>
      <c r="H53" s="4">
        <v>0</v>
      </c>
      <c r="J53" s="4">
        <v>0</v>
      </c>
      <c r="L53" s="4">
        <v>0</v>
      </c>
      <c r="N53" s="4">
        <v>0</v>
      </c>
      <c r="P53" s="4">
        <v>3000000</v>
      </c>
      <c r="R53" s="4">
        <v>826657</v>
      </c>
      <c r="T53" s="4">
        <v>2792190000000</v>
      </c>
      <c r="V53" s="4">
        <v>2479781902211</v>
      </c>
      <c r="X53" s="19">
        <v>1.1203723314662004E-2</v>
      </c>
    </row>
    <row r="54" spans="1:24" ht="21" x14ac:dyDescent="0.25">
      <c r="A54" s="5" t="s">
        <v>86</v>
      </c>
      <c r="B54" s="4">
        <v>2098065</v>
      </c>
      <c r="D54" s="4">
        <v>1991827167062</v>
      </c>
      <c r="F54" s="4">
        <v>1756682868532</v>
      </c>
      <c r="H54" s="4">
        <v>0</v>
      </c>
      <c r="J54" s="4">
        <v>0</v>
      </c>
      <c r="L54" s="4">
        <v>0</v>
      </c>
      <c r="N54" s="4">
        <v>0</v>
      </c>
      <c r="P54" s="4">
        <v>2098065</v>
      </c>
      <c r="R54" s="4">
        <v>867359</v>
      </c>
      <c r="T54" s="4">
        <v>1991827167062</v>
      </c>
      <c r="V54" s="4">
        <v>1819636802448</v>
      </c>
      <c r="X54" s="19">
        <v>8.2211694704387786E-3</v>
      </c>
    </row>
    <row r="55" spans="1:24" ht="21" x14ac:dyDescent="0.25">
      <c r="A55" s="5" t="s">
        <v>87</v>
      </c>
      <c r="B55" s="4">
        <v>7793740</v>
      </c>
      <c r="D55" s="4">
        <v>7408359985600</v>
      </c>
      <c r="F55" s="4">
        <v>6515872522053</v>
      </c>
      <c r="H55" s="4">
        <v>0</v>
      </c>
      <c r="J55" s="4">
        <v>0</v>
      </c>
      <c r="L55" s="4">
        <v>0</v>
      </c>
      <c r="N55" s="4">
        <v>0</v>
      </c>
      <c r="P55" s="4">
        <v>7793740</v>
      </c>
      <c r="R55" s="4">
        <v>848932</v>
      </c>
      <c r="T55" s="4">
        <v>7408359985600</v>
      </c>
      <c r="V55" s="4">
        <v>6615850788589</v>
      </c>
      <c r="X55" s="19">
        <v>2.9890597096604129E-2</v>
      </c>
    </row>
    <row r="56" spans="1:24" ht="21" x14ac:dyDescent="0.25">
      <c r="A56" s="5" t="s">
        <v>88</v>
      </c>
      <c r="B56" s="4">
        <v>6048600</v>
      </c>
      <c r="D56" s="4">
        <v>5827402698000</v>
      </c>
      <c r="F56" s="4">
        <v>5262848453204</v>
      </c>
      <c r="H56" s="4">
        <v>0</v>
      </c>
      <c r="J56" s="4">
        <v>0</v>
      </c>
      <c r="L56" s="4">
        <v>0</v>
      </c>
      <c r="N56" s="4">
        <v>0</v>
      </c>
      <c r="P56" s="4">
        <v>6048600</v>
      </c>
      <c r="R56" s="4">
        <v>871228</v>
      </c>
      <c r="T56" s="4">
        <v>5827402698000</v>
      </c>
      <c r="V56" s="4">
        <v>5269307865436</v>
      </c>
      <c r="X56" s="19">
        <v>2.3806878875710875E-2</v>
      </c>
    </row>
    <row r="57" spans="1:24" ht="21" x14ac:dyDescent="0.25">
      <c r="A57" s="5" t="s">
        <v>89</v>
      </c>
      <c r="B57" s="4">
        <v>1500000</v>
      </c>
      <c r="D57" s="4">
        <v>1350483750000</v>
      </c>
      <c r="F57" s="4">
        <v>1307247814753</v>
      </c>
      <c r="H57" s="4">
        <v>0</v>
      </c>
      <c r="J57" s="4">
        <v>0</v>
      </c>
      <c r="L57" s="4">
        <v>0</v>
      </c>
      <c r="N57" s="4">
        <v>0</v>
      </c>
      <c r="P57" s="4">
        <v>1500000</v>
      </c>
      <c r="R57" s="4">
        <v>872538</v>
      </c>
      <c r="T57" s="4">
        <v>1350483750000</v>
      </c>
      <c r="V57" s="4">
        <v>1308707203466</v>
      </c>
      <c r="X57" s="19">
        <v>5.9127753914426859E-3</v>
      </c>
    </row>
    <row r="58" spans="1:24" ht="21" x14ac:dyDescent="0.25">
      <c r="A58" s="5" t="s">
        <v>90</v>
      </c>
      <c r="B58" s="4">
        <v>15201600</v>
      </c>
      <c r="D58" s="4">
        <v>14637468624000</v>
      </c>
      <c r="F58" s="4">
        <v>14116527839871</v>
      </c>
      <c r="H58" s="4">
        <v>0</v>
      </c>
      <c r="J58" s="4">
        <v>0</v>
      </c>
      <c r="L58" s="4">
        <v>0</v>
      </c>
      <c r="N58" s="4">
        <v>0</v>
      </c>
      <c r="P58" s="4">
        <v>15201600</v>
      </c>
      <c r="R58" s="4">
        <v>894592</v>
      </c>
      <c r="T58" s="4">
        <v>14637468624000</v>
      </c>
      <c r="V58" s="4">
        <v>13598192805931</v>
      </c>
      <c r="X58" s="19">
        <v>6.1437011715119394E-2</v>
      </c>
    </row>
    <row r="59" spans="1:24" ht="21" x14ac:dyDescent="0.25">
      <c r="A59" s="5" t="s">
        <v>91</v>
      </c>
      <c r="B59" s="4">
        <v>1995000</v>
      </c>
      <c r="D59" s="4">
        <v>1995000000000</v>
      </c>
      <c r="F59" s="4">
        <v>1994847881250</v>
      </c>
      <c r="H59" s="4">
        <v>0</v>
      </c>
      <c r="J59" s="4">
        <v>0</v>
      </c>
      <c r="L59" s="4">
        <v>0</v>
      </c>
      <c r="N59" s="4">
        <v>0</v>
      </c>
      <c r="P59" s="4">
        <v>1995000</v>
      </c>
      <c r="R59" s="4">
        <v>1000000</v>
      </c>
      <c r="T59" s="4">
        <v>1995000000000</v>
      </c>
      <c r="V59" s="4">
        <v>1994847881250</v>
      </c>
      <c r="X59" s="19">
        <v>9.0127779771428575E-3</v>
      </c>
    </row>
    <row r="60" spans="1:24" ht="21" x14ac:dyDescent="0.25">
      <c r="A60" s="5" t="s">
        <v>92</v>
      </c>
      <c r="B60" s="4">
        <v>450000</v>
      </c>
      <c r="D60" s="4">
        <v>450000000000</v>
      </c>
      <c r="F60" s="4">
        <v>437289254151</v>
      </c>
      <c r="H60" s="4">
        <v>0</v>
      </c>
      <c r="J60" s="4">
        <v>0</v>
      </c>
      <c r="L60" s="4">
        <v>0</v>
      </c>
      <c r="N60" s="4">
        <v>0</v>
      </c>
      <c r="P60" s="4">
        <v>450000</v>
      </c>
      <c r="R60" s="4">
        <v>978871</v>
      </c>
      <c r="T60" s="4">
        <v>450000000000</v>
      </c>
      <c r="V60" s="4">
        <v>440458362488</v>
      </c>
      <c r="X60" s="19">
        <v>1.9900030807325259E-3</v>
      </c>
    </row>
    <row r="61" spans="1:24" ht="21" x14ac:dyDescent="0.25">
      <c r="A61" s="5" t="s">
        <v>93</v>
      </c>
      <c r="B61" s="4">
        <v>995000</v>
      </c>
      <c r="D61" s="4">
        <v>995075</v>
      </c>
      <c r="F61" s="4">
        <v>994924131250</v>
      </c>
      <c r="H61" s="4">
        <v>0</v>
      </c>
      <c r="J61" s="4">
        <v>0</v>
      </c>
      <c r="L61" s="4">
        <v>0</v>
      </c>
      <c r="N61" s="4">
        <v>0</v>
      </c>
      <c r="P61" s="4">
        <v>995000</v>
      </c>
      <c r="R61" s="4">
        <v>1000000</v>
      </c>
      <c r="T61" s="4">
        <v>995075</v>
      </c>
      <c r="V61" s="4">
        <v>994924131250</v>
      </c>
      <c r="X61" s="19">
        <v>4.4950947805800215E-3</v>
      </c>
    </row>
    <row r="62" spans="1:24" ht="21" x14ac:dyDescent="0.25">
      <c r="A62" s="5" t="s">
        <v>94</v>
      </c>
      <c r="B62" s="4">
        <v>0</v>
      </c>
      <c r="D62" s="4">
        <v>0</v>
      </c>
      <c r="F62" s="4">
        <v>0</v>
      </c>
      <c r="H62" s="4">
        <v>2400000</v>
      </c>
      <c r="J62" s="4">
        <v>2400000000000</v>
      </c>
      <c r="L62" s="4">
        <v>0</v>
      </c>
      <c r="N62" s="4">
        <v>0</v>
      </c>
      <c r="P62" s="4">
        <v>2400000</v>
      </c>
      <c r="R62" s="4">
        <v>1000000</v>
      </c>
      <c r="T62" s="4">
        <v>2400000000000</v>
      </c>
      <c r="V62" s="4">
        <v>2399817000000</v>
      </c>
      <c r="X62" s="19">
        <v>1.0842439671750807E-2</v>
      </c>
    </row>
    <row r="63" spans="1:24" ht="21.75" thickBot="1" x14ac:dyDescent="0.3">
      <c r="A63" s="5" t="s">
        <v>95</v>
      </c>
      <c r="B63" s="4">
        <v>0</v>
      </c>
      <c r="D63" s="4">
        <v>0</v>
      </c>
      <c r="F63" s="4">
        <v>0</v>
      </c>
      <c r="H63" s="4">
        <v>2400000</v>
      </c>
      <c r="J63" s="4">
        <v>2400000000000</v>
      </c>
      <c r="L63" s="4">
        <v>10000</v>
      </c>
      <c r="N63" s="4">
        <v>9999237500</v>
      </c>
      <c r="P63" s="4">
        <v>2390000</v>
      </c>
      <c r="R63" s="4">
        <v>1000000</v>
      </c>
      <c r="T63" s="4">
        <v>2390000000000</v>
      </c>
      <c r="V63" s="4">
        <v>2389817762500</v>
      </c>
      <c r="X63" s="19">
        <v>1.0797262839785177E-2</v>
      </c>
    </row>
    <row r="64" spans="1:24" ht="21.75" thickBot="1" x14ac:dyDescent="0.3">
      <c r="A64" s="5" t="s">
        <v>23</v>
      </c>
      <c r="B64" s="4" t="s">
        <v>23</v>
      </c>
      <c r="D64" s="6">
        <f>SUM(D9:D63)</f>
        <v>92133929658640</v>
      </c>
      <c r="E64" s="5"/>
      <c r="F64" s="6">
        <f>SUM(F9:F63)</f>
        <v>93160591396808</v>
      </c>
      <c r="G64" s="5"/>
      <c r="H64" s="5" t="s">
        <v>23</v>
      </c>
      <c r="I64" s="5"/>
      <c r="J64" s="6">
        <f>SUM(J9:J63)</f>
        <v>4800000000000</v>
      </c>
      <c r="K64" s="5"/>
      <c r="L64" s="5" t="s">
        <v>23</v>
      </c>
      <c r="M64" s="5"/>
      <c r="N64" s="6">
        <f>SUM(N9:N63)</f>
        <v>83999237500</v>
      </c>
      <c r="O64" s="5"/>
      <c r="P64" s="5" t="s">
        <v>23</v>
      </c>
      <c r="Q64" s="5"/>
      <c r="R64" s="5" t="s">
        <v>23</v>
      </c>
      <c r="S64" s="5"/>
      <c r="T64" s="6">
        <f>SUM(T9:T63)</f>
        <v>96871812989111</v>
      </c>
      <c r="U64" s="5"/>
      <c r="V64" s="6">
        <f>SUM(V9:V63)</f>
        <v>97585750814944</v>
      </c>
      <c r="W64" s="5"/>
      <c r="X64" s="20">
        <f>SUM(X9:X63)</f>
        <v>0.44089512493391675</v>
      </c>
    </row>
  </sheetData>
  <mergeCells count="21">
    <mergeCell ref="A2:X2"/>
    <mergeCell ref="A3:X3"/>
    <mergeCell ref="A4:X4"/>
    <mergeCell ref="R7:R8"/>
    <mergeCell ref="T7:T8"/>
    <mergeCell ref="V7:V8"/>
    <mergeCell ref="X7:X8"/>
    <mergeCell ref="P6:X6"/>
    <mergeCell ref="L8"/>
    <mergeCell ref="N8"/>
    <mergeCell ref="L7:N7"/>
    <mergeCell ref="H6:N6"/>
    <mergeCell ref="P7:P8"/>
    <mergeCell ref="F7:F8"/>
    <mergeCell ref="B6:F6"/>
    <mergeCell ref="H8"/>
    <mergeCell ref="J8"/>
    <mergeCell ref="H7:J7"/>
    <mergeCell ref="B7:B8"/>
    <mergeCell ref="D7:D8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3"/>
  <sheetViews>
    <sheetView rightToLeft="1" workbookViewId="0">
      <selection activeCell="Y9" sqref="Y9:Y13"/>
    </sheetView>
  </sheetViews>
  <sheetFormatPr defaultRowHeight="18.75" x14ac:dyDescent="0.25"/>
  <cols>
    <col min="1" max="1" width="29.140625" style="4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1" style="4" customWidth="1"/>
    <col min="8" max="8" width="1" style="4" customWidth="1"/>
    <col min="9" max="9" width="16" style="4" customWidth="1"/>
    <col min="10" max="10" width="1" style="4" customWidth="1"/>
    <col min="11" max="11" width="28" style="4" customWidth="1"/>
    <col min="12" max="12" width="1" style="4" customWidth="1"/>
    <col min="13" max="13" width="18.7109375" style="4" bestFit="1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</row>
    <row r="3" spans="1:13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</row>
    <row r="4" spans="1:13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</row>
    <row r="6" spans="1:13" ht="26.25" x14ac:dyDescent="0.25">
      <c r="A6" s="34" t="s">
        <v>3</v>
      </c>
      <c r="C6" s="34" t="s">
        <v>6</v>
      </c>
      <c r="D6" s="34" t="s">
        <v>6</v>
      </c>
      <c r="E6" s="34" t="s">
        <v>6</v>
      </c>
      <c r="F6" s="34" t="s">
        <v>6</v>
      </c>
      <c r="G6" s="34" t="s">
        <v>6</v>
      </c>
      <c r="H6" s="34" t="s">
        <v>6</v>
      </c>
      <c r="I6" s="34" t="s">
        <v>6</v>
      </c>
      <c r="J6" s="34" t="s">
        <v>6</v>
      </c>
      <c r="K6" s="34" t="s">
        <v>6</v>
      </c>
      <c r="L6" s="34" t="s">
        <v>6</v>
      </c>
      <c r="M6" s="34" t="s">
        <v>6</v>
      </c>
    </row>
    <row r="7" spans="1:13" ht="26.25" x14ac:dyDescent="0.25">
      <c r="A7" s="34" t="s">
        <v>3</v>
      </c>
      <c r="C7" s="34" t="s">
        <v>7</v>
      </c>
      <c r="E7" s="34" t="s">
        <v>96</v>
      </c>
      <c r="G7" s="34" t="s">
        <v>97</v>
      </c>
      <c r="I7" s="34" t="s">
        <v>98</v>
      </c>
      <c r="K7" s="34" t="s">
        <v>99</v>
      </c>
      <c r="M7" s="34" t="s">
        <v>100</v>
      </c>
    </row>
    <row r="8" spans="1:13" ht="21" x14ac:dyDescent="0.25">
      <c r="A8" s="5" t="s">
        <v>65</v>
      </c>
      <c r="C8" s="4">
        <v>335030</v>
      </c>
      <c r="E8" s="4">
        <v>944769</v>
      </c>
      <c r="G8" s="4">
        <v>993517</v>
      </c>
      <c r="I8" s="4" t="s">
        <v>101</v>
      </c>
      <c r="K8" s="4">
        <v>332858000510</v>
      </c>
      <c r="M8" s="4" t="s">
        <v>177</v>
      </c>
    </row>
    <row r="9" spans="1:13" ht="21" x14ac:dyDescent="0.25">
      <c r="A9" s="5" t="s">
        <v>48</v>
      </c>
      <c r="C9" s="4">
        <v>100000</v>
      </c>
      <c r="E9" s="4">
        <v>1000000</v>
      </c>
      <c r="G9" s="4">
        <v>947610</v>
      </c>
      <c r="I9" s="4" t="s">
        <v>102</v>
      </c>
      <c r="K9" s="4">
        <v>94761000000</v>
      </c>
      <c r="M9" s="4" t="s">
        <v>177</v>
      </c>
    </row>
    <row r="10" spans="1:13" ht="21" x14ac:dyDescent="0.25">
      <c r="A10" s="5" t="s">
        <v>66</v>
      </c>
      <c r="C10" s="4">
        <v>2373000</v>
      </c>
      <c r="E10" s="4">
        <v>1000000</v>
      </c>
      <c r="G10" s="4">
        <v>938721</v>
      </c>
      <c r="I10" s="4" t="s">
        <v>103</v>
      </c>
      <c r="K10" s="4">
        <v>2227584933000</v>
      </c>
      <c r="M10" s="4" t="s">
        <v>177</v>
      </c>
    </row>
    <row r="11" spans="1:13" ht="21" x14ac:dyDescent="0.25">
      <c r="A11" s="5" t="s">
        <v>69</v>
      </c>
      <c r="C11" s="4">
        <v>1000000</v>
      </c>
      <c r="E11" s="4">
        <v>1000000</v>
      </c>
      <c r="G11" s="4">
        <v>945371</v>
      </c>
      <c r="I11" s="4" t="s">
        <v>104</v>
      </c>
      <c r="K11" s="4">
        <v>945371000000</v>
      </c>
      <c r="M11" s="4" t="s">
        <v>177</v>
      </c>
    </row>
    <row r="12" spans="1:13" ht="21" x14ac:dyDescent="0.25">
      <c r="A12" s="5" t="s">
        <v>78</v>
      </c>
      <c r="C12" s="4">
        <v>73400</v>
      </c>
      <c r="E12" s="4">
        <v>983480</v>
      </c>
      <c r="G12" s="4">
        <v>979272</v>
      </c>
      <c r="I12" s="4" t="s">
        <v>105</v>
      </c>
      <c r="K12" s="4">
        <v>71878564800</v>
      </c>
      <c r="M12" s="4" t="s">
        <v>177</v>
      </c>
    </row>
    <row r="13" spans="1:13" ht="21" x14ac:dyDescent="0.25">
      <c r="A13" s="5" t="s">
        <v>72</v>
      </c>
      <c r="C13" s="4">
        <v>1000000</v>
      </c>
      <c r="E13" s="4">
        <v>947625</v>
      </c>
      <c r="G13" s="4">
        <v>952228</v>
      </c>
      <c r="I13" s="4" t="s">
        <v>75</v>
      </c>
      <c r="K13" s="4">
        <v>952228000000</v>
      </c>
      <c r="M13" s="4" t="s">
        <v>177</v>
      </c>
    </row>
    <row r="14" spans="1:13" ht="21" x14ac:dyDescent="0.25">
      <c r="A14" s="5" t="s">
        <v>79</v>
      </c>
      <c r="C14" s="4">
        <v>9805000</v>
      </c>
      <c r="E14" s="4">
        <v>968000</v>
      </c>
      <c r="G14" s="4">
        <v>901328</v>
      </c>
      <c r="I14" s="4" t="s">
        <v>106</v>
      </c>
      <c r="K14" s="4">
        <v>8837521040000</v>
      </c>
      <c r="M14" s="4" t="s">
        <v>177</v>
      </c>
    </row>
    <row r="15" spans="1:13" ht="21" x14ac:dyDescent="0.25">
      <c r="A15" s="5" t="s">
        <v>80</v>
      </c>
      <c r="C15" s="4">
        <v>130571</v>
      </c>
      <c r="E15" s="4">
        <v>938800</v>
      </c>
      <c r="G15" s="4">
        <v>930618</v>
      </c>
      <c r="I15" s="4" t="s">
        <v>107</v>
      </c>
      <c r="K15" s="4">
        <v>121511722878</v>
      </c>
      <c r="M15" s="4" t="s">
        <v>177</v>
      </c>
    </row>
    <row r="16" spans="1:13" ht="21" x14ac:dyDescent="0.25">
      <c r="A16" s="5" t="s">
        <v>81</v>
      </c>
      <c r="C16" s="4">
        <v>155000</v>
      </c>
      <c r="E16" s="4">
        <v>943550</v>
      </c>
      <c r="G16" s="4">
        <v>931573</v>
      </c>
      <c r="I16" s="4" t="s">
        <v>108</v>
      </c>
      <c r="K16" s="4">
        <v>144393815000</v>
      </c>
      <c r="M16" s="4" t="s">
        <v>177</v>
      </c>
    </row>
    <row r="17" spans="1:13" ht="21" x14ac:dyDescent="0.25">
      <c r="A17" s="5" t="s">
        <v>70</v>
      </c>
      <c r="C17" s="4">
        <v>2000000</v>
      </c>
      <c r="E17" s="4">
        <v>989920</v>
      </c>
      <c r="G17" s="4">
        <v>1000000</v>
      </c>
      <c r="I17" s="4" t="s">
        <v>109</v>
      </c>
      <c r="K17" s="4">
        <v>2000000000000</v>
      </c>
      <c r="M17" s="4" t="s">
        <v>177</v>
      </c>
    </row>
    <row r="18" spans="1:13" ht="21" x14ac:dyDescent="0.25">
      <c r="A18" s="5" t="s">
        <v>82</v>
      </c>
      <c r="C18" s="4">
        <v>825000</v>
      </c>
      <c r="E18" s="4">
        <v>882100</v>
      </c>
      <c r="G18" s="4">
        <v>847367</v>
      </c>
      <c r="I18" s="4" t="s">
        <v>110</v>
      </c>
      <c r="K18" s="4">
        <v>699077775000</v>
      </c>
      <c r="M18" s="4" t="s">
        <v>177</v>
      </c>
    </row>
    <row r="19" spans="1:13" ht="21" x14ac:dyDescent="0.25">
      <c r="A19" s="5" t="s">
        <v>76</v>
      </c>
      <c r="C19" s="4">
        <v>1000000</v>
      </c>
      <c r="E19" s="4">
        <v>1000000</v>
      </c>
      <c r="G19" s="4">
        <v>1000000</v>
      </c>
      <c r="I19" s="4" t="s">
        <v>53</v>
      </c>
      <c r="K19" s="4">
        <v>1000000000000</v>
      </c>
      <c r="M19" s="4" t="s">
        <v>177</v>
      </c>
    </row>
    <row r="20" spans="1:13" ht="21" x14ac:dyDescent="0.25">
      <c r="A20" s="5" t="s">
        <v>43</v>
      </c>
      <c r="C20" s="4">
        <v>362205</v>
      </c>
      <c r="E20" s="4">
        <v>4873762.6562999999</v>
      </c>
      <c r="G20" s="4">
        <v>4741553</v>
      </c>
      <c r="I20" s="4" t="s">
        <v>111</v>
      </c>
      <c r="K20" s="4">
        <v>1717414204365</v>
      </c>
      <c r="M20" s="4" t="s">
        <v>177</v>
      </c>
    </row>
    <row r="21" spans="1:13" ht="21" x14ac:dyDescent="0.25">
      <c r="A21" s="5" t="s">
        <v>67</v>
      </c>
      <c r="C21" s="4">
        <v>3000000</v>
      </c>
      <c r="E21" s="4">
        <v>1000000</v>
      </c>
      <c r="G21" s="4">
        <v>993246</v>
      </c>
      <c r="I21" s="4" t="s">
        <v>112</v>
      </c>
      <c r="K21" s="4">
        <v>2979738000000</v>
      </c>
      <c r="M21" s="4" t="s">
        <v>177</v>
      </c>
    </row>
    <row r="22" spans="1:13" ht="21" x14ac:dyDescent="0.25">
      <c r="A22" s="5" t="s">
        <v>71</v>
      </c>
      <c r="C22" s="4">
        <v>3500000</v>
      </c>
      <c r="E22" s="4">
        <v>1000000</v>
      </c>
      <c r="G22" s="4">
        <v>989038</v>
      </c>
      <c r="I22" s="4" t="s">
        <v>113</v>
      </c>
      <c r="K22" s="4">
        <v>3461633000000</v>
      </c>
      <c r="M22" s="4" t="s">
        <v>177</v>
      </c>
    </row>
    <row r="23" spans="1:13" ht="21" x14ac:dyDescent="0.25">
      <c r="A23" s="5" t="s">
        <v>83</v>
      </c>
      <c r="C23" s="4">
        <v>1000000</v>
      </c>
      <c r="E23" s="4">
        <v>957650</v>
      </c>
      <c r="G23" s="4">
        <v>939849</v>
      </c>
      <c r="I23" s="4" t="s">
        <v>114</v>
      </c>
      <c r="K23" s="4">
        <v>939849000000</v>
      </c>
      <c r="M23" s="4" t="s">
        <v>177</v>
      </c>
    </row>
    <row r="24" spans="1:13" ht="21" x14ac:dyDescent="0.25">
      <c r="A24" s="5" t="s">
        <v>47</v>
      </c>
      <c r="C24" s="4">
        <v>1440000</v>
      </c>
      <c r="E24" s="4">
        <v>1000000</v>
      </c>
      <c r="G24" s="4">
        <v>1000000</v>
      </c>
      <c r="I24" s="4" t="s">
        <v>53</v>
      </c>
      <c r="K24" s="4">
        <v>1440000000000</v>
      </c>
      <c r="M24" s="4" t="s">
        <v>177</v>
      </c>
    </row>
    <row r="25" spans="1:13" ht="21" x14ac:dyDescent="0.25">
      <c r="A25" s="5" t="s">
        <v>92</v>
      </c>
      <c r="C25" s="4">
        <v>450000</v>
      </c>
      <c r="E25" s="4">
        <v>1000000</v>
      </c>
      <c r="G25" s="4">
        <v>978871</v>
      </c>
      <c r="I25" s="4" t="s">
        <v>115</v>
      </c>
      <c r="K25" s="4">
        <v>440491950000</v>
      </c>
      <c r="M25" s="4" t="s">
        <v>177</v>
      </c>
    </row>
    <row r="26" spans="1:13" ht="21" x14ac:dyDescent="0.25">
      <c r="A26" s="5" t="s">
        <v>84</v>
      </c>
      <c r="C26" s="4">
        <v>4100000</v>
      </c>
      <c r="E26" s="4">
        <v>958910</v>
      </c>
      <c r="G26" s="4">
        <v>901528</v>
      </c>
      <c r="I26" s="4" t="s">
        <v>116</v>
      </c>
      <c r="K26" s="4">
        <v>3696264800000</v>
      </c>
      <c r="M26" s="4" t="s">
        <v>177</v>
      </c>
    </row>
    <row r="27" spans="1:13" ht="21" x14ac:dyDescent="0.25">
      <c r="A27" s="5" t="s">
        <v>85</v>
      </c>
      <c r="C27" s="4">
        <v>3000000</v>
      </c>
      <c r="E27" s="4">
        <v>871850</v>
      </c>
      <c r="G27" s="4">
        <v>826657</v>
      </c>
      <c r="I27" s="4" t="s">
        <v>117</v>
      </c>
      <c r="K27" s="4">
        <v>2479971000000</v>
      </c>
      <c r="M27" s="4" t="s">
        <v>177</v>
      </c>
    </row>
    <row r="28" spans="1:13" ht="21" x14ac:dyDescent="0.25">
      <c r="A28" s="5" t="s">
        <v>68</v>
      </c>
      <c r="C28" s="4">
        <v>1000000</v>
      </c>
      <c r="E28" s="4">
        <v>970000</v>
      </c>
      <c r="G28" s="4">
        <v>973532</v>
      </c>
      <c r="I28" s="4" t="s">
        <v>118</v>
      </c>
      <c r="K28" s="4">
        <v>973532000000</v>
      </c>
      <c r="M28" s="4" t="s">
        <v>177</v>
      </c>
    </row>
    <row r="29" spans="1:13" ht="21" x14ac:dyDescent="0.25">
      <c r="A29" s="5" t="s">
        <v>77</v>
      </c>
      <c r="C29" s="4">
        <v>2495000</v>
      </c>
      <c r="E29" s="4">
        <v>1000000</v>
      </c>
      <c r="G29" s="4">
        <v>1000000</v>
      </c>
      <c r="I29" s="4" t="s">
        <v>53</v>
      </c>
      <c r="K29" s="4">
        <v>2495000000000</v>
      </c>
      <c r="M29" s="4" t="s">
        <v>177</v>
      </c>
    </row>
    <row r="30" spans="1:13" ht="21" x14ac:dyDescent="0.25">
      <c r="A30" s="5" t="s">
        <v>93</v>
      </c>
      <c r="C30" s="4">
        <v>995000</v>
      </c>
      <c r="E30" s="4">
        <v>1009999</v>
      </c>
      <c r="G30" s="4">
        <v>1000000</v>
      </c>
      <c r="I30" s="4" t="s">
        <v>119</v>
      </c>
      <c r="K30" s="4">
        <v>995000000000</v>
      </c>
      <c r="M30" s="4" t="s">
        <v>177</v>
      </c>
    </row>
    <row r="31" spans="1:13" ht="21" x14ac:dyDescent="0.25">
      <c r="A31" s="5" t="s">
        <v>86</v>
      </c>
      <c r="C31" s="4">
        <v>2098065</v>
      </c>
      <c r="E31" s="4">
        <v>868730</v>
      </c>
      <c r="G31" s="4">
        <v>867359</v>
      </c>
      <c r="I31" s="4" t="s">
        <v>120</v>
      </c>
      <c r="K31" s="4">
        <v>1819775560335</v>
      </c>
      <c r="M31" s="4" t="s">
        <v>177</v>
      </c>
    </row>
    <row r="32" spans="1:13" ht="21" x14ac:dyDescent="0.25">
      <c r="A32" s="5" t="s">
        <v>44</v>
      </c>
      <c r="C32" s="4">
        <v>252190</v>
      </c>
      <c r="E32" s="4">
        <v>3228772.3377</v>
      </c>
      <c r="G32" s="4">
        <v>3052639</v>
      </c>
      <c r="I32" s="4" t="s">
        <v>104</v>
      </c>
      <c r="K32" s="4">
        <v>769845029410</v>
      </c>
      <c r="M32" s="4" t="s">
        <v>177</v>
      </c>
    </row>
    <row r="33" spans="1:13" ht="21" x14ac:dyDescent="0.25">
      <c r="A33" s="5" t="s">
        <v>87</v>
      </c>
      <c r="C33" s="4">
        <v>7793740</v>
      </c>
      <c r="E33" s="4">
        <v>872300</v>
      </c>
      <c r="G33" s="4">
        <v>848932</v>
      </c>
      <c r="I33" s="4" t="s">
        <v>121</v>
      </c>
      <c r="K33" s="4">
        <v>6616355285680</v>
      </c>
      <c r="M33" s="4" t="s">
        <v>177</v>
      </c>
    </row>
    <row r="34" spans="1:13" ht="21" x14ac:dyDescent="0.25">
      <c r="A34" s="5" t="s">
        <v>88</v>
      </c>
      <c r="C34" s="4">
        <v>6048600</v>
      </c>
      <c r="E34" s="4">
        <v>904230</v>
      </c>
      <c r="G34" s="4">
        <v>871228</v>
      </c>
      <c r="I34" s="4" t="s">
        <v>122</v>
      </c>
      <c r="K34" s="4">
        <v>5269709680800</v>
      </c>
      <c r="M34" s="4" t="s">
        <v>177</v>
      </c>
    </row>
    <row r="35" spans="1:13" ht="21" x14ac:dyDescent="0.25">
      <c r="A35" s="5" t="s">
        <v>89</v>
      </c>
      <c r="C35" s="4">
        <v>1500000</v>
      </c>
      <c r="E35" s="4">
        <v>900300</v>
      </c>
      <c r="G35" s="4">
        <v>872538</v>
      </c>
      <c r="I35" s="4" t="s">
        <v>123</v>
      </c>
      <c r="K35" s="4">
        <v>1308807000000</v>
      </c>
      <c r="M35" s="4" t="s">
        <v>177</v>
      </c>
    </row>
    <row r="36" spans="1:13" ht="21" x14ac:dyDescent="0.25">
      <c r="A36" s="5" t="s">
        <v>73</v>
      </c>
      <c r="C36" s="4">
        <v>2257027</v>
      </c>
      <c r="E36" s="4">
        <v>784773</v>
      </c>
      <c r="G36" s="4">
        <v>784773</v>
      </c>
      <c r="I36" s="4" t="s">
        <v>53</v>
      </c>
      <c r="K36" s="4">
        <v>1771253849871</v>
      </c>
      <c r="M36" s="4" t="s">
        <v>177</v>
      </c>
    </row>
    <row r="37" spans="1:13" ht="21" x14ac:dyDescent="0.25">
      <c r="A37" s="5" t="s">
        <v>90</v>
      </c>
      <c r="C37" s="4">
        <v>15201600</v>
      </c>
      <c r="E37" s="4">
        <v>962890</v>
      </c>
      <c r="G37" s="4">
        <v>894592</v>
      </c>
      <c r="I37" s="4" t="s">
        <v>124</v>
      </c>
      <c r="K37" s="4">
        <v>13599229747200</v>
      </c>
      <c r="M37" s="4" t="s">
        <v>177</v>
      </c>
    </row>
    <row r="38" spans="1:13" ht="21" x14ac:dyDescent="0.25">
      <c r="A38" s="5" t="s">
        <v>91</v>
      </c>
      <c r="C38" s="4">
        <v>1995000</v>
      </c>
      <c r="E38" s="4">
        <v>1000000</v>
      </c>
      <c r="G38" s="4">
        <v>1000000</v>
      </c>
      <c r="I38" s="4" t="s">
        <v>53</v>
      </c>
      <c r="K38" s="4">
        <v>1995000000000</v>
      </c>
      <c r="M38" s="4" t="s">
        <v>177</v>
      </c>
    </row>
    <row r="39" spans="1:13" ht="21" x14ac:dyDescent="0.25">
      <c r="A39" s="5" t="s">
        <v>74</v>
      </c>
      <c r="C39" s="4">
        <v>1250000</v>
      </c>
      <c r="E39" s="4">
        <v>874660</v>
      </c>
      <c r="G39" s="4">
        <v>865990</v>
      </c>
      <c r="I39" s="4" t="s">
        <v>119</v>
      </c>
      <c r="K39" s="4">
        <v>1082487500000</v>
      </c>
      <c r="M39" s="4" t="s">
        <v>177</v>
      </c>
    </row>
    <row r="40" spans="1:13" ht="21" x14ac:dyDescent="0.25">
      <c r="A40" s="5" t="s">
        <v>95</v>
      </c>
      <c r="C40" s="4">
        <v>2390000</v>
      </c>
      <c r="E40" s="4">
        <v>1000000</v>
      </c>
      <c r="G40" s="4">
        <v>1000000</v>
      </c>
      <c r="I40" s="4" t="s">
        <v>53</v>
      </c>
      <c r="K40" s="4">
        <v>2390000000000</v>
      </c>
      <c r="M40" s="4" t="s">
        <v>177</v>
      </c>
    </row>
    <row r="41" spans="1:13" ht="21.75" thickBot="1" x14ac:dyDescent="0.3">
      <c r="A41" s="5" t="s">
        <v>94</v>
      </c>
      <c r="C41" s="4">
        <v>2400000</v>
      </c>
      <c r="E41" s="4">
        <v>1000000</v>
      </c>
      <c r="G41" s="4">
        <v>1000000</v>
      </c>
      <c r="I41" s="4" t="s">
        <v>53</v>
      </c>
      <c r="K41" s="15">
        <v>2400000000000</v>
      </c>
      <c r="M41" s="4" t="s">
        <v>177</v>
      </c>
    </row>
    <row r="42" spans="1:13" ht="21.75" thickBot="1" x14ac:dyDescent="0.3">
      <c r="K42" s="16">
        <f>SUM(K8:K41)</f>
        <v>78068543458849</v>
      </c>
    </row>
    <row r="43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72"/>
  <sheetViews>
    <sheetView rightToLeft="1" workbookViewId="0">
      <selection activeCell="L8" sqref="L8:L71"/>
    </sheetView>
  </sheetViews>
  <sheetFormatPr defaultRowHeight="18.75" x14ac:dyDescent="0.25"/>
  <cols>
    <col min="1" max="1" width="19.7109375" style="4" customWidth="1"/>
    <col min="2" max="2" width="24" style="4" customWidth="1"/>
    <col min="3" max="3" width="1" style="4" customWidth="1"/>
    <col min="4" max="4" width="24" style="4" customWidth="1"/>
    <col min="5" max="5" width="1" style="4" customWidth="1"/>
    <col min="6" max="6" width="24" style="4" customWidth="1"/>
    <col min="7" max="7" width="1" style="4" customWidth="1"/>
    <col min="8" max="8" width="24" style="4" customWidth="1"/>
    <col min="9" max="9" width="1" style="4" customWidth="1"/>
    <col min="10" max="10" width="25" style="17" customWidth="1"/>
    <col min="11" max="11" width="1" style="4" customWidth="1"/>
    <col min="12" max="12" width="9.140625" style="4" customWidth="1"/>
    <col min="13" max="16384" width="9.140625" style="4"/>
  </cols>
  <sheetData>
    <row r="2" spans="1:10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</row>
    <row r="3" spans="1:10" ht="26.25" x14ac:dyDescent="0.25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</row>
    <row r="4" spans="1:10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</row>
    <row r="6" spans="1:10" ht="27" thickBot="1" x14ac:dyDescent="0.3">
      <c r="A6" s="34" t="s">
        <v>126</v>
      </c>
      <c r="B6" s="34" t="s">
        <v>4</v>
      </c>
      <c r="D6" s="34" t="s">
        <v>5</v>
      </c>
      <c r="E6" s="34" t="s">
        <v>5</v>
      </c>
      <c r="F6" s="34" t="s">
        <v>5</v>
      </c>
      <c r="H6" s="34" t="s">
        <v>6</v>
      </c>
      <c r="I6" s="34" t="s">
        <v>6</v>
      </c>
      <c r="J6" s="34" t="s">
        <v>6</v>
      </c>
    </row>
    <row r="7" spans="1:10" ht="27" thickBot="1" x14ac:dyDescent="0.3">
      <c r="A7" s="34" t="s">
        <v>126</v>
      </c>
      <c r="B7" s="34" t="s">
        <v>127</v>
      </c>
      <c r="D7" s="34" t="s">
        <v>128</v>
      </c>
      <c r="F7" s="34" t="s">
        <v>129</v>
      </c>
      <c r="H7" s="34" t="s">
        <v>127</v>
      </c>
      <c r="J7" s="38" t="s">
        <v>125</v>
      </c>
    </row>
    <row r="8" spans="1:10" ht="21" x14ac:dyDescent="0.25">
      <c r="A8" s="5" t="s">
        <v>130</v>
      </c>
      <c r="B8" s="4">
        <v>11077852</v>
      </c>
      <c r="D8" s="4">
        <v>3004796313750</v>
      </c>
      <c r="F8" s="4">
        <v>3004804175000</v>
      </c>
      <c r="H8" s="4">
        <v>3216602</v>
      </c>
      <c r="J8" s="19">
        <v>1.4532696923570834E-8</v>
      </c>
    </row>
    <row r="9" spans="1:10" ht="21" x14ac:dyDescent="0.25">
      <c r="A9" s="5" t="s">
        <v>131</v>
      </c>
      <c r="B9" s="4">
        <v>185045630502</v>
      </c>
      <c r="D9" s="4">
        <v>29730600763198</v>
      </c>
      <c r="F9" s="4">
        <v>28566619276402</v>
      </c>
      <c r="H9" s="4">
        <v>1349027117298</v>
      </c>
      <c r="J9" s="19">
        <v>6.0949418788430378E-3</v>
      </c>
    </row>
    <row r="10" spans="1:10" ht="21" x14ac:dyDescent="0.25">
      <c r="A10" s="5" t="s">
        <v>132</v>
      </c>
      <c r="B10" s="4">
        <v>45866943493</v>
      </c>
      <c r="D10" s="4">
        <v>4687601870892</v>
      </c>
      <c r="F10" s="4">
        <v>4733457693493</v>
      </c>
      <c r="H10" s="4">
        <v>11120892</v>
      </c>
      <c r="J10" s="19">
        <v>5.0244498062167311E-8</v>
      </c>
    </row>
    <row r="11" spans="1:10" ht="21" x14ac:dyDescent="0.25">
      <c r="A11" s="5" t="s">
        <v>130</v>
      </c>
      <c r="B11" s="4">
        <v>270000</v>
      </c>
      <c r="D11" s="4">
        <v>0</v>
      </c>
      <c r="F11" s="4">
        <v>0</v>
      </c>
      <c r="H11" s="4">
        <v>270000</v>
      </c>
      <c r="J11" s="19">
        <v>1.2198674779671606E-9</v>
      </c>
    </row>
    <row r="12" spans="1:10" ht="21" x14ac:dyDescent="0.25">
      <c r="A12" s="5" t="s">
        <v>133</v>
      </c>
      <c r="B12" s="4">
        <v>5924754</v>
      </c>
      <c r="D12" s="4">
        <v>3611456874470</v>
      </c>
      <c r="F12" s="4">
        <v>3611452260000</v>
      </c>
      <c r="H12" s="4">
        <v>10539224</v>
      </c>
      <c r="J12" s="19">
        <v>4.7616505928188782E-8</v>
      </c>
    </row>
    <row r="13" spans="1:10" ht="21" x14ac:dyDescent="0.25">
      <c r="A13" s="5" t="s">
        <v>134</v>
      </c>
      <c r="B13" s="4">
        <v>146087279211</v>
      </c>
      <c r="D13" s="4">
        <v>8715126575339</v>
      </c>
      <c r="F13" s="4">
        <v>8579429360915</v>
      </c>
      <c r="H13" s="4">
        <v>281784493635</v>
      </c>
      <c r="J13" s="19">
        <v>1.2731101465954847E-3</v>
      </c>
    </row>
    <row r="14" spans="1:10" ht="21" x14ac:dyDescent="0.25">
      <c r="A14" s="5" t="s">
        <v>135</v>
      </c>
      <c r="B14" s="4">
        <v>3739310</v>
      </c>
      <c r="D14" s="4">
        <v>13204</v>
      </c>
      <c r="F14" s="4">
        <v>630000</v>
      </c>
      <c r="H14" s="4">
        <v>3122514</v>
      </c>
      <c r="J14" s="19">
        <v>1.4107604733693152E-8</v>
      </c>
    </row>
    <row r="15" spans="1:10" ht="21" x14ac:dyDescent="0.25">
      <c r="A15" s="5" t="s">
        <v>136</v>
      </c>
      <c r="B15" s="4">
        <v>163320239666</v>
      </c>
      <c r="D15" s="4">
        <v>8856484131547</v>
      </c>
      <c r="F15" s="4">
        <v>9019802839000</v>
      </c>
      <c r="H15" s="4">
        <v>1532213</v>
      </c>
      <c r="J15" s="19">
        <v>6.9225807704388783E-9</v>
      </c>
    </row>
    <row r="16" spans="1:10" ht="21" x14ac:dyDescent="0.25">
      <c r="A16" s="5" t="s">
        <v>137</v>
      </c>
      <c r="B16" s="4">
        <v>8581272</v>
      </c>
      <c r="D16" s="4">
        <v>3641665078282</v>
      </c>
      <c r="F16" s="4">
        <v>3641672835000</v>
      </c>
      <c r="H16" s="4">
        <v>824554</v>
      </c>
      <c r="J16" s="19">
        <v>3.7253578089916081E-9</v>
      </c>
    </row>
    <row r="17" spans="1:10" ht="21" x14ac:dyDescent="0.25">
      <c r="A17" s="5" t="s">
        <v>138</v>
      </c>
      <c r="B17" s="4">
        <v>2000000000000</v>
      </c>
      <c r="D17" s="4">
        <v>0</v>
      </c>
      <c r="F17" s="4">
        <v>0</v>
      </c>
      <c r="H17" s="4">
        <v>2000000000000</v>
      </c>
      <c r="J17" s="19">
        <v>9.0360553923493382E-3</v>
      </c>
    </row>
    <row r="18" spans="1:10" ht="21" x14ac:dyDescent="0.25">
      <c r="A18" s="5" t="s">
        <v>139</v>
      </c>
      <c r="B18" s="4">
        <v>430000</v>
      </c>
      <c r="D18" s="4">
        <v>630000</v>
      </c>
      <c r="F18" s="4">
        <v>630000</v>
      </c>
      <c r="H18" s="4">
        <v>430000</v>
      </c>
      <c r="J18" s="19">
        <v>1.9427519093551078E-9</v>
      </c>
    </row>
    <row r="19" spans="1:10" ht="21" x14ac:dyDescent="0.25">
      <c r="A19" s="5" t="s">
        <v>130</v>
      </c>
      <c r="B19" s="4">
        <v>1000000000000</v>
      </c>
      <c r="D19" s="4">
        <v>0</v>
      </c>
      <c r="F19" s="4">
        <v>0</v>
      </c>
      <c r="H19" s="4">
        <v>1000000000000</v>
      </c>
      <c r="J19" s="19">
        <v>4.5180276961746691E-3</v>
      </c>
    </row>
    <row r="20" spans="1:10" ht="21" x14ac:dyDescent="0.25">
      <c r="A20" s="5" t="s">
        <v>130</v>
      </c>
      <c r="B20" s="4">
        <v>1900000000000</v>
      </c>
      <c r="D20" s="4">
        <v>0</v>
      </c>
      <c r="F20" s="4">
        <v>0</v>
      </c>
      <c r="H20" s="4">
        <v>1900000000000</v>
      </c>
      <c r="J20" s="19">
        <v>8.5842526227318718E-3</v>
      </c>
    </row>
    <row r="21" spans="1:10" ht="21" x14ac:dyDescent="0.25">
      <c r="A21" s="5" t="s">
        <v>130</v>
      </c>
      <c r="B21" s="4">
        <v>235000000000</v>
      </c>
      <c r="D21" s="4">
        <v>0</v>
      </c>
      <c r="F21" s="4">
        <v>0</v>
      </c>
      <c r="H21" s="4">
        <v>235000000000</v>
      </c>
      <c r="J21" s="19">
        <v>1.0617365086010473E-3</v>
      </c>
    </row>
    <row r="22" spans="1:10" ht="21" x14ac:dyDescent="0.25">
      <c r="A22" s="5" t="s">
        <v>135</v>
      </c>
      <c r="B22" s="4">
        <v>8382529</v>
      </c>
      <c r="D22" s="4">
        <v>35447</v>
      </c>
      <c r="F22" s="4">
        <v>0</v>
      </c>
      <c r="H22" s="4">
        <v>8417976</v>
      </c>
      <c r="J22" s="19">
        <v>3.8032648713733659E-8</v>
      </c>
    </row>
    <row r="23" spans="1:10" ht="21" x14ac:dyDescent="0.25">
      <c r="A23" s="5" t="s">
        <v>130</v>
      </c>
      <c r="B23" s="4">
        <v>3000000000000</v>
      </c>
      <c r="D23" s="4">
        <v>0</v>
      </c>
      <c r="F23" s="4">
        <v>0</v>
      </c>
      <c r="H23" s="4">
        <v>3000000000000</v>
      </c>
      <c r="J23" s="19">
        <v>1.3554083088524007E-2</v>
      </c>
    </row>
    <row r="24" spans="1:10" ht="21" x14ac:dyDescent="0.25">
      <c r="A24" s="5" t="s">
        <v>130</v>
      </c>
      <c r="B24" s="4">
        <v>1200000000000</v>
      </c>
      <c r="D24" s="4">
        <v>0</v>
      </c>
      <c r="F24" s="4">
        <v>0</v>
      </c>
      <c r="H24" s="4">
        <v>1200000000000</v>
      </c>
      <c r="J24" s="19">
        <v>5.4216332354096028E-3</v>
      </c>
    </row>
    <row r="25" spans="1:10" ht="21" x14ac:dyDescent="0.25">
      <c r="A25" s="5" t="s">
        <v>140</v>
      </c>
      <c r="B25" s="4">
        <v>3000000000000</v>
      </c>
      <c r="D25" s="4">
        <v>0</v>
      </c>
      <c r="F25" s="4">
        <v>3000000000000</v>
      </c>
      <c r="H25" s="4">
        <v>0</v>
      </c>
      <c r="J25" s="19">
        <v>0</v>
      </c>
    </row>
    <row r="26" spans="1:10" ht="21" x14ac:dyDescent="0.25">
      <c r="A26" s="5" t="s">
        <v>141</v>
      </c>
      <c r="B26" s="4">
        <v>1000000000000</v>
      </c>
      <c r="D26" s="4">
        <v>0</v>
      </c>
      <c r="F26" s="4">
        <v>0</v>
      </c>
      <c r="H26" s="4">
        <v>1000000000000</v>
      </c>
      <c r="J26" s="19">
        <v>4.5180276961746691E-3</v>
      </c>
    </row>
    <row r="27" spans="1:10" ht="21" x14ac:dyDescent="0.25">
      <c r="A27" s="5" t="s">
        <v>130</v>
      </c>
      <c r="B27" s="4">
        <v>2000000000000</v>
      </c>
      <c r="D27" s="4">
        <v>0</v>
      </c>
      <c r="F27" s="4">
        <v>0</v>
      </c>
      <c r="H27" s="4">
        <v>2000000000000</v>
      </c>
      <c r="J27" s="19">
        <v>9.0360553923493382E-3</v>
      </c>
    </row>
    <row r="28" spans="1:10" ht="21" x14ac:dyDescent="0.25">
      <c r="A28" s="5" t="s">
        <v>132</v>
      </c>
      <c r="B28" s="4">
        <v>2500000000000</v>
      </c>
      <c r="D28" s="4">
        <v>0</v>
      </c>
      <c r="F28" s="4">
        <v>1500000000000</v>
      </c>
      <c r="H28" s="4">
        <v>1000000000000</v>
      </c>
      <c r="J28" s="19">
        <v>4.5180276961746691E-3</v>
      </c>
    </row>
    <row r="29" spans="1:10" ht="21" x14ac:dyDescent="0.25">
      <c r="A29" s="5" t="s">
        <v>142</v>
      </c>
      <c r="B29" s="4">
        <v>1000000000000</v>
      </c>
      <c r="D29" s="4">
        <v>0</v>
      </c>
      <c r="F29" s="4">
        <v>1000000000000</v>
      </c>
      <c r="H29" s="4">
        <v>0</v>
      </c>
      <c r="J29" s="19">
        <v>0</v>
      </c>
    </row>
    <row r="30" spans="1:10" ht="21" x14ac:dyDescent="0.25">
      <c r="A30" s="5" t="s">
        <v>143</v>
      </c>
      <c r="B30" s="4">
        <v>750000000000</v>
      </c>
      <c r="D30" s="4">
        <v>0</v>
      </c>
      <c r="F30" s="4">
        <v>750000000000</v>
      </c>
      <c r="H30" s="4">
        <v>0</v>
      </c>
      <c r="J30" s="19">
        <v>0</v>
      </c>
    </row>
    <row r="31" spans="1:10" ht="21" x14ac:dyDescent="0.25">
      <c r="A31" s="5" t="s">
        <v>130</v>
      </c>
      <c r="B31" s="4">
        <v>200000000000</v>
      </c>
      <c r="D31" s="4">
        <v>0</v>
      </c>
      <c r="F31" s="4">
        <v>0</v>
      </c>
      <c r="H31" s="4">
        <v>200000000000</v>
      </c>
      <c r="J31" s="19">
        <v>9.0360553923493387E-4</v>
      </c>
    </row>
    <row r="32" spans="1:10" ht="21" x14ac:dyDescent="0.25">
      <c r="A32" s="5" t="s">
        <v>137</v>
      </c>
      <c r="B32" s="4">
        <v>1300000000000</v>
      </c>
      <c r="D32" s="4">
        <v>0</v>
      </c>
      <c r="F32" s="4">
        <v>0</v>
      </c>
      <c r="H32" s="4">
        <v>1300000000000</v>
      </c>
      <c r="J32" s="19">
        <v>5.87343600502707E-3</v>
      </c>
    </row>
    <row r="33" spans="1:10" ht="21" x14ac:dyDescent="0.25">
      <c r="A33" s="5" t="s">
        <v>142</v>
      </c>
      <c r="B33" s="4">
        <v>800000000000</v>
      </c>
      <c r="D33" s="4">
        <v>0</v>
      </c>
      <c r="F33" s="4">
        <v>800000000000</v>
      </c>
      <c r="H33" s="4">
        <v>0</v>
      </c>
      <c r="J33" s="19">
        <v>0</v>
      </c>
    </row>
    <row r="34" spans="1:10" ht="21" x14ac:dyDescent="0.25">
      <c r="A34" s="5" t="s">
        <v>144</v>
      </c>
      <c r="B34" s="4">
        <v>500000000000</v>
      </c>
      <c r="D34" s="4">
        <v>0</v>
      </c>
      <c r="F34" s="4">
        <v>0</v>
      </c>
      <c r="H34" s="4">
        <v>500000000000</v>
      </c>
      <c r="J34" s="19">
        <v>2.2590138480873346E-3</v>
      </c>
    </row>
    <row r="35" spans="1:10" ht="21" x14ac:dyDescent="0.25">
      <c r="A35" s="5" t="s">
        <v>130</v>
      </c>
      <c r="B35" s="4">
        <v>600000000000</v>
      </c>
      <c r="D35" s="4">
        <v>0</v>
      </c>
      <c r="F35" s="4">
        <v>0</v>
      </c>
      <c r="H35" s="4">
        <v>600000000000</v>
      </c>
      <c r="J35" s="19">
        <v>2.7108166177048014E-3</v>
      </c>
    </row>
    <row r="36" spans="1:10" ht="21" x14ac:dyDescent="0.25">
      <c r="A36" s="5" t="s">
        <v>145</v>
      </c>
      <c r="B36" s="4">
        <v>2250000000000</v>
      </c>
      <c r="D36" s="4">
        <v>0</v>
      </c>
      <c r="F36" s="4">
        <v>0</v>
      </c>
      <c r="H36" s="4">
        <v>2250000000000</v>
      </c>
      <c r="J36" s="19">
        <v>1.0165562316393005E-2</v>
      </c>
    </row>
    <row r="37" spans="1:10" ht="21" x14ac:dyDescent="0.25">
      <c r="A37" s="5" t="s">
        <v>146</v>
      </c>
      <c r="B37" s="4">
        <v>8000000000000</v>
      </c>
      <c r="D37" s="4">
        <v>0</v>
      </c>
      <c r="F37" s="4">
        <v>0</v>
      </c>
      <c r="H37" s="4">
        <v>8000000000000</v>
      </c>
      <c r="J37" s="19">
        <v>3.6144221569397353E-2</v>
      </c>
    </row>
    <row r="38" spans="1:10" ht="21" x14ac:dyDescent="0.25">
      <c r="A38" s="5" t="s">
        <v>146</v>
      </c>
      <c r="B38" s="4">
        <v>8450000000000</v>
      </c>
      <c r="D38" s="4">
        <v>0</v>
      </c>
      <c r="F38" s="4">
        <v>0</v>
      </c>
      <c r="H38" s="4">
        <v>8450000000000</v>
      </c>
      <c r="J38" s="19">
        <v>3.8177334032675952E-2</v>
      </c>
    </row>
    <row r="39" spans="1:10" ht="21" x14ac:dyDescent="0.25">
      <c r="A39" s="5" t="s">
        <v>147</v>
      </c>
      <c r="B39" s="4">
        <v>1000000000000</v>
      </c>
      <c r="D39" s="4">
        <v>0</v>
      </c>
      <c r="F39" s="4">
        <v>350000000000</v>
      </c>
      <c r="H39" s="4">
        <v>650000000000</v>
      </c>
      <c r="J39" s="19">
        <v>2.936718002513535E-3</v>
      </c>
    </row>
    <row r="40" spans="1:10" ht="21" x14ac:dyDescent="0.25">
      <c r="A40" s="5" t="s">
        <v>130</v>
      </c>
      <c r="B40" s="4">
        <v>380000000000</v>
      </c>
      <c r="D40" s="4">
        <v>0</v>
      </c>
      <c r="F40" s="4">
        <v>0</v>
      </c>
      <c r="H40" s="4">
        <v>380000000000</v>
      </c>
      <c r="J40" s="19">
        <v>1.7168505245463742E-3</v>
      </c>
    </row>
    <row r="41" spans="1:10" ht="21" x14ac:dyDescent="0.25">
      <c r="A41" s="5" t="s">
        <v>147</v>
      </c>
      <c r="B41" s="4">
        <v>8000000000000</v>
      </c>
      <c r="D41" s="4">
        <v>0</v>
      </c>
      <c r="F41" s="4">
        <v>0</v>
      </c>
      <c r="H41" s="4">
        <v>8000000000000</v>
      </c>
      <c r="J41" s="19">
        <v>3.6144221569397353E-2</v>
      </c>
    </row>
    <row r="42" spans="1:10" ht="21" x14ac:dyDescent="0.25">
      <c r="A42" s="5" t="s">
        <v>130</v>
      </c>
      <c r="B42" s="4">
        <v>700000000000</v>
      </c>
      <c r="D42" s="4">
        <v>0</v>
      </c>
      <c r="F42" s="4">
        <v>0</v>
      </c>
      <c r="H42" s="4">
        <v>700000000000</v>
      </c>
      <c r="J42" s="19">
        <v>3.1626193873222686E-3</v>
      </c>
    </row>
    <row r="43" spans="1:10" ht="21" x14ac:dyDescent="0.25">
      <c r="A43" s="5" t="s">
        <v>148</v>
      </c>
      <c r="B43" s="4">
        <v>18752352</v>
      </c>
      <c r="D43" s="4">
        <v>0</v>
      </c>
      <c r="F43" s="4">
        <v>630000</v>
      </c>
      <c r="H43" s="4">
        <v>18122352</v>
      </c>
      <c r="J43" s="19">
        <v>8.1877288255826408E-8</v>
      </c>
    </row>
    <row r="44" spans="1:10" ht="21" x14ac:dyDescent="0.25">
      <c r="A44" s="5" t="s">
        <v>130</v>
      </c>
      <c r="B44" s="4">
        <v>200000000000</v>
      </c>
      <c r="D44" s="4">
        <v>0</v>
      </c>
      <c r="F44" s="4">
        <v>0</v>
      </c>
      <c r="H44" s="4">
        <v>200000000000</v>
      </c>
      <c r="J44" s="19">
        <v>9.0360553923493387E-4</v>
      </c>
    </row>
    <row r="45" spans="1:10" ht="21" x14ac:dyDescent="0.25">
      <c r="A45" s="5" t="s">
        <v>130</v>
      </c>
      <c r="B45" s="4">
        <v>350000000000</v>
      </c>
      <c r="D45" s="4">
        <v>0</v>
      </c>
      <c r="F45" s="4">
        <v>0</v>
      </c>
      <c r="H45" s="4">
        <v>350000000000</v>
      </c>
      <c r="J45" s="19">
        <v>1.5813096936611343E-3</v>
      </c>
    </row>
    <row r="46" spans="1:10" ht="21" x14ac:dyDescent="0.25">
      <c r="A46" s="5" t="s">
        <v>147</v>
      </c>
      <c r="B46" s="4">
        <v>700000000000</v>
      </c>
      <c r="D46" s="4">
        <v>0</v>
      </c>
      <c r="F46" s="4">
        <v>0</v>
      </c>
      <c r="H46" s="4">
        <v>700000000000</v>
      </c>
      <c r="J46" s="19">
        <v>3.1626193873222686E-3</v>
      </c>
    </row>
    <row r="47" spans="1:10" ht="21" x14ac:dyDescent="0.25">
      <c r="A47" s="5" t="s">
        <v>130</v>
      </c>
      <c r="B47" s="4">
        <v>900000000000</v>
      </c>
      <c r="D47" s="4">
        <v>0</v>
      </c>
      <c r="F47" s="4">
        <v>0</v>
      </c>
      <c r="H47" s="4">
        <v>900000000000</v>
      </c>
      <c r="J47" s="19">
        <v>4.0662249265572027E-3</v>
      </c>
    </row>
    <row r="48" spans="1:10" ht="21" x14ac:dyDescent="0.25">
      <c r="A48" s="5" t="s">
        <v>130</v>
      </c>
      <c r="B48" s="4">
        <v>600000000000</v>
      </c>
      <c r="D48" s="4">
        <v>0</v>
      </c>
      <c r="F48" s="4">
        <v>0</v>
      </c>
      <c r="H48" s="4">
        <v>600000000000</v>
      </c>
      <c r="J48" s="19">
        <v>2.7108166177048014E-3</v>
      </c>
    </row>
    <row r="49" spans="1:10" ht="21" x14ac:dyDescent="0.25">
      <c r="A49" s="5" t="s">
        <v>130</v>
      </c>
      <c r="B49" s="4">
        <v>1450000000000</v>
      </c>
      <c r="D49" s="4">
        <v>0</v>
      </c>
      <c r="F49" s="4">
        <v>0</v>
      </c>
      <c r="H49" s="4">
        <v>1450000000000</v>
      </c>
      <c r="J49" s="19">
        <v>6.5511401594532705E-3</v>
      </c>
    </row>
    <row r="50" spans="1:10" ht="21" x14ac:dyDescent="0.25">
      <c r="A50" s="5" t="s">
        <v>130</v>
      </c>
      <c r="B50" s="4">
        <v>250000000000</v>
      </c>
      <c r="D50" s="4">
        <v>0</v>
      </c>
      <c r="F50" s="4">
        <v>0</v>
      </c>
      <c r="H50" s="4">
        <v>250000000000</v>
      </c>
      <c r="J50" s="19">
        <v>1.1295069240436673E-3</v>
      </c>
    </row>
    <row r="51" spans="1:10" ht="21" x14ac:dyDescent="0.25">
      <c r="A51" s="5" t="s">
        <v>130</v>
      </c>
      <c r="B51" s="4">
        <v>2300000000000</v>
      </c>
      <c r="D51" s="4">
        <v>0</v>
      </c>
      <c r="F51" s="4">
        <v>0</v>
      </c>
      <c r="H51" s="4">
        <v>2300000000000</v>
      </c>
      <c r="J51" s="19">
        <v>1.0391463701201739E-2</v>
      </c>
    </row>
    <row r="52" spans="1:10" ht="21" x14ac:dyDescent="0.25">
      <c r="A52" s="5" t="s">
        <v>137</v>
      </c>
      <c r="B52" s="4">
        <v>400000000000</v>
      </c>
      <c r="D52" s="4">
        <v>0</v>
      </c>
      <c r="F52" s="4">
        <v>0</v>
      </c>
      <c r="H52" s="4">
        <v>400000000000</v>
      </c>
      <c r="J52" s="19">
        <v>1.8072110784698677E-3</v>
      </c>
    </row>
    <row r="53" spans="1:10" ht="21" x14ac:dyDescent="0.25">
      <c r="A53" s="5" t="s">
        <v>136</v>
      </c>
      <c r="B53" s="4">
        <v>1000000000000</v>
      </c>
      <c r="D53" s="4">
        <v>0</v>
      </c>
      <c r="F53" s="4">
        <v>0</v>
      </c>
      <c r="H53" s="4">
        <v>1000000000000</v>
      </c>
      <c r="J53" s="19">
        <v>4.5180276961746691E-3</v>
      </c>
    </row>
    <row r="54" spans="1:10" ht="21" x14ac:dyDescent="0.25">
      <c r="A54" s="5" t="s">
        <v>145</v>
      </c>
      <c r="B54" s="4">
        <v>400000000000</v>
      </c>
      <c r="D54" s="4">
        <v>0</v>
      </c>
      <c r="F54" s="4">
        <v>0</v>
      </c>
      <c r="H54" s="4">
        <v>400000000000</v>
      </c>
      <c r="J54" s="19">
        <v>1.8072110784698677E-3</v>
      </c>
    </row>
    <row r="55" spans="1:10" ht="21" x14ac:dyDescent="0.25">
      <c r="A55" s="5" t="s">
        <v>142</v>
      </c>
      <c r="B55" s="4">
        <v>2500000000000</v>
      </c>
      <c r="D55" s="4">
        <v>0</v>
      </c>
      <c r="F55" s="4">
        <v>0</v>
      </c>
      <c r="H55" s="4">
        <v>2500000000000</v>
      </c>
      <c r="J55" s="19">
        <v>1.1295069240436674E-2</v>
      </c>
    </row>
    <row r="56" spans="1:10" ht="21" x14ac:dyDescent="0.25">
      <c r="A56" s="5" t="s">
        <v>149</v>
      </c>
      <c r="B56" s="4">
        <v>17000000000000</v>
      </c>
      <c r="D56" s="4">
        <v>0</v>
      </c>
      <c r="F56" s="4">
        <v>0</v>
      </c>
      <c r="H56" s="4">
        <v>17000000000000</v>
      </c>
      <c r="J56" s="19">
        <v>7.6806470834969373E-2</v>
      </c>
    </row>
    <row r="57" spans="1:10" ht="21" x14ac:dyDescent="0.25">
      <c r="A57" s="5" t="s">
        <v>142</v>
      </c>
      <c r="B57" s="4">
        <v>0</v>
      </c>
      <c r="D57" s="4">
        <v>1800000000000</v>
      </c>
      <c r="F57" s="4">
        <v>0</v>
      </c>
      <c r="H57" s="4">
        <v>1800000000000</v>
      </c>
      <c r="J57" s="19">
        <v>8.1324498531144054E-3</v>
      </c>
    </row>
    <row r="58" spans="1:10" ht="21" x14ac:dyDescent="0.25">
      <c r="A58" s="5" t="s">
        <v>142</v>
      </c>
      <c r="B58" s="4">
        <v>0</v>
      </c>
      <c r="D58" s="4">
        <v>1900000000000</v>
      </c>
      <c r="F58" s="4">
        <v>0</v>
      </c>
      <c r="H58" s="4">
        <v>1900000000000</v>
      </c>
      <c r="J58" s="19">
        <v>8.5842526227318718E-3</v>
      </c>
    </row>
    <row r="59" spans="1:10" ht="21" x14ac:dyDescent="0.25">
      <c r="A59" s="5" t="s">
        <v>137</v>
      </c>
      <c r="B59" s="4">
        <v>0</v>
      </c>
      <c r="D59" s="4">
        <v>1000000000000</v>
      </c>
      <c r="F59" s="4">
        <v>0</v>
      </c>
      <c r="H59" s="4">
        <v>1000000000000</v>
      </c>
      <c r="J59" s="19">
        <v>4.5180276961746691E-3</v>
      </c>
    </row>
    <row r="60" spans="1:10" ht="21" x14ac:dyDescent="0.25">
      <c r="A60" s="5" t="s">
        <v>142</v>
      </c>
      <c r="B60" s="4">
        <v>0</v>
      </c>
      <c r="D60" s="4">
        <v>1750000000000</v>
      </c>
      <c r="F60" s="4">
        <v>0</v>
      </c>
      <c r="H60" s="4">
        <v>1750000000000</v>
      </c>
      <c r="J60" s="19">
        <v>7.9065484683056714E-3</v>
      </c>
    </row>
    <row r="61" spans="1:10" ht="21" x14ac:dyDescent="0.25">
      <c r="A61" s="5" t="s">
        <v>143</v>
      </c>
      <c r="B61" s="4">
        <v>0</v>
      </c>
      <c r="D61" s="4">
        <v>3000000000000</v>
      </c>
      <c r="F61" s="4">
        <v>0</v>
      </c>
      <c r="H61" s="4">
        <v>3000000000000</v>
      </c>
      <c r="J61" s="19">
        <v>1.3554083088524007E-2</v>
      </c>
    </row>
    <row r="62" spans="1:10" ht="21" x14ac:dyDescent="0.25">
      <c r="A62" s="5" t="s">
        <v>142</v>
      </c>
      <c r="B62" s="4">
        <v>0</v>
      </c>
      <c r="D62" s="4">
        <v>1600000000000</v>
      </c>
      <c r="F62" s="4">
        <v>0</v>
      </c>
      <c r="H62" s="4">
        <v>1600000000000</v>
      </c>
      <c r="J62" s="19">
        <v>7.2288443138794709E-3</v>
      </c>
    </row>
    <row r="63" spans="1:10" ht="21" x14ac:dyDescent="0.25">
      <c r="A63" s="5" t="s">
        <v>134</v>
      </c>
      <c r="B63" s="4">
        <v>0</v>
      </c>
      <c r="D63" s="4">
        <v>3100000000000</v>
      </c>
      <c r="F63" s="4">
        <v>0</v>
      </c>
      <c r="H63" s="4">
        <v>3100000000000</v>
      </c>
      <c r="J63" s="19">
        <v>1.4005885858141475E-2</v>
      </c>
    </row>
    <row r="64" spans="1:10" ht="21" x14ac:dyDescent="0.25">
      <c r="A64" s="5" t="s">
        <v>150</v>
      </c>
      <c r="B64" s="4">
        <v>0</v>
      </c>
      <c r="D64" s="4">
        <v>1200000000000</v>
      </c>
      <c r="F64" s="4">
        <v>0</v>
      </c>
      <c r="H64" s="4">
        <v>1200000000000</v>
      </c>
      <c r="J64" s="19">
        <v>5.4216332354096028E-3</v>
      </c>
    </row>
    <row r="65" spans="1:10" ht="21" x14ac:dyDescent="0.25">
      <c r="A65" s="5" t="s">
        <v>136</v>
      </c>
      <c r="B65" s="4">
        <v>0</v>
      </c>
      <c r="D65" s="4">
        <v>1000000000000</v>
      </c>
      <c r="F65" s="4">
        <v>0</v>
      </c>
      <c r="H65" s="4">
        <v>1000000000000</v>
      </c>
      <c r="J65" s="19">
        <v>4.5180276961746691E-3</v>
      </c>
    </row>
    <row r="66" spans="1:10" ht="21" x14ac:dyDescent="0.25">
      <c r="A66" s="5" t="s">
        <v>134</v>
      </c>
      <c r="B66" s="4">
        <v>0</v>
      </c>
      <c r="D66" s="4">
        <v>2900000000000</v>
      </c>
      <c r="F66" s="4">
        <v>0</v>
      </c>
      <c r="H66" s="4">
        <v>2900000000000</v>
      </c>
      <c r="J66" s="19">
        <v>1.3102280318906541E-2</v>
      </c>
    </row>
    <row r="67" spans="1:10" ht="21" x14ac:dyDescent="0.25">
      <c r="A67" s="5" t="s">
        <v>136</v>
      </c>
      <c r="B67" s="4">
        <v>0</v>
      </c>
      <c r="D67" s="4">
        <v>630000000000</v>
      </c>
      <c r="F67" s="4">
        <v>0</v>
      </c>
      <c r="H67" s="4">
        <v>630000000000</v>
      </c>
      <c r="J67" s="19">
        <v>2.8463574485900417E-3</v>
      </c>
    </row>
    <row r="68" spans="1:10" ht="21" x14ac:dyDescent="0.25">
      <c r="A68" s="5" t="s">
        <v>144</v>
      </c>
      <c r="B68" s="4">
        <v>0</v>
      </c>
      <c r="D68" s="4">
        <v>1000000000000</v>
      </c>
      <c r="F68" s="4">
        <v>0</v>
      </c>
      <c r="H68" s="4">
        <v>1000000000000</v>
      </c>
      <c r="J68" s="19">
        <v>4.5180276961746691E-3</v>
      </c>
    </row>
    <row r="69" spans="1:10" ht="21" x14ac:dyDescent="0.25">
      <c r="A69" s="5" t="s">
        <v>134</v>
      </c>
      <c r="B69" s="4">
        <v>0</v>
      </c>
      <c r="D69" s="4">
        <v>2000000000000</v>
      </c>
      <c r="F69" s="4">
        <v>0</v>
      </c>
      <c r="H69" s="4">
        <v>2000000000000</v>
      </c>
      <c r="J69" s="19">
        <v>9.0360553923493382E-3</v>
      </c>
    </row>
    <row r="70" spans="1:10" ht="21" x14ac:dyDescent="0.25">
      <c r="A70" s="5" t="s">
        <v>130</v>
      </c>
      <c r="B70" s="4">
        <v>0</v>
      </c>
      <c r="D70" s="4">
        <v>350000000000</v>
      </c>
      <c r="F70" s="4">
        <v>0</v>
      </c>
      <c r="H70" s="4">
        <v>350000000000</v>
      </c>
      <c r="J70" s="19">
        <v>1.5813096936611343E-3</v>
      </c>
    </row>
    <row r="71" spans="1:10" ht="21.75" thickBot="1" x14ac:dyDescent="0.3">
      <c r="A71" s="5" t="s">
        <v>130</v>
      </c>
      <c r="B71" s="4">
        <v>0</v>
      </c>
      <c r="D71" s="4">
        <v>2200000000000</v>
      </c>
      <c r="F71" s="4">
        <v>0</v>
      </c>
      <c r="H71" s="4">
        <v>2200000000000</v>
      </c>
      <c r="J71" s="19">
        <v>9.9396609315842727E-3</v>
      </c>
    </row>
    <row r="72" spans="1:10" ht="21.75" thickBot="1" x14ac:dyDescent="0.3">
      <c r="A72" s="5" t="s">
        <v>23</v>
      </c>
      <c r="B72" s="6">
        <f>SUM(B8:B71)</f>
        <v>80355377250941</v>
      </c>
      <c r="C72" s="5"/>
      <c r="D72" s="6">
        <f>SUM(D8:D71)</f>
        <v>87677732286129</v>
      </c>
      <c r="E72" s="5"/>
      <c r="F72" s="6">
        <f>SUM(F8:F71)</f>
        <v>68557240329810</v>
      </c>
      <c r="G72" s="5"/>
      <c r="H72" s="6">
        <f>SUM(H8:H71)</f>
        <v>99475869207260</v>
      </c>
      <c r="J72" s="21">
        <f>SUM(J8:J71)</f>
        <v>0.44943473217944974</v>
      </c>
    </row>
  </sheetData>
  <mergeCells count="12">
    <mergeCell ref="H7"/>
    <mergeCell ref="J7"/>
    <mergeCell ref="H6:J6"/>
    <mergeCell ref="A2:J2"/>
    <mergeCell ref="A3:J3"/>
    <mergeCell ref="A4:J4"/>
    <mergeCell ref="B7"/>
    <mergeCell ref="B6"/>
    <mergeCell ref="D7"/>
    <mergeCell ref="F7"/>
    <mergeCell ref="D6:F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A23" sqref="A23"/>
    </sheetView>
  </sheetViews>
  <sheetFormatPr defaultRowHeight="18.75" x14ac:dyDescent="0.25"/>
  <cols>
    <col min="1" max="1" width="24" style="4" bestFit="1" customWidth="1"/>
    <col min="2" max="2" width="1" style="4" customWidth="1"/>
    <col min="3" max="3" width="23" style="4" customWidth="1"/>
    <col min="4" max="4" width="1" style="4" customWidth="1"/>
    <col min="5" max="5" width="23" style="8" customWidth="1"/>
    <col min="6" max="6" width="1" style="4" customWidth="1"/>
    <col min="7" max="7" width="32" style="8" customWidth="1"/>
    <col min="8" max="8" width="1" style="4" customWidth="1"/>
    <col min="9" max="9" width="9.140625" style="4" customWidth="1"/>
    <col min="10" max="16384" width="9.140625" style="4"/>
  </cols>
  <sheetData>
    <row r="2" spans="1:7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</row>
    <row r="3" spans="1:7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</row>
    <row r="4" spans="1:7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</row>
    <row r="6" spans="1:7" ht="26.25" x14ac:dyDescent="0.25">
      <c r="A6" s="34" t="s">
        <v>155</v>
      </c>
      <c r="C6" s="34" t="s">
        <v>127</v>
      </c>
      <c r="E6" s="36" t="s">
        <v>166</v>
      </c>
      <c r="G6" s="36" t="s">
        <v>13</v>
      </c>
    </row>
    <row r="7" spans="1:7" ht="21" x14ac:dyDescent="0.25">
      <c r="A7" s="5" t="s">
        <v>174</v>
      </c>
      <c r="C7" s="4">
        <f>+'سرمایه‌گذاری در سهام'!I13</f>
        <v>189783186788</v>
      </c>
      <c r="E7" s="8">
        <f>+C7/$C$12</f>
        <v>4.5527132360859833E-2</v>
      </c>
      <c r="G7" s="8">
        <v>8.5744569417647452E-4</v>
      </c>
    </row>
    <row r="8" spans="1:7" ht="21" x14ac:dyDescent="0.25">
      <c r="A8" s="5" t="s">
        <v>179</v>
      </c>
      <c r="C8" s="4">
        <f>+'سرمایه‌گذاری در صندوق'!I11</f>
        <v>108074728734</v>
      </c>
      <c r="E8" s="8">
        <f t="shared" ref="E8:E11" si="0">+C8/$C$12</f>
        <v>2.5926071551497166E-2</v>
      </c>
      <c r="G8" s="8">
        <v>4.8828461767677633E-4</v>
      </c>
    </row>
    <row r="9" spans="1:7" ht="21" x14ac:dyDescent="0.25">
      <c r="A9" s="5" t="s">
        <v>175</v>
      </c>
      <c r="C9" s="4">
        <f>+'سرمایه‌گذاری در اوراق بهادار'!I61</f>
        <v>1165951693643</v>
      </c>
      <c r="E9" s="8">
        <f t="shared" si="0"/>
        <v>0.27970042015444735</v>
      </c>
      <c r="G9" s="8">
        <v>5.2678020442808371E-3</v>
      </c>
    </row>
    <row r="10" spans="1:7" ht="21" x14ac:dyDescent="0.25">
      <c r="A10" s="5" t="s">
        <v>176</v>
      </c>
      <c r="C10" s="4">
        <f>+'سود سپرده بانکی'!G70</f>
        <v>2397149430762</v>
      </c>
      <c r="E10" s="8">
        <f t="shared" si="0"/>
        <v>0.57505272869599644</v>
      </c>
      <c r="G10" s="8">
        <v>1.0830387520052059E-2</v>
      </c>
    </row>
    <row r="11" spans="1:7" ht="21.75" thickBot="1" x14ac:dyDescent="0.3">
      <c r="A11" s="5" t="s">
        <v>183</v>
      </c>
      <c r="C11" s="4">
        <f>+'سایر درآمدها'!C10</f>
        <v>307614224994</v>
      </c>
      <c r="E11" s="8">
        <f t="shared" si="0"/>
        <v>7.3793647237199195E-2</v>
      </c>
      <c r="G11" s="8">
        <v>1.3898095882601982E-3</v>
      </c>
    </row>
    <row r="12" spans="1:7" ht="21.75" thickBot="1" x14ac:dyDescent="0.3">
      <c r="A12" s="5" t="s">
        <v>23</v>
      </c>
      <c r="C12" s="6">
        <f>SUM(C7:C11)</f>
        <v>4168573264921</v>
      </c>
      <c r="D12" s="5"/>
      <c r="E12" s="2">
        <f>SUM(E7:E11)</f>
        <v>1</v>
      </c>
      <c r="F12" s="5"/>
      <c r="G12" s="2">
        <f>SUM(G7:G11)</f>
        <v>1.8833729464446346E-2</v>
      </c>
    </row>
    <row r="13" spans="1:7" ht="19.5" thickTop="1" x14ac:dyDescent="0.25"/>
    <row r="14" spans="1:7" x14ac:dyDescent="0.25">
      <c r="C14" s="12"/>
      <c r="G14" s="22"/>
    </row>
    <row r="15" spans="1:7" x14ac:dyDescent="0.25">
      <c r="C15" s="1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G19" sqref="G19"/>
    </sheetView>
  </sheetViews>
  <sheetFormatPr defaultRowHeight="18.75" x14ac:dyDescent="0.25"/>
  <cols>
    <col min="1" max="1" width="36.28515625" style="4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2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</row>
    <row r="3" spans="1:21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  <c r="N3" s="35" t="s">
        <v>151</v>
      </c>
      <c r="O3" s="35" t="s">
        <v>151</v>
      </c>
      <c r="P3" s="35" t="s">
        <v>151</v>
      </c>
      <c r="Q3" s="35" t="s">
        <v>151</v>
      </c>
      <c r="R3" s="35" t="s">
        <v>151</v>
      </c>
      <c r="S3" s="35" t="s">
        <v>151</v>
      </c>
      <c r="T3" s="35" t="s">
        <v>151</v>
      </c>
      <c r="U3" s="35" t="s">
        <v>151</v>
      </c>
    </row>
    <row r="4" spans="1:21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</row>
    <row r="6" spans="1:21" ht="26.25" x14ac:dyDescent="0.25">
      <c r="A6" s="34" t="s">
        <v>3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H6" s="34" t="s">
        <v>153</v>
      </c>
      <c r="I6" s="34" t="s">
        <v>153</v>
      </c>
      <c r="J6" s="34" t="s">
        <v>153</v>
      </c>
      <c r="K6" s="34" t="s">
        <v>153</v>
      </c>
      <c r="M6" s="34" t="s">
        <v>154</v>
      </c>
      <c r="N6" s="34" t="s">
        <v>154</v>
      </c>
      <c r="O6" s="34" t="s">
        <v>154</v>
      </c>
      <c r="P6" s="34" t="s">
        <v>154</v>
      </c>
      <c r="Q6" s="34" t="s">
        <v>154</v>
      </c>
      <c r="R6" s="34" t="s">
        <v>154</v>
      </c>
      <c r="S6" s="34" t="s">
        <v>154</v>
      </c>
      <c r="T6" s="34" t="s">
        <v>154</v>
      </c>
      <c r="U6" s="34" t="s">
        <v>154</v>
      </c>
    </row>
    <row r="7" spans="1:21" ht="26.25" x14ac:dyDescent="0.25">
      <c r="A7" s="34" t="s">
        <v>3</v>
      </c>
      <c r="C7" s="34" t="s">
        <v>163</v>
      </c>
      <c r="E7" s="34" t="s">
        <v>164</v>
      </c>
      <c r="G7" s="34" t="s">
        <v>165</v>
      </c>
      <c r="I7" s="34" t="s">
        <v>127</v>
      </c>
      <c r="K7" s="34" t="s">
        <v>166</v>
      </c>
      <c r="M7" s="34" t="s">
        <v>163</v>
      </c>
      <c r="O7" s="34" t="s">
        <v>164</v>
      </c>
      <c r="Q7" s="34" t="s">
        <v>165</v>
      </c>
      <c r="S7" s="34" t="s">
        <v>127</v>
      </c>
      <c r="U7" s="34" t="s">
        <v>166</v>
      </c>
    </row>
    <row r="8" spans="1:21" ht="21" x14ac:dyDescent="0.25">
      <c r="A8" s="5" t="s">
        <v>16</v>
      </c>
      <c r="C8" s="4">
        <v>0</v>
      </c>
      <c r="E8" s="4">
        <v>76949832585</v>
      </c>
      <c r="G8" s="4">
        <v>-6662</v>
      </c>
      <c r="I8" s="4">
        <f>+G8+E8+C8</f>
        <v>76949825923</v>
      </c>
      <c r="K8" s="8">
        <f>+I8/$I$13</f>
        <v>0.40546176521399596</v>
      </c>
      <c r="M8" s="4">
        <v>0</v>
      </c>
      <c r="O8" s="4">
        <v>76949832585</v>
      </c>
      <c r="Q8" s="4">
        <v>-6662</v>
      </c>
      <c r="S8" s="4">
        <f>+Q8+O8+M8</f>
        <v>76949825923</v>
      </c>
      <c r="U8" s="8">
        <f>+S8/$S$13</f>
        <v>0.40546176521399596</v>
      </c>
    </row>
    <row r="9" spans="1:21" ht="21" x14ac:dyDescent="0.25">
      <c r="A9" s="5" t="s">
        <v>15</v>
      </c>
      <c r="C9" s="4">
        <v>0</v>
      </c>
      <c r="E9" s="4">
        <v>1208417130</v>
      </c>
      <c r="G9" s="4">
        <v>0</v>
      </c>
      <c r="I9" s="4">
        <f t="shared" ref="I9:I12" si="0">+G9+E9+C9</f>
        <v>1208417130</v>
      </c>
      <c r="K9" s="8">
        <f t="shared" ref="K9:K12" si="1">+I9/$I$13</f>
        <v>6.3673560890822193E-3</v>
      </c>
      <c r="M9" s="4">
        <v>0</v>
      </c>
      <c r="O9" s="4">
        <v>1208417130</v>
      </c>
      <c r="Q9" s="4">
        <v>0</v>
      </c>
      <c r="S9" s="4">
        <f t="shared" ref="S9:S12" si="2">+Q9+O9+M9</f>
        <v>1208417130</v>
      </c>
      <c r="U9" s="8">
        <f t="shared" ref="U9:U12" si="3">+S9/$S$13</f>
        <v>6.3673560890822193E-3</v>
      </c>
    </row>
    <row r="10" spans="1:21" ht="21" x14ac:dyDescent="0.25">
      <c r="A10" s="5" t="s">
        <v>21</v>
      </c>
      <c r="C10" s="4">
        <v>0</v>
      </c>
      <c r="E10" s="4">
        <v>-4517789276</v>
      </c>
      <c r="G10" s="4">
        <v>0</v>
      </c>
      <c r="I10" s="4">
        <f t="shared" si="0"/>
        <v>-4517789276</v>
      </c>
      <c r="K10" s="8">
        <f t="shared" si="1"/>
        <v>-2.3805002711049746E-2</v>
      </c>
      <c r="M10" s="4">
        <v>0</v>
      </c>
      <c r="O10" s="4">
        <v>-4517789276</v>
      </c>
      <c r="Q10" s="4">
        <v>0</v>
      </c>
      <c r="S10" s="4">
        <f t="shared" si="2"/>
        <v>-4517789276</v>
      </c>
      <c r="U10" s="8">
        <f t="shared" si="3"/>
        <v>-2.3805002711049746E-2</v>
      </c>
    </row>
    <row r="11" spans="1:21" ht="21" x14ac:dyDescent="0.25">
      <c r="A11" s="5" t="s">
        <v>22</v>
      </c>
      <c r="C11" s="4">
        <v>0</v>
      </c>
      <c r="E11" s="4">
        <v>63497420823</v>
      </c>
      <c r="G11" s="4">
        <v>0</v>
      </c>
      <c r="I11" s="4">
        <f t="shared" si="0"/>
        <v>63497420823</v>
      </c>
      <c r="K11" s="8">
        <f t="shared" si="1"/>
        <v>0.3345787469251989</v>
      </c>
      <c r="M11" s="4">
        <v>0</v>
      </c>
      <c r="O11" s="4">
        <v>63497420823</v>
      </c>
      <c r="Q11" s="4">
        <v>0</v>
      </c>
      <c r="S11" s="4">
        <f t="shared" si="2"/>
        <v>63497420823</v>
      </c>
      <c r="U11" s="8">
        <f t="shared" si="3"/>
        <v>0.3345787469251989</v>
      </c>
    </row>
    <row r="12" spans="1:21" ht="21" x14ac:dyDescent="0.25">
      <c r="A12" s="5" t="s">
        <v>20</v>
      </c>
      <c r="C12" s="4">
        <v>0</v>
      </c>
      <c r="E12" s="4">
        <v>52645312188</v>
      </c>
      <c r="G12" s="4">
        <v>0</v>
      </c>
      <c r="I12" s="4">
        <f t="shared" si="0"/>
        <v>52645312188</v>
      </c>
      <c r="K12" s="8">
        <f t="shared" si="1"/>
        <v>0.27739713448277264</v>
      </c>
      <c r="M12" s="4">
        <v>0</v>
      </c>
      <c r="O12" s="4">
        <v>52645312188</v>
      </c>
      <c r="Q12" s="4">
        <v>0</v>
      </c>
      <c r="S12" s="4">
        <f t="shared" si="2"/>
        <v>52645312188</v>
      </c>
      <c r="U12" s="8">
        <f t="shared" si="3"/>
        <v>0.27739713448277264</v>
      </c>
    </row>
    <row r="13" spans="1:21" s="10" customFormat="1" ht="21" x14ac:dyDescent="0.25">
      <c r="A13" s="10" t="s">
        <v>23</v>
      </c>
      <c r="C13" s="9">
        <f>SUM(C8:C12)</f>
        <v>0</v>
      </c>
      <c r="E13" s="9">
        <f>SUM(E8:E12)</f>
        <v>189783193450</v>
      </c>
      <c r="G13" s="9">
        <f>SUM(G8:G12)</f>
        <v>-6662</v>
      </c>
      <c r="I13" s="9">
        <f>SUM(I8:I12)</f>
        <v>189783186788</v>
      </c>
      <c r="K13" s="23">
        <f>SUM(K8:K12)</f>
        <v>1</v>
      </c>
      <c r="M13" s="9">
        <f>SUM(M8:M12)</f>
        <v>0</v>
      </c>
      <c r="O13" s="9">
        <f>SUM(O8:O12)</f>
        <v>189783193450</v>
      </c>
      <c r="Q13" s="9">
        <f>SUM(Q8:Q12)</f>
        <v>-6662</v>
      </c>
      <c r="S13" s="9">
        <f>SUM(S8:S12)</f>
        <v>189783186788</v>
      </c>
      <c r="U13" s="23">
        <f>SUM(U8:U12)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7EB9-E198-464B-8E9C-7AA7E67D1F45}">
  <dimension ref="A2:U12"/>
  <sheetViews>
    <sheetView rightToLeft="1" workbookViewId="0">
      <selection activeCell="Y9" sqref="Y9:Y13"/>
    </sheetView>
  </sheetViews>
  <sheetFormatPr defaultRowHeight="18.75" x14ac:dyDescent="0.25"/>
  <cols>
    <col min="1" max="1" width="36.28515625" style="4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2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</row>
    <row r="3" spans="1:21" ht="26.25" x14ac:dyDescent="0.25">
      <c r="A3" s="35" t="s">
        <v>151</v>
      </c>
      <c r="B3" s="35" t="s">
        <v>151</v>
      </c>
      <c r="C3" s="35" t="s">
        <v>151</v>
      </c>
      <c r="D3" s="35" t="s">
        <v>151</v>
      </c>
      <c r="E3" s="35" t="s">
        <v>151</v>
      </c>
      <c r="F3" s="35" t="s">
        <v>151</v>
      </c>
      <c r="G3" s="35" t="s">
        <v>151</v>
      </c>
      <c r="H3" s="35" t="s">
        <v>151</v>
      </c>
      <c r="I3" s="35" t="s">
        <v>151</v>
      </c>
      <c r="J3" s="35" t="s">
        <v>151</v>
      </c>
      <c r="K3" s="35" t="s">
        <v>151</v>
      </c>
      <c r="L3" s="35" t="s">
        <v>151</v>
      </c>
      <c r="M3" s="35" t="s">
        <v>151</v>
      </c>
      <c r="N3" s="35" t="s">
        <v>151</v>
      </c>
      <c r="O3" s="35" t="s">
        <v>151</v>
      </c>
      <c r="P3" s="35" t="s">
        <v>151</v>
      </c>
      <c r="Q3" s="35" t="s">
        <v>151</v>
      </c>
      <c r="R3" s="35" t="s">
        <v>151</v>
      </c>
      <c r="S3" s="35" t="s">
        <v>151</v>
      </c>
      <c r="T3" s="35" t="s">
        <v>151</v>
      </c>
      <c r="U3" s="35" t="s">
        <v>151</v>
      </c>
    </row>
    <row r="4" spans="1:21" ht="26.25" x14ac:dyDescent="0.25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</row>
    <row r="6" spans="1:21" ht="27" thickBot="1" x14ac:dyDescent="0.3">
      <c r="A6" s="34" t="s">
        <v>3</v>
      </c>
      <c r="C6" s="34" t="s">
        <v>153</v>
      </c>
      <c r="D6" s="34" t="s">
        <v>153</v>
      </c>
      <c r="E6" s="34" t="s">
        <v>153</v>
      </c>
      <c r="F6" s="34" t="s">
        <v>153</v>
      </c>
      <c r="G6" s="34" t="s">
        <v>153</v>
      </c>
      <c r="H6" s="34" t="s">
        <v>153</v>
      </c>
      <c r="I6" s="34" t="s">
        <v>153</v>
      </c>
      <c r="J6" s="34" t="s">
        <v>153</v>
      </c>
      <c r="K6" s="34" t="s">
        <v>153</v>
      </c>
      <c r="M6" s="34" t="s">
        <v>154</v>
      </c>
      <c r="N6" s="34" t="s">
        <v>154</v>
      </c>
      <c r="O6" s="34" t="s">
        <v>154</v>
      </c>
      <c r="P6" s="34" t="s">
        <v>154</v>
      </c>
      <c r="Q6" s="34" t="s">
        <v>154</v>
      </c>
      <c r="R6" s="34" t="s">
        <v>154</v>
      </c>
      <c r="S6" s="34" t="s">
        <v>154</v>
      </c>
      <c r="T6" s="34" t="s">
        <v>154</v>
      </c>
      <c r="U6" s="34" t="s">
        <v>154</v>
      </c>
    </row>
    <row r="7" spans="1:21" ht="27" thickBot="1" x14ac:dyDescent="0.3">
      <c r="A7" s="34" t="s">
        <v>3</v>
      </c>
      <c r="C7" s="7" t="s">
        <v>163</v>
      </c>
      <c r="E7" s="7" t="s">
        <v>164</v>
      </c>
      <c r="G7" s="7" t="s">
        <v>165</v>
      </c>
      <c r="I7" s="7" t="s">
        <v>127</v>
      </c>
      <c r="K7" s="7" t="s">
        <v>166</v>
      </c>
      <c r="M7" s="7" t="s">
        <v>163</v>
      </c>
      <c r="O7" s="7" t="s">
        <v>164</v>
      </c>
      <c r="Q7" s="7" t="s">
        <v>165</v>
      </c>
      <c r="S7" s="7" t="s">
        <v>127</v>
      </c>
      <c r="U7" s="7" t="s">
        <v>166</v>
      </c>
    </row>
    <row r="8" spans="1:21" ht="21" x14ac:dyDescent="0.25">
      <c r="A8" s="5" t="s">
        <v>19</v>
      </c>
      <c r="C8" s="4">
        <v>0</v>
      </c>
      <c r="E8" s="4">
        <v>1623834524</v>
      </c>
      <c r="G8" s="4">
        <v>0</v>
      </c>
      <c r="I8" s="4">
        <f>+G8+E8+C8</f>
        <v>1623834524</v>
      </c>
      <c r="K8" s="8">
        <f>+I8/$I$11</f>
        <v>1.5025108487634319E-2</v>
      </c>
      <c r="M8" s="4">
        <v>0</v>
      </c>
      <c r="O8" s="4">
        <v>1623834524</v>
      </c>
      <c r="Q8" s="4">
        <v>0</v>
      </c>
      <c r="S8" s="4">
        <f>+Q8+O8+M8</f>
        <v>1623834524</v>
      </c>
      <c r="U8" s="8">
        <f>+S8/$S$11</f>
        <v>1.5025108487634319E-2</v>
      </c>
    </row>
    <row r="9" spans="1:21" ht="21" x14ac:dyDescent="0.25">
      <c r="A9" s="5" t="s">
        <v>18</v>
      </c>
      <c r="C9" s="4">
        <v>0</v>
      </c>
      <c r="E9" s="4">
        <v>52292624202</v>
      </c>
      <c r="G9" s="4">
        <v>0</v>
      </c>
      <c r="I9" s="4">
        <f t="shared" ref="I9:I10" si="0">+G9+E9+C9</f>
        <v>52292624202</v>
      </c>
      <c r="K9" s="8">
        <f t="shared" ref="K9:K10" si="1">+I9/$I$11</f>
        <v>0.48385616891721045</v>
      </c>
      <c r="M9" s="4">
        <v>0</v>
      </c>
      <c r="O9" s="4">
        <v>52292624202</v>
      </c>
      <c r="Q9" s="4">
        <v>0</v>
      </c>
      <c r="S9" s="4">
        <f t="shared" ref="S9:S10" si="2">+Q9+O9+M9</f>
        <v>52292624202</v>
      </c>
      <c r="U9" s="8">
        <f t="shared" ref="U9:U10" si="3">+S9/$S$11</f>
        <v>0.48385616891721045</v>
      </c>
    </row>
    <row r="10" spans="1:21" ht="21.75" thickBot="1" x14ac:dyDescent="0.3">
      <c r="A10" s="5" t="s">
        <v>17</v>
      </c>
      <c r="C10" s="4">
        <v>0</v>
      </c>
      <c r="E10" s="4">
        <v>54158270008</v>
      </c>
      <c r="G10" s="4">
        <v>0</v>
      </c>
      <c r="I10" s="4">
        <f t="shared" si="0"/>
        <v>54158270008</v>
      </c>
      <c r="K10" s="8">
        <f t="shared" si="1"/>
        <v>0.50111872259515522</v>
      </c>
      <c r="M10" s="4">
        <v>0</v>
      </c>
      <c r="O10" s="4">
        <v>54158270008</v>
      </c>
      <c r="Q10" s="4">
        <v>0</v>
      </c>
      <c r="S10" s="4">
        <f t="shared" si="2"/>
        <v>54158270008</v>
      </c>
      <c r="U10" s="8">
        <f t="shared" si="3"/>
        <v>0.50111872259515522</v>
      </c>
    </row>
    <row r="11" spans="1:21" ht="21.75" thickBot="1" x14ac:dyDescent="0.3">
      <c r="A11" s="5" t="s">
        <v>23</v>
      </c>
      <c r="C11" s="9">
        <f>SUM(C8:C10)</f>
        <v>0</v>
      </c>
      <c r="D11" s="10"/>
      <c r="E11" s="9">
        <f>SUM(E8:E10)</f>
        <v>108074728734</v>
      </c>
      <c r="F11" s="10"/>
      <c r="G11" s="9">
        <f>SUM(G8:G10)</f>
        <v>0</v>
      </c>
      <c r="H11" s="10"/>
      <c r="I11" s="9">
        <f>SUM(I8:I10)</f>
        <v>108074728734</v>
      </c>
      <c r="J11" s="10"/>
      <c r="K11" s="23">
        <f>SUM(K8:K10)</f>
        <v>1</v>
      </c>
      <c r="L11" s="10"/>
      <c r="M11" s="9">
        <f>SUM(M8:M10)</f>
        <v>0</v>
      </c>
      <c r="N11" s="5"/>
      <c r="O11" s="6">
        <f>SUM(O8:O10)</f>
        <v>108074728734</v>
      </c>
      <c r="P11" s="5"/>
      <c r="Q11" s="6">
        <f>SUM(Q8:Q10)</f>
        <v>0</v>
      </c>
      <c r="R11" s="5"/>
      <c r="S11" s="6">
        <f>SUM(S8:S10)</f>
        <v>108074728734</v>
      </c>
      <c r="T11" s="5"/>
      <c r="U11" s="23">
        <f>SUM(U8:U10)</f>
        <v>1</v>
      </c>
    </row>
    <row r="12" spans="1:2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cp:lastPrinted>2025-06-30T15:27:36Z</cp:lastPrinted>
  <dcterms:modified xsi:type="dcterms:W3CDTF">2025-07-01T10:56:14Z</dcterms:modified>
</cp:coreProperties>
</file>