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7\"/>
    </mc:Choice>
  </mc:AlternateContent>
  <xr:revisionPtr revIDLastSave="0" documentId="13_ncr:1_{D50E540B-1DDC-495D-8E90-FFA35448A588}" xr6:coauthVersionLast="47" xr6:coauthVersionMax="47" xr10:uidLastSave="{00000000-0000-0000-0000-000000000000}"/>
  <bookViews>
    <workbookView xWindow="-120" yWindow="-120" windowWidth="29040" windowHeight="15720" tabRatio="893" activeTab="7" xr2:uid="{00000000-000D-0000-FFFF-FFFF00000000}"/>
  </bookViews>
  <sheets>
    <sheet name="سهام" sheetId="1" r:id="rId1"/>
    <sheet name="واحد های صندوق" sheetId="17" r:id="rId2"/>
    <sheet name="تبعی" sheetId="2" r:id="rId3"/>
    <sheet name="اوراق مشارکت" sheetId="3" r:id="rId4"/>
    <sheet name="سپرده" sheetId="6" r:id="rId5"/>
    <sheet name="تعدیل قیمت" sheetId="4" r:id="rId6"/>
    <sheet name="جمع درآمدها" sheetId="15" r:id="rId7"/>
    <sheet name="سایر درآمدها" sheetId="14" r:id="rId8"/>
    <sheet name="سرمایه‌گذاری در سهام" sheetId="11" r:id="rId9"/>
    <sheet name="سرمایه‌گذاری در صندوق" sheetId="19" r:id="rId10"/>
    <sheet name="سرمایه‌گذاری در اوراق بهادار" sheetId="12" r:id="rId11"/>
    <sheet name="مبالغ تخصیصی اوراق آوند" sheetId="18" r:id="rId12"/>
    <sheet name="درآمد سود سهام" sheetId="8" r:id="rId13"/>
    <sheet name="درآمد سپرده بانکی" sheetId="13" r:id="rId14"/>
    <sheet name="سود اوراق بهادر" sheetId="7" r:id="rId15"/>
    <sheet name="سود سپرده بانکی" sheetId="16" r:id="rId16"/>
    <sheet name="درآمد ناشی از فروش" sheetId="10" r:id="rId17"/>
    <sheet name="درآمد ناشی از تغییر قیمت اوراق" sheetId="9" r:id="rId18"/>
  </sheets>
  <definedNames>
    <definedName name="_xlnm.Print_Area" localSheetId="11">'مبالغ تخصیصی اوراق آوند'!$A$1:$H$30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5" l="1"/>
  <c r="C8" i="15"/>
  <c r="Q12" i="19"/>
  <c r="O12" i="19"/>
  <c r="M12" i="19"/>
  <c r="G12" i="19"/>
  <c r="E12" i="19"/>
  <c r="C12" i="19"/>
  <c r="S11" i="19"/>
  <c r="I11" i="19"/>
  <c r="S10" i="19"/>
  <c r="I10" i="19"/>
  <c r="S9" i="19"/>
  <c r="I9" i="19"/>
  <c r="S8" i="19"/>
  <c r="S12" i="19" s="1"/>
  <c r="I8" i="19"/>
  <c r="I12" i="19" s="1"/>
  <c r="K9" i="19" l="1"/>
  <c r="U9" i="19"/>
  <c r="K10" i="19"/>
  <c r="K11" i="19"/>
  <c r="K8" i="19"/>
  <c r="U10" i="19"/>
  <c r="U11" i="19"/>
  <c r="U8" i="19"/>
  <c r="U12" i="19" s="1"/>
  <c r="K12" i="19"/>
  <c r="E16" i="18"/>
  <c r="E13" i="18"/>
  <c r="Y15" i="1" l="1"/>
  <c r="Y11" i="17"/>
  <c r="Y62" i="3"/>
  <c r="G12" i="15"/>
  <c r="C11" i="15"/>
  <c r="C10" i="15"/>
  <c r="C9" i="15"/>
  <c r="S9" i="11"/>
  <c r="S10" i="11"/>
  <c r="S11" i="11"/>
  <c r="S12" i="11"/>
  <c r="S13" i="11"/>
  <c r="S8" i="11"/>
  <c r="I9" i="11"/>
  <c r="I10" i="11"/>
  <c r="I11" i="11"/>
  <c r="I12" i="11"/>
  <c r="I13" i="11"/>
  <c r="I8" i="11"/>
  <c r="I62" i="9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8" i="16"/>
  <c r="G42" i="7" l="1"/>
  <c r="K87" i="6" l="1"/>
  <c r="K39" i="4" l="1"/>
  <c r="W11" i="17"/>
  <c r="U11" i="17"/>
  <c r="O11" i="17"/>
  <c r="K11" i="17"/>
  <c r="G11" i="17"/>
  <c r="E11" i="17"/>
  <c r="M176" i="16"/>
  <c r="K176" i="16"/>
  <c r="I176" i="16"/>
  <c r="G176" i="16"/>
  <c r="E176" i="16"/>
  <c r="C176" i="16"/>
  <c r="E11" i="14"/>
  <c r="C11" i="14"/>
  <c r="G176" i="13"/>
  <c r="C176" i="13"/>
  <c r="Q66" i="12"/>
  <c r="O66" i="12"/>
  <c r="M66" i="12"/>
  <c r="K66" i="12"/>
  <c r="I66" i="12"/>
  <c r="G66" i="12"/>
  <c r="E66" i="12"/>
  <c r="C66" i="12"/>
  <c r="S14" i="11"/>
  <c r="Q14" i="11"/>
  <c r="O14" i="11"/>
  <c r="M14" i="11"/>
  <c r="I14" i="11"/>
  <c r="G14" i="11"/>
  <c r="E14" i="11"/>
  <c r="C14" i="11"/>
  <c r="Q24" i="10"/>
  <c r="O24" i="10"/>
  <c r="M24" i="10"/>
  <c r="I24" i="10"/>
  <c r="G24" i="10"/>
  <c r="E24" i="10"/>
  <c r="Q62" i="9"/>
  <c r="O62" i="9"/>
  <c r="M62" i="9"/>
  <c r="G62" i="9"/>
  <c r="E62" i="9"/>
  <c r="S12" i="8"/>
  <c r="Q12" i="8"/>
  <c r="O12" i="8"/>
  <c r="M12" i="8"/>
  <c r="K12" i="8"/>
  <c r="I12" i="8"/>
  <c r="M42" i="7"/>
  <c r="K42" i="7"/>
  <c r="I42" i="7"/>
  <c r="E42" i="7"/>
  <c r="C42" i="7"/>
  <c r="I87" i="6"/>
  <c r="G87" i="6"/>
  <c r="E87" i="6"/>
  <c r="C87" i="6"/>
  <c r="W62" i="3"/>
  <c r="U62" i="3"/>
  <c r="O62" i="3"/>
  <c r="K62" i="3"/>
  <c r="G62" i="3"/>
  <c r="E62" i="3"/>
  <c r="W15" i="1"/>
  <c r="U15" i="1"/>
  <c r="O15" i="1"/>
  <c r="K15" i="1"/>
  <c r="G15" i="1"/>
  <c r="E15" i="1"/>
  <c r="U12" i="11" l="1"/>
  <c r="U13" i="11"/>
  <c r="U9" i="11"/>
  <c r="U8" i="11"/>
  <c r="U10" i="11"/>
  <c r="U11" i="11"/>
  <c r="C7" i="15"/>
  <c r="K10" i="11"/>
  <c r="K8" i="11"/>
  <c r="K13" i="11"/>
  <c r="K11" i="11"/>
  <c r="K12" i="11"/>
  <c r="K9" i="11"/>
  <c r="I9" i="13"/>
  <c r="I17" i="13"/>
  <c r="I25" i="13"/>
  <c r="I33" i="13"/>
  <c r="I41" i="13"/>
  <c r="I49" i="13"/>
  <c r="I57" i="13"/>
  <c r="I65" i="13"/>
  <c r="I73" i="13"/>
  <c r="I81" i="13"/>
  <c r="I89" i="13"/>
  <c r="I97" i="13"/>
  <c r="I105" i="13"/>
  <c r="I113" i="13"/>
  <c r="I121" i="13"/>
  <c r="I129" i="13"/>
  <c r="I137" i="13"/>
  <c r="I145" i="13"/>
  <c r="I153" i="13"/>
  <c r="I161" i="13"/>
  <c r="I169" i="13"/>
  <c r="I48" i="13"/>
  <c r="I152" i="13"/>
  <c r="I10" i="13"/>
  <c r="I18" i="13"/>
  <c r="I26" i="13"/>
  <c r="I34" i="13"/>
  <c r="I42" i="13"/>
  <c r="I50" i="13"/>
  <c r="I58" i="13"/>
  <c r="I66" i="13"/>
  <c r="I74" i="13"/>
  <c r="I82" i="13"/>
  <c r="I90" i="13"/>
  <c r="I98" i="13"/>
  <c r="I106" i="13"/>
  <c r="I114" i="13"/>
  <c r="I122" i="13"/>
  <c r="I130" i="13"/>
  <c r="I138" i="13"/>
  <c r="I146" i="13"/>
  <c r="I154" i="13"/>
  <c r="I162" i="13"/>
  <c r="I170" i="13"/>
  <c r="I32" i="13"/>
  <c r="I112" i="13"/>
  <c r="I8" i="13"/>
  <c r="I11" i="13"/>
  <c r="I19" i="13"/>
  <c r="I27" i="13"/>
  <c r="I35" i="13"/>
  <c r="I43" i="13"/>
  <c r="I51" i="13"/>
  <c r="I59" i="13"/>
  <c r="I67" i="13"/>
  <c r="I75" i="13"/>
  <c r="I83" i="13"/>
  <c r="I91" i="13"/>
  <c r="I99" i="13"/>
  <c r="I107" i="13"/>
  <c r="I115" i="13"/>
  <c r="I123" i="13"/>
  <c r="I131" i="13"/>
  <c r="I139" i="13"/>
  <c r="I147" i="13"/>
  <c r="I155" i="13"/>
  <c r="I163" i="13"/>
  <c r="I171" i="13"/>
  <c r="I24" i="13"/>
  <c r="I80" i="13"/>
  <c r="I96" i="13"/>
  <c r="I128" i="13"/>
  <c r="I12" i="13"/>
  <c r="I20" i="13"/>
  <c r="I28" i="13"/>
  <c r="I36" i="13"/>
  <c r="I44" i="13"/>
  <c r="I52" i="13"/>
  <c r="I60" i="13"/>
  <c r="I68" i="13"/>
  <c r="I76" i="13"/>
  <c r="I84" i="13"/>
  <c r="I92" i="13"/>
  <c r="I100" i="13"/>
  <c r="I108" i="13"/>
  <c r="I116" i="13"/>
  <c r="I124" i="13"/>
  <c r="I132" i="13"/>
  <c r="I140" i="13"/>
  <c r="I148" i="13"/>
  <c r="I156" i="13"/>
  <c r="I164" i="13"/>
  <c r="I172" i="13"/>
  <c r="I40" i="13"/>
  <c r="I144" i="13"/>
  <c r="I13" i="13"/>
  <c r="I21" i="13"/>
  <c r="I29" i="13"/>
  <c r="I37" i="13"/>
  <c r="I45" i="13"/>
  <c r="I53" i="13"/>
  <c r="I61" i="13"/>
  <c r="I69" i="13"/>
  <c r="I77" i="13"/>
  <c r="I85" i="13"/>
  <c r="I93" i="13"/>
  <c r="I101" i="13"/>
  <c r="I109" i="13"/>
  <c r="I117" i="13"/>
  <c r="I125" i="13"/>
  <c r="I133" i="13"/>
  <c r="I141" i="13"/>
  <c r="I149" i="13"/>
  <c r="I157" i="13"/>
  <c r="I165" i="13"/>
  <c r="I173" i="13"/>
  <c r="I64" i="13"/>
  <c r="I136" i="13"/>
  <c r="I14" i="13"/>
  <c r="I22" i="13"/>
  <c r="I30" i="13"/>
  <c r="I38" i="13"/>
  <c r="I46" i="13"/>
  <c r="I54" i="13"/>
  <c r="I62" i="13"/>
  <c r="I70" i="13"/>
  <c r="I78" i="13"/>
  <c r="I86" i="13"/>
  <c r="I94" i="13"/>
  <c r="I102" i="13"/>
  <c r="I110" i="13"/>
  <c r="I118" i="13"/>
  <c r="I126" i="13"/>
  <c r="I134" i="13"/>
  <c r="I142" i="13"/>
  <c r="I150" i="13"/>
  <c r="I158" i="13"/>
  <c r="I166" i="13"/>
  <c r="I174" i="13"/>
  <c r="I56" i="13"/>
  <c r="I104" i="13"/>
  <c r="I160" i="13"/>
  <c r="I15" i="13"/>
  <c r="I23" i="13"/>
  <c r="I31" i="13"/>
  <c r="I39" i="13"/>
  <c r="I47" i="13"/>
  <c r="I55" i="13"/>
  <c r="I63" i="13"/>
  <c r="I71" i="13"/>
  <c r="I79" i="13"/>
  <c r="I87" i="13"/>
  <c r="I95" i="13"/>
  <c r="I103" i="13"/>
  <c r="I111" i="13"/>
  <c r="I119" i="13"/>
  <c r="I127" i="13"/>
  <c r="I135" i="13"/>
  <c r="I143" i="13"/>
  <c r="I151" i="13"/>
  <c r="I159" i="13"/>
  <c r="I167" i="13"/>
  <c r="I175" i="13"/>
  <c r="I16" i="13"/>
  <c r="I72" i="13"/>
  <c r="I88" i="13"/>
  <c r="I120" i="13"/>
  <c r="I168" i="13"/>
  <c r="E16" i="13"/>
  <c r="E24" i="13"/>
  <c r="E32" i="13"/>
  <c r="E40" i="13"/>
  <c r="E48" i="13"/>
  <c r="E56" i="13"/>
  <c r="E64" i="13"/>
  <c r="E72" i="13"/>
  <c r="E80" i="13"/>
  <c r="E88" i="13"/>
  <c r="E96" i="13"/>
  <c r="E104" i="13"/>
  <c r="E112" i="13"/>
  <c r="E120" i="13"/>
  <c r="E128" i="13"/>
  <c r="E136" i="13"/>
  <c r="E144" i="13"/>
  <c r="E152" i="13"/>
  <c r="E160" i="13"/>
  <c r="E168" i="13"/>
  <c r="E8" i="13"/>
  <c r="E146" i="13"/>
  <c r="E170" i="13"/>
  <c r="E28" i="13"/>
  <c r="E108" i="13"/>
  <c r="E156" i="13"/>
  <c r="E29" i="13"/>
  <c r="E85" i="13"/>
  <c r="E125" i="13"/>
  <c r="E165" i="13"/>
  <c r="E135" i="13"/>
  <c r="E9" i="13"/>
  <c r="E17" i="13"/>
  <c r="E25" i="13"/>
  <c r="E33" i="13"/>
  <c r="E41" i="13"/>
  <c r="E49" i="13"/>
  <c r="E57" i="13"/>
  <c r="E65" i="13"/>
  <c r="E73" i="13"/>
  <c r="E81" i="13"/>
  <c r="E89" i="13"/>
  <c r="E97" i="13"/>
  <c r="E105" i="13"/>
  <c r="E113" i="13"/>
  <c r="E121" i="13"/>
  <c r="E129" i="13"/>
  <c r="E137" i="13"/>
  <c r="E145" i="13"/>
  <c r="E153" i="13"/>
  <c r="E161" i="13"/>
  <c r="E169" i="13"/>
  <c r="E130" i="13"/>
  <c r="E36" i="13"/>
  <c r="E84" i="13"/>
  <c r="E100" i="13"/>
  <c r="E124" i="13"/>
  <c r="E148" i="13"/>
  <c r="E172" i="13"/>
  <c r="E45" i="13"/>
  <c r="E101" i="13"/>
  <c r="E141" i="13"/>
  <c r="E173" i="13"/>
  <c r="E167" i="13"/>
  <c r="E10" i="13"/>
  <c r="E18" i="13"/>
  <c r="E26" i="13"/>
  <c r="E34" i="13"/>
  <c r="E42" i="13"/>
  <c r="E50" i="13"/>
  <c r="E58" i="13"/>
  <c r="E66" i="13"/>
  <c r="E74" i="13"/>
  <c r="E82" i="13"/>
  <c r="E90" i="13"/>
  <c r="E98" i="13"/>
  <c r="E106" i="13"/>
  <c r="E114" i="13"/>
  <c r="E122" i="13"/>
  <c r="E138" i="13"/>
  <c r="E154" i="13"/>
  <c r="E162" i="13"/>
  <c r="E52" i="13"/>
  <c r="E132" i="13"/>
  <c r="E21" i="13"/>
  <c r="E53" i="13"/>
  <c r="E61" i="13"/>
  <c r="E69" i="13"/>
  <c r="E93" i="13"/>
  <c r="E109" i="13"/>
  <c r="E133" i="13"/>
  <c r="E149" i="13"/>
  <c r="E151" i="13"/>
  <c r="E11" i="13"/>
  <c r="E19" i="13"/>
  <c r="E27" i="13"/>
  <c r="E35" i="13"/>
  <c r="E43" i="13"/>
  <c r="E51" i="13"/>
  <c r="E59" i="13"/>
  <c r="E67" i="13"/>
  <c r="E75" i="13"/>
  <c r="E83" i="13"/>
  <c r="E91" i="13"/>
  <c r="E99" i="13"/>
  <c r="E107" i="13"/>
  <c r="E115" i="13"/>
  <c r="E123" i="13"/>
  <c r="E131" i="13"/>
  <c r="E139" i="13"/>
  <c r="E147" i="13"/>
  <c r="E155" i="13"/>
  <c r="E163" i="13"/>
  <c r="E171" i="13"/>
  <c r="E20" i="13"/>
  <c r="E44" i="13"/>
  <c r="E60" i="13"/>
  <c r="E68" i="13"/>
  <c r="E76" i="13"/>
  <c r="E92" i="13"/>
  <c r="E116" i="13"/>
  <c r="E140" i="13"/>
  <c r="E164" i="13"/>
  <c r="E37" i="13"/>
  <c r="E77" i="13"/>
  <c r="E117" i="13"/>
  <c r="E157" i="13"/>
  <c r="E143" i="13"/>
  <c r="E12" i="13"/>
  <c r="E13" i="13"/>
  <c r="E14" i="13"/>
  <c r="E22" i="13"/>
  <c r="E30" i="13"/>
  <c r="E38" i="13"/>
  <c r="E46" i="13"/>
  <c r="E54" i="13"/>
  <c r="E62" i="13"/>
  <c r="E70" i="13"/>
  <c r="E78" i="13"/>
  <c r="E86" i="13"/>
  <c r="E94" i="13"/>
  <c r="E102" i="13"/>
  <c r="E110" i="13"/>
  <c r="E118" i="13"/>
  <c r="E126" i="13"/>
  <c r="E134" i="13"/>
  <c r="E142" i="13"/>
  <c r="E150" i="13"/>
  <c r="E158" i="13"/>
  <c r="E166" i="13"/>
  <c r="E174" i="13"/>
  <c r="E15" i="13"/>
  <c r="E23" i="13"/>
  <c r="E31" i="13"/>
  <c r="E39" i="13"/>
  <c r="E47" i="13"/>
  <c r="E55" i="13"/>
  <c r="E63" i="13"/>
  <c r="E71" i="13"/>
  <c r="E79" i="13"/>
  <c r="E87" i="13"/>
  <c r="E95" i="13"/>
  <c r="E103" i="13"/>
  <c r="E111" i="13"/>
  <c r="E119" i="13"/>
  <c r="E127" i="13"/>
  <c r="E159" i="13"/>
  <c r="E175" i="13"/>
  <c r="K14" i="11" l="1"/>
  <c r="C12" i="15"/>
  <c r="E7" i="15" s="1"/>
  <c r="U14" i="11"/>
  <c r="I176" i="13"/>
  <c r="E176" i="13"/>
  <c r="E9" i="15" l="1"/>
  <c r="E12" i="15" s="1"/>
  <c r="E11" i="15"/>
  <c r="E10" i="15"/>
</calcChain>
</file>

<file path=xl/sharedStrings.xml><?xml version="1.0" encoding="utf-8"?>
<sst xmlns="http://schemas.openxmlformats.org/spreadsheetml/2006/main" count="2139" uniqueCount="258">
  <si>
    <t>صندوق سرمایه‌گذاری ثابت آوند مفید</t>
  </si>
  <si>
    <t>صورت وضعیت پورتفوی</t>
  </si>
  <si>
    <t>برای ماه منتهی به 1404/07/30</t>
  </si>
  <si>
    <t>نام شرکت</t>
  </si>
  <si>
    <t>1404/06/31</t>
  </si>
  <si>
    <t>تغییرات طی دوره</t>
  </si>
  <si>
    <t>1404/07/30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</si>
  <si>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</si>
  <si>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</si>
  <si>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</si>
  <si>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</si>
  <si>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</si>
  <si>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</si>
  <si>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</si>
  <si>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</si>
  <si>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معادن وص.معدنی خاورمیانه</t>
  </si>
  <si>
    <t>سایپا</t>
  </si>
  <si>
    <t>صندوق س.پشتوانه طلا زرگرکارآمد</t>
  </si>
  <si>
    <t>صندوق طلای عیار مفید</t>
  </si>
  <si>
    <t>گروه صنعتی پاکشو</t>
  </si>
  <si>
    <t>0.00%</t>
  </si>
  <si>
    <t>گسترش سوخت سبززاگرس(سهامی عام)</t>
  </si>
  <si>
    <t>ملی  صنایع  مس  ایران</t>
  </si>
  <si>
    <t>امتیاز تسهیلات مسکن سال1404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</si>
  <si>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</si>
  <si>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</si>
  <si>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</si>
  <si>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</si>
  <si>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</si>
  <si>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</si>
  <si>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</si>
  <si>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اختیارف ت فملی-7485-05/03/06</t>
  </si>
  <si>
    <t>1405/03/06</t>
  </si>
  <si>
    <t>اختیارف ت پاکشو-4810-04/07/09</t>
  </si>
  <si>
    <t>1404/07/09</t>
  </si>
  <si>
    <t>اختیارف ت خساپا-3898-04/11/01</t>
  </si>
  <si>
    <t>1404/11/01</t>
  </si>
  <si>
    <t>اطلاعات اوراق بهادار با درآمد ثابت</t>
  </si>
  <si>
    <t>نام اوراق</t>
  </si>
  <si>
    <t>قیمت بازار هر ورقه</t>
  </si>
  <si>
    <t>سلف استاندارد خودروی کرمان</t>
  </si>
  <si>
    <t>سلف استاندارد غدیر ایرانیان</t>
  </si>
  <si>
    <t>سلف شیرفرادما سولیکو</t>
  </si>
  <si>
    <t>سلف موازی پلی اتیلن سبک فیلم</t>
  </si>
  <si>
    <t>سلف موازی میلگرد تبریز</t>
  </si>
  <si>
    <t>سلف موازی هیدروکربن آفتاب053</t>
  </si>
  <si>
    <t>سلف میلگرد درپاد تبریز</t>
  </si>
  <si>
    <t>اجاره اهداف مفید 14070531</t>
  </si>
  <si>
    <t>اجاره تابان نوین14041015</t>
  </si>
  <si>
    <t>اسناد خزانه-م11بودجه02-050720</t>
  </si>
  <si>
    <t>اسناد خزانه-م12بودجه02-050916</t>
  </si>
  <si>
    <t>اسناد خزانه-م13بودجه02-051021</t>
  </si>
  <si>
    <t>اسناد خزانه-م7بودجه02-040910</t>
  </si>
  <si>
    <t>اسناد خزانه-م8بودجه02-041211</t>
  </si>
  <si>
    <t>اسنادخزانه-م10بودجه02-051112</t>
  </si>
  <si>
    <t>اسنادخزانه-م1بودجه02-050325</t>
  </si>
  <si>
    <t>اسنادخزانه-م2بودجه02-050923</t>
  </si>
  <si>
    <t>اسنادخزانه-م4بودجه01-040917</t>
  </si>
  <si>
    <t>اسنادخزانه-م5بودجه01-041015</t>
  </si>
  <si>
    <t>اسنادخزانه-م7بودجه01-040714</t>
  </si>
  <si>
    <t>اسنادخزانه-م8بودجه01-040728</t>
  </si>
  <si>
    <t>اسنادخزانه-م9بودجه01-040826</t>
  </si>
  <si>
    <t>صکوک اجاره صند412-بدون ضامن</t>
  </si>
  <si>
    <t>صکوک اجاره گل گهر504-3ماهه23%</t>
  </si>
  <si>
    <t>صکوک اجاره وکغدیر707-بدون ضامن</t>
  </si>
  <si>
    <t>صکوک مرابحه پاکشو603-3ماهه23%</t>
  </si>
  <si>
    <t>صکوک مرابحه دعبید12-3ماهه18%</t>
  </si>
  <si>
    <t>صکوک مرابحه دعبید69-3ماهه23%</t>
  </si>
  <si>
    <t>صکوک مرابحه غکورش505-بدون ضامن</t>
  </si>
  <si>
    <t>صکوک مرابحه فخوز412-بدون ضامن</t>
  </si>
  <si>
    <t>گام بانک تجارت0409</t>
  </si>
  <si>
    <t>گواهی اعتبار مولد شهر14040730</t>
  </si>
  <si>
    <t>مرابحه اورند پیشرو-مفید051118</t>
  </si>
  <si>
    <t>مرابحه طبیعت سبز-مفید060920</t>
  </si>
  <si>
    <t>مرابحه طبیعت سبز-مفید070311</t>
  </si>
  <si>
    <t>مرابحه عام دولت132-ش.خ041110</t>
  </si>
  <si>
    <t>مرابحه عام دولت143-ش.خ041009</t>
  </si>
  <si>
    <t>مرابحه عام دولت145-ش.خ050707</t>
  </si>
  <si>
    <t>مرابحه عام دولت172-ش.خ050623</t>
  </si>
  <si>
    <t>مرابحه عام دولت174-ش.خ041027</t>
  </si>
  <si>
    <t>مرابحه عام دولت175-ش.خ060327</t>
  </si>
  <si>
    <t>مرابحه عام دولت194-ش.خ060504</t>
  </si>
  <si>
    <t>مرابحه عام دولت201-ش.خ060430</t>
  </si>
  <si>
    <t>مرابحه عام دولت206-ش.خ051114</t>
  </si>
  <si>
    <t>مرابحه عام دولت208-ش.خ060714</t>
  </si>
  <si>
    <t>مرابحه عام دولت210-ش.خ051121</t>
  </si>
  <si>
    <t>مرابحه عام دولت230-ش.خ070628</t>
  </si>
  <si>
    <t>مرابحه عام دولت231-ش.خ060825</t>
  </si>
  <si>
    <t>مرابحه نفت و گاز سرو071226</t>
  </si>
  <si>
    <t>مرابحه کاسپین تامین 070625</t>
  </si>
  <si>
    <t>مشارکت ش قم0612-3 ماهه 20.5%</t>
  </si>
  <si>
    <t>شهرداری قم</t>
  </si>
  <si>
    <t>شهرداری تهران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</si>
  <si>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</si>
  <si>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</si>
  <si>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</si>
  <si>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</si>
  <si>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</si>
  <si>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-1.91%</t>
  </si>
  <si>
    <t>-3.25%</t>
  </si>
  <si>
    <t>-2.95%</t>
  </si>
  <si>
    <t>3.00%</t>
  </si>
  <si>
    <t>-2.62%</t>
  </si>
  <si>
    <t>-2.60%</t>
  </si>
  <si>
    <t>1.02%</t>
  </si>
  <si>
    <t>-2.57%</t>
  </si>
  <si>
    <t>-1.98%</t>
  </si>
  <si>
    <t>-0.99%</t>
  </si>
  <si>
    <t>-2.73%</t>
  </si>
  <si>
    <t>-2.58%</t>
  </si>
  <si>
    <t>-2.70%</t>
  </si>
  <si>
    <t>-2.29%</t>
  </si>
  <si>
    <t>-2.77%</t>
  </si>
  <si>
    <t>-2.72%</t>
  </si>
  <si>
    <t>-2.75%</t>
  </si>
  <si>
    <t>1.00%</t>
  </si>
  <si>
    <t>-2.96%</t>
  </si>
  <si>
    <t>-2.81%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</si>
  <si>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</si>
  <si>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</si>
  <si>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</si>
  <si>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</si>
  <si>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</si>
  <si>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</si>
  <si>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</si>
  <si>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</si>
  <si>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</si>
  <si>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حافظ جنوبی</t>
  </si>
  <si>
    <t>بانک ملت چهار راه جهان کودک</t>
  </si>
  <si>
    <t>بانک صادرات بورس کالا</t>
  </si>
  <si>
    <t>بانک شهر کامرانیه</t>
  </si>
  <si>
    <t>بانک ملت ملت مستقل</t>
  </si>
  <si>
    <t>بانک رفاه دادمان</t>
  </si>
  <si>
    <t>بانک ملت جهان کودک</t>
  </si>
  <si>
    <t>بانک ملت  مستقل مرکزی</t>
  </si>
  <si>
    <t>بانک ملت مستقل مرکزی</t>
  </si>
  <si>
    <t xml:space="preserve">بانک ملت شعبه مستقل مرکزی	</t>
  </si>
  <si>
    <t>بانک مسکن نیاوران</t>
  </si>
  <si>
    <t>بانک مسکن خدامی</t>
  </si>
  <si>
    <t>1404/04/30</t>
  </si>
  <si>
    <t>1404/05/01</t>
  </si>
  <si>
    <t xml:space="preserve">بانک ملت مستقل مرکزی	</t>
  </si>
  <si>
    <t>بانک صادرات طالقانی</t>
  </si>
  <si>
    <t>بانک تجارت فاطمی</t>
  </si>
  <si>
    <t>بانک شهر مرکزی قم</t>
  </si>
  <si>
    <t>بانک صادرات شریعتی</t>
  </si>
  <si>
    <t>بانک صادرات سپهبد قرنی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</si>
  <si>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</si>
  <si>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</si>
  <si>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</si>
  <si>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</si>
  <si>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</si>
  <si>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</si>
  <si>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</si>
  <si>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</si>
  <si>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صکوک اجاره صملی404-6ماهه18%</t>
  </si>
  <si>
    <t>مرابحه عام دولت127-ش.خ040623</t>
  </si>
  <si>
    <t>مرابحه عام دولت112-ش.خ 040408</t>
  </si>
  <si>
    <t>بانک خاورمیانه آفریقا</t>
  </si>
  <si>
    <t>بانک اقتصاد نوین اقدسیه</t>
  </si>
  <si>
    <t>بانک مسکن پیامبر</t>
  </si>
  <si>
    <t>بانک مسکن امیرکبیر</t>
  </si>
  <si>
    <t xml:space="preserve">بانک صادرات سپهبد قرنی	</t>
  </si>
  <si>
    <t>بانک تجارت کار</t>
  </si>
  <si>
    <t xml:space="preserve">بانک تجارت دیجیتال </t>
  </si>
  <si>
    <t>بانک صادرات دکتر شریعتی</t>
  </si>
  <si>
    <t>بانک صادرات سپهبدقرنی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</si>
  <si>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</si>
  <si>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</si>
  <si>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</si>
  <si>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</si>
  <si>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</si>
  <si>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</si>
  <si>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1404/04/31</t>
  </si>
  <si>
    <t>بهای فروش</t>
  </si>
  <si>
    <t>ارزش دفتری</t>
  </si>
  <si>
    <t>سود و زیان ناشی از تغییر قیمت</t>
  </si>
  <si>
    <t>سود و زیان ناشی از فروش</t>
  </si>
  <si>
    <t>صندوق سرمایه گذاری سهامی اهرمی موج فیروزه</t>
  </si>
  <si>
    <t>صندوق س سهامی بیدار-اهرمی - واحد عادی</t>
  </si>
  <si>
    <t>اسناد خزانه-م1بودجه01-040326</t>
  </si>
  <si>
    <t>اسناد خزانه-م3بودجه01-040520</t>
  </si>
  <si>
    <t>سلف شیر سولیکو کاله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</si>
  <si>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</si>
  <si>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</si>
  <si>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</si>
  <si>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</si>
  <si>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</si>
  <si>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</si>
  <si>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</si>
  <si>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</si>
  <si>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</si>
  <si>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</si>
  <si>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</si>
  <si>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</si>
  <si>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</si>
  <si>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</si>
  <si>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</si>
  <si>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جلوگیری از نوسان بازار</t>
  </si>
  <si>
    <t>درآمد ناشی از تعهد پذیره نویسی</t>
  </si>
  <si>
    <t>سایر درآمد ها</t>
  </si>
  <si>
    <t>پاکشو</t>
  </si>
  <si>
    <t>صندوق سرمایه گذاری ثابت آوند مفید</t>
  </si>
  <si>
    <t xml:space="preserve">صورت وضعیت درآمدها 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</si>
  <si>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</si>
  <si>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</si>
  <si>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</si>
  <si>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</si>
  <si>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</si>
  <si>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</si>
  <si>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</si>
  <si>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</si>
  <si>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</si>
  <si>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شرکت افق توسعه معادن خاورمیانه</t>
  </si>
  <si>
    <t>فروشنده</t>
  </si>
  <si>
    <t>هکشو 407</t>
  </si>
  <si>
    <t>-</t>
  </si>
  <si>
    <t>صندوق سرمایه‌گذاری اختصاصی بازارگردانی مفید</t>
  </si>
  <si>
    <t>صندوق­ سرمایه­گذاری اختصاصی بازارگردانی تحت مدیریت مدیر صندوق</t>
  </si>
  <si>
    <t>علاله1</t>
  </si>
  <si>
    <t>صعبید 69</t>
  </si>
  <si>
    <t>اهداف073</t>
  </si>
  <si>
    <t>عدرپاد2</t>
  </si>
  <si>
    <t>صکورش505</t>
  </si>
  <si>
    <t>اورند پیشرو052</t>
  </si>
  <si>
    <t>34/5</t>
  </si>
  <si>
    <t>طبیعت066</t>
  </si>
  <si>
    <t>طبیعت072</t>
  </si>
  <si>
    <t>صکشو 6031</t>
  </si>
  <si>
    <t>37/5</t>
  </si>
  <si>
    <t>عکرمان 4</t>
  </si>
  <si>
    <t>شرکت کرمان موتور</t>
  </si>
  <si>
    <t>هساپا411</t>
  </si>
  <si>
    <t>شرکت سولیکو کاله</t>
  </si>
  <si>
    <t>عکاله51</t>
  </si>
  <si>
    <t>شرکت گروه صنعتی برنز</t>
  </si>
  <si>
    <t>اعتبار مولد شهر14040730</t>
  </si>
  <si>
    <t>شرکت سرمایه گذاری صدر تامین</t>
  </si>
  <si>
    <t>هفملی 503</t>
  </si>
  <si>
    <t>تامین سرمایه کاردان</t>
  </si>
  <si>
    <t>سهیدرو 053</t>
  </si>
  <si>
    <t>38/2</t>
  </si>
  <si>
    <t>تامین سرمایه دماوند</t>
  </si>
  <si>
    <t>عغدیر21</t>
  </si>
  <si>
    <t>صگل504</t>
  </si>
  <si>
    <t>37</t>
  </si>
  <si>
    <t>اتوبوس1</t>
  </si>
  <si>
    <t>41/7</t>
  </si>
  <si>
    <t>صندوق سرمایه گذاری اختصاصی بازارگردانی الگوریتم سرآمد بازار</t>
  </si>
  <si>
    <t>سرو07</t>
  </si>
  <si>
    <t>39/25</t>
  </si>
  <si>
    <t>شرکت تامین سرمایه امین</t>
  </si>
  <si>
    <t>امین</t>
  </si>
  <si>
    <t>کاسپین 07</t>
  </si>
  <si>
    <t>صغدیر 707</t>
  </si>
  <si>
    <t>سرمایه‌گذاری در صندوق های سرمایه گذاری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</si>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</sst>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-;\(#,##0\)"/>
    <numFmt numFmtId="165" formatCode="#,##0.000000_-;\(#,##0.000000\)"/>
    <numFmt numFmtId="166" formatCode="_(* #,##0.00_);_(* \(#,##0.00\);_(* &quot;-&quot;??_);_(@_)"/>
  </numFmts>
  <fonts count="17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4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2"/>
      <color theme="1"/>
      <name val="B Nazanin"/>
      <charset val="178"/>
    </font>
    <font>
      <u/>
      <sz val="11"/>
      <color theme="10"/>
      <name val="Calibri"/>
      <family val="2"/>
    </font>
    <font>
      <sz val="11"/>
      <color theme="1"/>
      <name val="B Nazanin"/>
      <charset val="178"/>
    </font>
    <font>
      <b/>
      <sz val="11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B Nazanin"/>
      <charset val="178"/>
    </font>
    <font>
      <u/>
      <sz val="11"/>
      <color theme="10"/>
      <name val="B Nazanin"/>
      <charset val="178"/>
    </font>
    <font>
      <b/>
      <sz val="16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1" fillId="0" borderId="0"/>
    <xf numFmtId="166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0" fontId="4" fillId="0" borderId="2" xfId="1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3" fontId="7" fillId="0" borderId="0" xfId="0" applyNumberFormat="1" applyFont="1"/>
    <xf numFmtId="9" fontId="4" fillId="0" borderId="2" xfId="1" applyNumberFormat="1" applyFont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9" fillId="0" borderId="0" xfId="2" applyNumberFormat="1" applyFont="1"/>
    <xf numFmtId="164" fontId="11" fillId="0" borderId="0" xfId="2" applyNumberFormat="1" applyFont="1"/>
    <xf numFmtId="164" fontId="13" fillId="0" borderId="4" xfId="2" applyNumberFormat="1" applyFont="1" applyBorder="1" applyAlignment="1">
      <alignment horizontal="center" vertical="center" wrapText="1" readingOrder="2"/>
    </xf>
    <xf numFmtId="164" fontId="11" fillId="0" borderId="4" xfId="2" applyNumberFormat="1" applyFont="1" applyBorder="1" applyAlignment="1">
      <alignment horizontal="center" vertical="center" wrapText="1" readingOrder="2"/>
    </xf>
    <xf numFmtId="164" fontId="14" fillId="0" borderId="4" xfId="2" applyNumberFormat="1" applyFont="1" applyBorder="1" applyAlignment="1">
      <alignment horizontal="center" vertical="center" wrapText="1" readingOrder="2"/>
    </xf>
    <xf numFmtId="164" fontId="11" fillId="0" borderId="4" xfId="3" applyNumberFormat="1" applyFont="1" applyFill="1" applyBorder="1" applyAlignment="1">
      <alignment horizontal="center" vertical="center" wrapText="1" readingOrder="2"/>
    </xf>
    <xf numFmtId="164" fontId="11" fillId="0" borderId="0" xfId="2" applyNumberFormat="1" applyFont="1" applyAlignment="1">
      <alignment horizontal="center"/>
    </xf>
    <xf numFmtId="164" fontId="11" fillId="0" borderId="4" xfId="2" applyNumberFormat="1" applyFont="1" applyBorder="1" applyAlignment="1">
      <alignment horizontal="center" vertical="center" readingOrder="2"/>
    </xf>
    <xf numFmtId="164" fontId="11" fillId="2" borderId="0" xfId="2" applyNumberFormat="1" applyFont="1" applyFill="1"/>
    <xf numFmtId="164" fontId="15" fillId="0" borderId="0" xfId="4" applyNumberFormat="1" applyFont="1" applyFill="1" applyAlignment="1">
      <alignment horizontal="center"/>
    </xf>
    <xf numFmtId="164" fontId="15" fillId="0" borderId="0" xfId="4" applyNumberFormat="1" applyFont="1" applyFill="1" applyAlignment="1">
      <alignment horizontal="right" vertical="center"/>
    </xf>
    <xf numFmtId="164" fontId="11" fillId="0" borderId="0" xfId="2" applyNumberFormat="1" applyFont="1" applyFill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1" fillId="0" borderId="5" xfId="2" applyNumberFormat="1" applyFont="1" applyBorder="1" applyAlignment="1">
      <alignment horizontal="center" vertical="center" wrapText="1" readingOrder="2"/>
    </xf>
    <xf numFmtId="164" fontId="11" fillId="0" borderId="6" xfId="2" applyNumberFormat="1" applyFont="1" applyBorder="1" applyAlignment="1">
      <alignment horizontal="center" vertical="center" wrapText="1" readingOrder="2"/>
    </xf>
    <xf numFmtId="164" fontId="11" fillId="0" borderId="7" xfId="2" applyNumberFormat="1" applyFont="1" applyBorder="1" applyAlignment="1">
      <alignment horizontal="center" vertical="center" wrapText="1" readingOrder="2"/>
    </xf>
    <xf numFmtId="164" fontId="14" fillId="0" borderId="5" xfId="2" applyNumberFormat="1" applyFont="1" applyBorder="1" applyAlignment="1">
      <alignment horizontal="center" vertical="center" wrapText="1" readingOrder="2"/>
    </xf>
    <xf numFmtId="164" fontId="14" fillId="0" borderId="6" xfId="2" applyNumberFormat="1" applyFont="1" applyBorder="1" applyAlignment="1">
      <alignment horizontal="center" vertical="center" wrapText="1" readingOrder="2"/>
    </xf>
    <xf numFmtId="164" fontId="14" fillId="0" borderId="7" xfId="2" applyNumberFormat="1" applyFont="1" applyBorder="1" applyAlignment="1">
      <alignment horizontal="center" vertical="center" wrapText="1" readingOrder="2"/>
    </xf>
    <xf numFmtId="164" fontId="9" fillId="0" borderId="0" xfId="2" applyNumberFormat="1" applyFont="1" applyAlignment="1">
      <alignment horizontal="center" vertical="center"/>
    </xf>
    <xf numFmtId="164" fontId="12" fillId="0" borderId="0" xfId="2" applyNumberFormat="1" applyFont="1" applyAlignment="1">
      <alignment horizontal="right" vertical="center" readingOrder="2"/>
    </xf>
    <xf numFmtId="164" fontId="3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</cellXfs>
  <cellStyles count="5">
    <cellStyle name="Comma 2" xfId="3" xr:uid="{379CBF28-18CC-4CE6-AD32-463A116C2BE9}"/>
    <cellStyle name="Hyperlink" xfId="4" builtinId="8"/>
    <cellStyle name="Normal" xfId="0" builtinId="0"/>
    <cellStyle name="Normal 2" xfId="2" xr:uid="{A8DB3A55-509A-4337-8C36-E02A16F950B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8"/>
  <sheetViews>
    <sheetView rightToLeft="1" topLeftCell="D1" workbookViewId="0">
      <selection activeCell="M16" sqref="M16"/>
    </sheetView>
  </sheetViews>
  <sheetFormatPr defaultRowHeight="18.75" x14ac:dyDescent="0.25"/>
  <cols>
    <col min="1" max="1" width="28.140625" style="1" customWidth="1"/>
    <col min="2" max="2" width="1" style="1" customWidth="1"/>
    <col min="3" max="3" width="21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5" style="1" customWidth="1"/>
    <col min="10" max="10" width="1" style="1" customWidth="1"/>
    <col min="11" max="11" width="26" style="1" customWidth="1"/>
    <col min="12" max="12" width="1" style="1" customWidth="1"/>
    <col min="13" max="13" width="16" style="1" customWidth="1"/>
    <col min="14" max="14" width="1" style="1" customWidth="1"/>
    <col min="15" max="15" width="22" style="1" customWidth="1"/>
    <col min="16" max="16" width="1" style="1" customWidth="1"/>
    <col min="17" max="17" width="21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7" ht="26.25" x14ac:dyDescent="0.25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  <c r="N2" s="34" t="s">
        <v>0</v>
      </c>
      <c r="O2" s="34" t="s">
        <v>0</v>
      </c>
      <c r="P2" s="34" t="s">
        <v>0</v>
      </c>
      <c r="Q2" s="34" t="s">
        <v>0</v>
      </c>
      <c r="R2" s="34" t="s">
        <v>0</v>
      </c>
      <c r="S2" s="34" t="s">
        <v>0</v>
      </c>
      <c r="T2" s="34" t="s">
        <v>0</v>
      </c>
      <c r="U2" s="34" t="s">
        <v>0</v>
      </c>
      <c r="V2" s="34" t="s">
        <v>0</v>
      </c>
      <c r="W2" s="34" t="s">
        <v>0</v>
      </c>
      <c r="X2" s="34" t="s">
        <v>0</v>
      </c>
      <c r="Y2" s="34" t="s">
        <v>0</v>
      </c>
    </row>
    <row r="3" spans="1:27" ht="26.25" x14ac:dyDescent="0.25">
      <c r="A3" s="34" t="s">
        <v>1</v>
      </c>
      <c r="B3" s="34" t="s">
        <v>1</v>
      </c>
      <c r="C3" s="34" t="s">
        <v>1</v>
      </c>
      <c r="D3" s="34" t="s">
        <v>1</v>
      </c>
      <c r="E3" s="34" t="s">
        <v>1</v>
      </c>
      <c r="F3" s="34" t="s">
        <v>1</v>
      </c>
      <c r="G3" s="34" t="s">
        <v>1</v>
      </c>
      <c r="H3" s="34" t="s">
        <v>1</v>
      </c>
      <c r="I3" s="34" t="s">
        <v>1</v>
      </c>
      <c r="J3" s="34" t="s">
        <v>1</v>
      </c>
      <c r="K3" s="34" t="s">
        <v>1</v>
      </c>
      <c r="L3" s="34" t="s">
        <v>1</v>
      </c>
      <c r="M3" s="34" t="s">
        <v>1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  <c r="V3" s="34" t="s">
        <v>1</v>
      </c>
      <c r="W3" s="34" t="s">
        <v>1</v>
      </c>
      <c r="X3" s="34" t="s">
        <v>1</v>
      </c>
      <c r="Y3" s="34" t="s">
        <v>1</v>
      </c>
    </row>
    <row r="4" spans="1:27" ht="26.25" x14ac:dyDescent="0.25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  <c r="N4" s="34" t="s">
        <v>2</v>
      </c>
      <c r="O4" s="34" t="s">
        <v>2</v>
      </c>
      <c r="P4" s="34" t="s">
        <v>2</v>
      </c>
      <c r="Q4" s="34" t="s">
        <v>2</v>
      </c>
      <c r="R4" s="34" t="s">
        <v>2</v>
      </c>
      <c r="S4" s="34" t="s">
        <v>2</v>
      </c>
      <c r="T4" s="34" t="s">
        <v>2</v>
      </c>
      <c r="U4" s="34" t="s">
        <v>2</v>
      </c>
      <c r="V4" s="34" t="s">
        <v>2</v>
      </c>
      <c r="W4" s="34" t="s">
        <v>2</v>
      </c>
      <c r="X4" s="34" t="s">
        <v>2</v>
      </c>
      <c r="Y4" s="34" t="s">
        <v>2</v>
      </c>
    </row>
    <row r="6" spans="1:27" ht="26.25" x14ac:dyDescent="0.25">
      <c r="A6" s="33" t="s">
        <v>3</v>
      </c>
      <c r="C6" s="33" t="s">
        <v>4</v>
      </c>
      <c r="D6" s="33" t="s">
        <v>4</v>
      </c>
      <c r="E6" s="33" t="s">
        <v>4</v>
      </c>
      <c r="F6" s="33" t="s">
        <v>4</v>
      </c>
      <c r="G6" s="33" t="s">
        <v>4</v>
      </c>
      <c r="I6" s="33" t="s">
        <v>5</v>
      </c>
      <c r="J6" s="33" t="s">
        <v>5</v>
      </c>
      <c r="K6" s="33" t="s">
        <v>5</v>
      </c>
      <c r="L6" s="33" t="s">
        <v>5</v>
      </c>
      <c r="M6" s="33" t="s">
        <v>5</v>
      </c>
      <c r="N6" s="33" t="s">
        <v>5</v>
      </c>
      <c r="O6" s="33" t="s">
        <v>5</v>
      </c>
      <c r="Q6" s="33" t="s">
        <v>6</v>
      </c>
      <c r="R6" s="33" t="s">
        <v>6</v>
      </c>
      <c r="S6" s="33" t="s">
        <v>6</v>
      </c>
      <c r="T6" s="33" t="s">
        <v>6</v>
      </c>
      <c r="U6" s="33" t="s">
        <v>6</v>
      </c>
      <c r="V6" s="33" t="s">
        <v>6</v>
      </c>
      <c r="W6" s="33" t="s">
        <v>6</v>
      </c>
      <c r="X6" s="33" t="s">
        <v>6</v>
      </c>
      <c r="Y6" s="33" t="s">
        <v>6</v>
      </c>
    </row>
    <row r="7" spans="1:27" ht="26.25" x14ac:dyDescent="0.25">
      <c r="A7" s="33" t="s">
        <v>3</v>
      </c>
      <c r="C7" s="33" t="s">
        <v>7</v>
      </c>
      <c r="E7" s="33" t="s">
        <v>8</v>
      </c>
      <c r="G7" s="33" t="s">
        <v>9</v>
      </c>
      <c r="I7" s="33" t="s">
        <v>10</v>
      </c>
      <c r="J7" s="33" t="s">
        <v>10</v>
      </c>
      <c r="K7" s="33" t="s">
        <v>10</v>
      </c>
      <c r="M7" s="33" t="s">
        <v>11</v>
      </c>
      <c r="N7" s="33" t="s">
        <v>11</v>
      </c>
      <c r="O7" s="33" t="s">
        <v>11</v>
      </c>
      <c r="Q7" s="33" t="s">
        <v>7</v>
      </c>
      <c r="S7" s="33" t="s">
        <v>12</v>
      </c>
      <c r="U7" s="33" t="s">
        <v>8</v>
      </c>
      <c r="W7" s="33" t="s">
        <v>9</v>
      </c>
      <c r="Y7" s="33" t="s">
        <v>13</v>
      </c>
    </row>
    <row r="8" spans="1:27" ht="26.25" x14ac:dyDescent="0.25">
      <c r="A8" s="33" t="s">
        <v>3</v>
      </c>
      <c r="C8" s="33" t="s">
        <v>7</v>
      </c>
      <c r="E8" s="33" t="s">
        <v>8</v>
      </c>
      <c r="G8" s="33" t="s">
        <v>9</v>
      </c>
      <c r="I8" s="33" t="s">
        <v>7</v>
      </c>
      <c r="K8" s="33" t="s">
        <v>8</v>
      </c>
      <c r="M8" s="33" t="s">
        <v>7</v>
      </c>
      <c r="O8" s="33" t="s">
        <v>14</v>
      </c>
      <c r="Q8" s="33" t="s">
        <v>7</v>
      </c>
      <c r="S8" s="33" t="s">
        <v>12</v>
      </c>
      <c r="U8" s="33" t="s">
        <v>8</v>
      </c>
      <c r="W8" s="33" t="s">
        <v>9</v>
      </c>
      <c r="Y8" s="33" t="s">
        <v>13</v>
      </c>
    </row>
    <row r="9" spans="1:27" ht="21" x14ac:dyDescent="0.25">
      <c r="A9" s="2" t="s">
        <v>15</v>
      </c>
      <c r="C9" s="1">
        <v>27000000</v>
      </c>
      <c r="E9" s="1">
        <v>117118349819</v>
      </c>
      <c r="G9" s="1">
        <v>134886205422</v>
      </c>
      <c r="I9" s="1">
        <v>0</v>
      </c>
      <c r="K9" s="1">
        <v>0</v>
      </c>
      <c r="M9" s="1">
        <v>0</v>
      </c>
      <c r="O9" s="1">
        <v>0</v>
      </c>
      <c r="Q9" s="1">
        <v>27000000</v>
      </c>
      <c r="S9" s="1">
        <v>5158</v>
      </c>
      <c r="U9" s="1">
        <v>117118349819</v>
      </c>
      <c r="W9" s="1">
        <v>138511456812</v>
      </c>
      <c r="Y9" s="10">
        <v>4.5483284572663798E-4</v>
      </c>
    </row>
    <row r="10" spans="1:27" ht="21" x14ac:dyDescent="0.25">
      <c r="A10" s="2" t="s">
        <v>16</v>
      </c>
      <c r="C10" s="1">
        <v>19342254481</v>
      </c>
      <c r="E10" s="1">
        <v>7001085160694</v>
      </c>
      <c r="G10" s="1">
        <v>8214394628436.7695</v>
      </c>
      <c r="I10" s="1">
        <v>0</v>
      </c>
      <c r="K10" s="1">
        <v>0</v>
      </c>
      <c r="M10" s="1">
        <v>0</v>
      </c>
      <c r="O10" s="1">
        <v>0</v>
      </c>
      <c r="Q10" s="1">
        <v>19342254481</v>
      </c>
      <c r="S10" s="1">
        <v>436</v>
      </c>
      <c r="U10" s="1">
        <v>7001085160694</v>
      </c>
      <c r="W10" s="1">
        <v>8387531751752.7695</v>
      </c>
      <c r="Y10" s="10">
        <v>2.7542306052344815E-2</v>
      </c>
    </row>
    <row r="11" spans="1:27" ht="21" x14ac:dyDescent="0.25">
      <c r="A11" s="2" t="s">
        <v>19</v>
      </c>
      <c r="C11" s="1">
        <v>540123452</v>
      </c>
      <c r="E11" s="1">
        <v>2000602897070</v>
      </c>
      <c r="G11" s="1">
        <v>2567801961795.1699</v>
      </c>
      <c r="I11" s="1">
        <v>0</v>
      </c>
      <c r="K11" s="1">
        <v>0</v>
      </c>
      <c r="M11" s="1">
        <v>0</v>
      </c>
      <c r="O11" s="1">
        <v>0</v>
      </c>
      <c r="Q11" s="1">
        <v>0</v>
      </c>
      <c r="S11" s="1">
        <v>0</v>
      </c>
      <c r="U11" s="1">
        <v>0</v>
      </c>
      <c r="W11" s="1">
        <v>0</v>
      </c>
      <c r="Y11" s="10">
        <v>0</v>
      </c>
    </row>
    <row r="12" spans="1:27" ht="21" x14ac:dyDescent="0.25">
      <c r="A12" s="2" t="s">
        <v>21</v>
      </c>
      <c r="C12" s="11">
        <v>66800000</v>
      </c>
      <c r="D12" s="11"/>
      <c r="E12" s="11">
        <v>99638032598</v>
      </c>
      <c r="F12" s="11"/>
      <c r="G12" s="11">
        <v>55010728252.800003</v>
      </c>
      <c r="H12" s="11"/>
      <c r="I12" s="11">
        <v>0</v>
      </c>
      <c r="J12" s="11"/>
      <c r="K12" s="11">
        <v>0</v>
      </c>
      <c r="L12" s="11"/>
      <c r="M12" s="11">
        <v>0</v>
      </c>
      <c r="N12" s="11"/>
      <c r="O12" s="11">
        <v>0</v>
      </c>
      <c r="P12" s="11"/>
      <c r="Q12" s="11">
        <v>66800000</v>
      </c>
      <c r="R12" s="11"/>
      <c r="S12" s="11">
        <v>882</v>
      </c>
      <c r="T12" s="11"/>
      <c r="U12" s="11">
        <v>99638032598</v>
      </c>
      <c r="V12" s="11"/>
      <c r="W12" s="11">
        <v>58598384443.199997</v>
      </c>
      <c r="X12" s="11"/>
      <c r="Y12" s="10">
        <v>1.9242068897924665E-4</v>
      </c>
      <c r="Z12" s="11"/>
      <c r="AA12" s="11"/>
    </row>
    <row r="13" spans="1:27" ht="21" x14ac:dyDescent="0.25">
      <c r="A13" s="2" t="s">
        <v>22</v>
      </c>
      <c r="C13" s="11">
        <v>494909488</v>
      </c>
      <c r="D13" s="11"/>
      <c r="E13" s="11">
        <v>2500600120140</v>
      </c>
      <c r="F13" s="11"/>
      <c r="G13" s="11">
        <v>2932694831491.5498</v>
      </c>
      <c r="H13" s="11"/>
      <c r="I13" s="11">
        <v>0</v>
      </c>
      <c r="J13" s="11"/>
      <c r="K13" s="11">
        <v>0</v>
      </c>
      <c r="L13" s="11"/>
      <c r="M13" s="11">
        <v>0</v>
      </c>
      <c r="N13" s="11"/>
      <c r="O13" s="11">
        <v>0</v>
      </c>
      <c r="P13" s="11"/>
      <c r="Q13" s="11">
        <v>494909488</v>
      </c>
      <c r="R13" s="11"/>
      <c r="S13" s="11">
        <v>6087</v>
      </c>
      <c r="T13" s="11"/>
      <c r="U13" s="11">
        <v>2500600120140</v>
      </c>
      <c r="V13" s="11"/>
      <c r="W13" s="11">
        <v>2996192252314.3799</v>
      </c>
      <c r="X13" s="11"/>
      <c r="Y13" s="10">
        <v>9.8386565258202566E-3</v>
      </c>
      <c r="Z13" s="11"/>
      <c r="AA13" s="11"/>
    </row>
    <row r="14" spans="1:27" ht="21" x14ac:dyDescent="0.25">
      <c r="A14" s="2" t="s">
        <v>23</v>
      </c>
      <c r="C14" s="11">
        <v>0</v>
      </c>
      <c r="D14" s="11"/>
      <c r="E14" s="11">
        <v>0</v>
      </c>
      <c r="F14" s="11"/>
      <c r="G14" s="11">
        <v>0</v>
      </c>
      <c r="H14" s="11"/>
      <c r="I14" s="11">
        <v>99880</v>
      </c>
      <c r="J14" s="11"/>
      <c r="K14" s="11">
        <v>106708826093.364</v>
      </c>
      <c r="L14" s="11"/>
      <c r="M14" s="11">
        <v>-99880</v>
      </c>
      <c r="N14" s="11"/>
      <c r="O14" s="11">
        <v>106708826221</v>
      </c>
      <c r="P14" s="11"/>
      <c r="Q14" s="11">
        <v>0</v>
      </c>
      <c r="R14" s="11"/>
      <c r="S14" s="11">
        <v>0</v>
      </c>
      <c r="T14" s="11"/>
      <c r="U14" s="11">
        <v>0</v>
      </c>
      <c r="V14" s="11"/>
      <c r="W14" s="11">
        <v>0</v>
      </c>
      <c r="X14" s="11"/>
      <c r="Y14" s="10">
        <v>0</v>
      </c>
      <c r="Z14" s="11"/>
      <c r="AA14" s="11"/>
    </row>
    <row r="15" spans="1:27" ht="21" x14ac:dyDescent="0.25">
      <c r="A15" s="2" t="s">
        <v>24</v>
      </c>
      <c r="B15" s="2"/>
      <c r="C15" s="12" t="s">
        <v>24</v>
      </c>
      <c r="D15" s="12"/>
      <c r="E15" s="13">
        <f>SUM(E9:E14)</f>
        <v>11719044560321</v>
      </c>
      <c r="F15" s="12"/>
      <c r="G15" s="13">
        <f>SUM(G9:G14)</f>
        <v>13904788355398.289</v>
      </c>
      <c r="H15" s="12"/>
      <c r="I15" s="12" t="s">
        <v>24</v>
      </c>
      <c r="J15" s="12"/>
      <c r="K15" s="13">
        <f>SUM(K9:K14)</f>
        <v>106708826093.364</v>
      </c>
      <c r="L15" s="12"/>
      <c r="M15" s="12" t="s">
        <v>24</v>
      </c>
      <c r="N15" s="12"/>
      <c r="O15" s="13">
        <f>SUM(O9:O14)</f>
        <v>106708826221</v>
      </c>
      <c r="P15" s="11"/>
      <c r="Q15" s="11" t="s">
        <v>24</v>
      </c>
      <c r="R15" s="11"/>
      <c r="S15" s="11" t="s">
        <v>24</v>
      </c>
      <c r="T15" s="11"/>
      <c r="U15" s="13">
        <f>SUM(U9:U14)</f>
        <v>9718441663251</v>
      </c>
      <c r="V15" s="11"/>
      <c r="W15" s="13">
        <f>SUM(W9:W14)</f>
        <v>11580833845322.35</v>
      </c>
      <c r="X15" s="11"/>
      <c r="Y15" s="19">
        <f>SUM(Y9:Y14)</f>
        <v>3.8028216112870952E-2</v>
      </c>
      <c r="Z15" s="11"/>
      <c r="AA15" s="11"/>
    </row>
    <row r="16" spans="1:27" x14ac:dyDescent="0.25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3:27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3:27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E048-37F4-4001-B2D3-AF836D8C79FF}">
  <dimension ref="A2:U12"/>
  <sheetViews>
    <sheetView rightToLeft="1" workbookViewId="0">
      <selection activeCell="I16" sqref="I16"/>
    </sheetView>
  </sheetViews>
  <sheetFormatPr defaultRowHeight="18.75" x14ac:dyDescent="0.25"/>
  <cols>
    <col min="1" max="1" width="40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  <c r="N2" s="34" t="s">
        <v>0</v>
      </c>
      <c r="O2" s="34" t="s">
        <v>0</v>
      </c>
      <c r="P2" s="34" t="s">
        <v>0</v>
      </c>
      <c r="Q2" s="34" t="s">
        <v>0</v>
      </c>
      <c r="R2" s="34" t="s">
        <v>0</v>
      </c>
      <c r="S2" s="34" t="s">
        <v>0</v>
      </c>
      <c r="T2" s="34" t="s">
        <v>0</v>
      </c>
      <c r="U2" s="34" t="s">
        <v>0</v>
      </c>
    </row>
    <row r="3" spans="1:21" ht="26.25" x14ac:dyDescent="0.25">
      <c r="A3" s="34" t="s">
        <v>147</v>
      </c>
      <c r="B3" s="34" t="s">
        <v>147</v>
      </c>
      <c r="C3" s="34" t="s">
        <v>147</v>
      </c>
      <c r="D3" s="34" t="s">
        <v>147</v>
      </c>
      <c r="E3" s="34" t="s">
        <v>147</v>
      </c>
      <c r="F3" s="34" t="s">
        <v>147</v>
      </c>
      <c r="G3" s="34" t="s">
        <v>147</v>
      </c>
      <c r="H3" s="34" t="s">
        <v>147</v>
      </c>
      <c r="I3" s="34" t="s">
        <v>147</v>
      </c>
      <c r="J3" s="34" t="s">
        <v>147</v>
      </c>
      <c r="K3" s="34" t="s">
        <v>147</v>
      </c>
      <c r="L3" s="34" t="s">
        <v>147</v>
      </c>
      <c r="M3" s="34" t="s">
        <v>147</v>
      </c>
      <c r="N3" s="34" t="s">
        <v>147</v>
      </c>
      <c r="O3" s="34" t="s">
        <v>147</v>
      </c>
      <c r="P3" s="34" t="s">
        <v>147</v>
      </c>
      <c r="Q3" s="34" t="s">
        <v>147</v>
      </c>
      <c r="R3" s="34" t="s">
        <v>147</v>
      </c>
      <c r="S3" s="34" t="s">
        <v>147</v>
      </c>
      <c r="T3" s="34" t="s">
        <v>147</v>
      </c>
      <c r="U3" s="34" t="s">
        <v>147</v>
      </c>
    </row>
    <row r="4" spans="1:21" ht="26.25" x14ac:dyDescent="0.25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  <c r="N4" s="34" t="s">
        <v>2</v>
      </c>
      <c r="O4" s="34" t="s">
        <v>2</v>
      </c>
      <c r="P4" s="34" t="s">
        <v>2</v>
      </c>
      <c r="Q4" s="34" t="s">
        <v>2</v>
      </c>
      <c r="R4" s="34" t="s">
        <v>2</v>
      </c>
      <c r="S4" s="34" t="s">
        <v>2</v>
      </c>
      <c r="T4" s="34" t="s">
        <v>2</v>
      </c>
      <c r="U4" s="34" t="s">
        <v>2</v>
      </c>
    </row>
    <row r="6" spans="1:21" ht="27" thickBot="1" x14ac:dyDescent="0.3">
      <c r="A6" s="33" t="s">
        <v>3</v>
      </c>
      <c r="C6" s="33" t="s">
        <v>149</v>
      </c>
      <c r="D6" s="33" t="s">
        <v>149</v>
      </c>
      <c r="E6" s="33" t="s">
        <v>149</v>
      </c>
      <c r="F6" s="33" t="s">
        <v>149</v>
      </c>
      <c r="G6" s="33" t="s">
        <v>149</v>
      </c>
      <c r="H6" s="33" t="s">
        <v>149</v>
      </c>
      <c r="I6" s="33" t="s">
        <v>149</v>
      </c>
      <c r="J6" s="33" t="s">
        <v>149</v>
      </c>
      <c r="K6" s="33" t="s">
        <v>149</v>
      </c>
      <c r="M6" s="33" t="s">
        <v>150</v>
      </c>
      <c r="N6" s="33" t="s">
        <v>150</v>
      </c>
      <c r="O6" s="33" t="s">
        <v>150</v>
      </c>
      <c r="P6" s="33" t="s">
        <v>150</v>
      </c>
      <c r="Q6" s="33" t="s">
        <v>150</v>
      </c>
      <c r="R6" s="33" t="s">
        <v>150</v>
      </c>
      <c r="S6" s="33" t="s">
        <v>150</v>
      </c>
      <c r="T6" s="33" t="s">
        <v>150</v>
      </c>
      <c r="U6" s="33" t="s">
        <v>150</v>
      </c>
    </row>
    <row r="7" spans="1:21" ht="27" thickBot="1" x14ac:dyDescent="0.3">
      <c r="A7" s="33" t="s">
        <v>3</v>
      </c>
      <c r="C7" s="32" t="s">
        <v>183</v>
      </c>
      <c r="E7" s="32" t="s">
        <v>184</v>
      </c>
      <c r="G7" s="32" t="s">
        <v>185</v>
      </c>
      <c r="I7" s="32" t="s">
        <v>120</v>
      </c>
      <c r="K7" s="32" t="s">
        <v>186</v>
      </c>
      <c r="M7" s="32" t="s">
        <v>183</v>
      </c>
      <c r="O7" s="32" t="s">
        <v>184</v>
      </c>
      <c r="Q7" s="32" t="s">
        <v>185</v>
      </c>
      <c r="S7" s="32" t="s">
        <v>120</v>
      </c>
      <c r="U7" s="32" t="s">
        <v>186</v>
      </c>
    </row>
    <row r="8" spans="1:21" ht="21" x14ac:dyDescent="0.25">
      <c r="A8" s="2" t="s">
        <v>178</v>
      </c>
      <c r="C8" s="1">
        <v>0</v>
      </c>
      <c r="E8" s="1">
        <v>0</v>
      </c>
      <c r="G8" s="1">
        <v>0</v>
      </c>
      <c r="I8" s="1">
        <f t="shared" ref="I8:I11" si="0">+G8+E8+C8</f>
        <v>0</v>
      </c>
      <c r="K8" s="10">
        <f>+I8/$I$12</f>
        <v>0</v>
      </c>
      <c r="M8" s="1">
        <v>0</v>
      </c>
      <c r="O8" s="1">
        <v>0</v>
      </c>
      <c r="Q8" s="1">
        <v>70175661957</v>
      </c>
      <c r="S8" s="1">
        <f t="shared" ref="S8:S11" si="1">+Q8+O8+M8</f>
        <v>70175661957</v>
      </c>
      <c r="U8" s="10">
        <f>+S8/$S$12</f>
        <v>0.15957418655017166</v>
      </c>
    </row>
    <row r="9" spans="1:21" ht="21" x14ac:dyDescent="0.25">
      <c r="A9" s="2" t="s">
        <v>179</v>
      </c>
      <c r="C9" s="1">
        <v>0</v>
      </c>
      <c r="E9" s="1">
        <v>0</v>
      </c>
      <c r="G9" s="1">
        <v>0</v>
      </c>
      <c r="I9" s="1">
        <f t="shared" si="0"/>
        <v>0</v>
      </c>
      <c r="K9" s="10">
        <f>+I9/$I$12</f>
        <v>0</v>
      </c>
      <c r="M9" s="1">
        <v>0</v>
      </c>
      <c r="O9" s="1">
        <v>0</v>
      </c>
      <c r="Q9" s="1">
        <v>183562150980</v>
      </c>
      <c r="S9" s="1">
        <f t="shared" si="1"/>
        <v>183562150980</v>
      </c>
      <c r="U9" s="10">
        <f>+S9/$S$12</f>
        <v>0.41740654960948964</v>
      </c>
    </row>
    <row r="10" spans="1:21" ht="21" x14ac:dyDescent="0.25">
      <c r="A10" s="2" t="s">
        <v>18</v>
      </c>
      <c r="C10" s="1">
        <v>0</v>
      </c>
      <c r="E10" s="1">
        <v>46270999063</v>
      </c>
      <c r="G10" s="1">
        <v>0</v>
      </c>
      <c r="I10" s="1">
        <f t="shared" si="0"/>
        <v>46270999063</v>
      </c>
      <c r="K10" s="10">
        <f>+I10/$I$12</f>
        <v>0.96555665423604375</v>
      </c>
      <c r="M10" s="1">
        <v>0</v>
      </c>
      <c r="O10" s="1">
        <v>184364869537</v>
      </c>
      <c r="Q10" s="1">
        <v>0</v>
      </c>
      <c r="S10" s="1">
        <f t="shared" si="1"/>
        <v>184364869537</v>
      </c>
      <c r="U10" s="10">
        <f>+S10/$S$12</f>
        <v>0.41923187134055495</v>
      </c>
    </row>
    <row r="11" spans="1:21" ht="21.75" thickBot="1" x14ac:dyDescent="0.3">
      <c r="A11" s="2" t="s">
        <v>17</v>
      </c>
      <c r="C11" s="1">
        <v>0</v>
      </c>
      <c r="E11" s="1">
        <v>1650579500</v>
      </c>
      <c r="G11" s="1">
        <v>0</v>
      </c>
      <c r="I11" s="1">
        <f t="shared" si="0"/>
        <v>1650579500</v>
      </c>
      <c r="K11" s="10">
        <f>+I11/$I$12</f>
        <v>3.4443345763956197E-2</v>
      </c>
      <c r="M11" s="1">
        <v>0</v>
      </c>
      <c r="O11" s="1">
        <v>1665575000</v>
      </c>
      <c r="Q11" s="1">
        <v>0</v>
      </c>
      <c r="S11" s="1">
        <f t="shared" si="1"/>
        <v>1665575000</v>
      </c>
      <c r="U11" s="10">
        <f>+S11/$S$12</f>
        <v>3.7873924997837575E-3</v>
      </c>
    </row>
    <row r="12" spans="1:21" ht="21.75" thickBot="1" x14ac:dyDescent="0.3">
      <c r="A12" s="2" t="s">
        <v>24</v>
      </c>
      <c r="C12" s="5">
        <f>SUM(C8:C11)</f>
        <v>0</v>
      </c>
      <c r="D12" s="2"/>
      <c r="E12" s="5">
        <f>SUM(E8:E11)</f>
        <v>47921578563</v>
      </c>
      <c r="F12" s="2"/>
      <c r="G12" s="5">
        <f>SUM(G8:G11)</f>
        <v>0</v>
      </c>
      <c r="H12" s="2"/>
      <c r="I12" s="5">
        <f>SUM(I8:I11)</f>
        <v>47921578563</v>
      </c>
      <c r="J12" s="2"/>
      <c r="K12" s="8">
        <f>SUM(K8:K11)</f>
        <v>1</v>
      </c>
      <c r="L12" s="2"/>
      <c r="M12" s="5">
        <f>SUM(M8:M11)</f>
        <v>0</v>
      </c>
      <c r="N12" s="2"/>
      <c r="O12" s="5">
        <f>SUM(O8:O11)</f>
        <v>186030444537</v>
      </c>
      <c r="P12" s="2"/>
      <c r="Q12" s="5">
        <f>SUM(Q8:Q11)</f>
        <v>253737812937</v>
      </c>
      <c r="R12" s="2"/>
      <c r="S12" s="5">
        <f>SUM(S8:S11)</f>
        <v>439768257474</v>
      </c>
      <c r="U12" s="8">
        <f>SUM(U8:U11)</f>
        <v>1</v>
      </c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66"/>
  <sheetViews>
    <sheetView rightToLeft="1" workbookViewId="0">
      <selection activeCell="E13" sqref="E13"/>
    </sheetView>
  </sheetViews>
  <sheetFormatPr defaultRowHeight="18.75" x14ac:dyDescent="0.25"/>
  <cols>
    <col min="1" max="1" width="33.42578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4" style="1" customWidth="1"/>
    <col min="14" max="14" width="1" style="1" customWidth="1"/>
    <col min="15" max="15" width="22" style="1" customWidth="1"/>
    <col min="16" max="16" width="1" style="1" customWidth="1"/>
    <col min="17" max="17" width="23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  <c r="N2" s="34" t="s">
        <v>0</v>
      </c>
      <c r="O2" s="34" t="s">
        <v>0</v>
      </c>
      <c r="P2" s="34" t="s">
        <v>0</v>
      </c>
      <c r="Q2" s="34" t="s">
        <v>0</v>
      </c>
    </row>
    <row r="3" spans="1:17" ht="26.25" x14ac:dyDescent="0.25">
      <c r="A3" s="34" t="s">
        <v>147</v>
      </c>
      <c r="B3" s="34" t="s">
        <v>147</v>
      </c>
      <c r="C3" s="34" t="s">
        <v>147</v>
      </c>
      <c r="D3" s="34" t="s">
        <v>147</v>
      </c>
      <c r="E3" s="34" t="s">
        <v>147</v>
      </c>
      <c r="F3" s="34" t="s">
        <v>147</v>
      </c>
      <c r="G3" s="34" t="s">
        <v>147</v>
      </c>
      <c r="H3" s="34" t="s">
        <v>147</v>
      </c>
      <c r="I3" s="34" t="s">
        <v>147</v>
      </c>
      <c r="J3" s="34" t="s">
        <v>147</v>
      </c>
      <c r="K3" s="34" t="s">
        <v>147</v>
      </c>
      <c r="L3" s="34" t="s">
        <v>147</v>
      </c>
      <c r="M3" s="34" t="s">
        <v>147</v>
      </c>
      <c r="N3" s="34" t="s">
        <v>147</v>
      </c>
      <c r="O3" s="34" t="s">
        <v>147</v>
      </c>
      <c r="P3" s="34" t="s">
        <v>147</v>
      </c>
      <c r="Q3" s="34" t="s">
        <v>147</v>
      </c>
    </row>
    <row r="4" spans="1:17" ht="26.25" x14ac:dyDescent="0.25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  <c r="N4" s="34" t="s">
        <v>2</v>
      </c>
      <c r="O4" s="34" t="s">
        <v>2</v>
      </c>
      <c r="P4" s="34" t="s">
        <v>2</v>
      </c>
      <c r="Q4" s="34" t="s">
        <v>2</v>
      </c>
    </row>
    <row r="6" spans="1:17" ht="26.25" x14ac:dyDescent="0.25">
      <c r="A6" s="33" t="s">
        <v>151</v>
      </c>
      <c r="C6" s="33" t="s">
        <v>149</v>
      </c>
      <c r="D6" s="33" t="s">
        <v>149</v>
      </c>
      <c r="E6" s="33" t="s">
        <v>149</v>
      </c>
      <c r="F6" s="33" t="s">
        <v>149</v>
      </c>
      <c r="G6" s="33" t="s">
        <v>149</v>
      </c>
      <c r="H6" s="33" t="s">
        <v>149</v>
      </c>
      <c r="I6" s="33" t="s">
        <v>149</v>
      </c>
      <c r="K6" s="33" t="s">
        <v>150</v>
      </c>
      <c r="L6" s="33" t="s">
        <v>150</v>
      </c>
      <c r="M6" s="33" t="s">
        <v>150</v>
      </c>
      <c r="N6" s="33" t="s">
        <v>150</v>
      </c>
      <c r="O6" s="33" t="s">
        <v>150</v>
      </c>
      <c r="P6" s="33" t="s">
        <v>150</v>
      </c>
      <c r="Q6" s="33" t="s">
        <v>150</v>
      </c>
    </row>
    <row r="7" spans="1:17" ht="26.25" x14ac:dyDescent="0.25">
      <c r="A7" s="33" t="s">
        <v>151</v>
      </c>
      <c r="C7" s="33" t="s">
        <v>187</v>
      </c>
      <c r="E7" s="33" t="s">
        <v>184</v>
      </c>
      <c r="G7" s="33" t="s">
        <v>185</v>
      </c>
      <c r="I7" s="33" t="s">
        <v>188</v>
      </c>
      <c r="K7" s="33" t="s">
        <v>187</v>
      </c>
      <c r="M7" s="33" t="s">
        <v>184</v>
      </c>
      <c r="O7" s="33" t="s">
        <v>185</v>
      </c>
      <c r="Q7" s="33" t="s">
        <v>188</v>
      </c>
    </row>
    <row r="8" spans="1:17" ht="21" x14ac:dyDescent="0.25">
      <c r="A8" s="2" t="s">
        <v>59</v>
      </c>
      <c r="C8" s="1">
        <v>0</v>
      </c>
      <c r="E8" s="1">
        <v>0</v>
      </c>
      <c r="G8" s="1">
        <v>147239838588</v>
      </c>
      <c r="I8" s="1">
        <v>147239838588</v>
      </c>
      <c r="K8" s="1">
        <v>0</v>
      </c>
      <c r="M8" s="1">
        <v>0</v>
      </c>
      <c r="O8" s="1">
        <v>147239838588</v>
      </c>
      <c r="Q8" s="1">
        <v>147239838588</v>
      </c>
    </row>
    <row r="9" spans="1:17" ht="21" x14ac:dyDescent="0.25">
      <c r="A9" s="2" t="s">
        <v>60</v>
      </c>
      <c r="C9" s="1">
        <v>0</v>
      </c>
      <c r="E9" s="1">
        <v>0</v>
      </c>
      <c r="G9" s="1">
        <v>678898140</v>
      </c>
      <c r="I9" s="1">
        <v>678898140</v>
      </c>
      <c r="K9" s="1">
        <v>0</v>
      </c>
      <c r="M9" s="1">
        <v>0</v>
      </c>
      <c r="O9" s="1">
        <v>678898140</v>
      </c>
      <c r="Q9" s="1">
        <v>678898140</v>
      </c>
    </row>
    <row r="10" spans="1:17" ht="21" x14ac:dyDescent="0.25">
      <c r="A10" s="2" t="s">
        <v>85</v>
      </c>
      <c r="C10" s="1">
        <v>262103356624</v>
      </c>
      <c r="E10" s="1">
        <v>24386765767</v>
      </c>
      <c r="G10" s="1">
        <v>-43456686</v>
      </c>
      <c r="I10" s="1">
        <v>286446665705</v>
      </c>
      <c r="K10" s="1">
        <v>1484044155522</v>
      </c>
      <c r="M10" s="1">
        <v>-598094721798</v>
      </c>
      <c r="O10" s="1">
        <v>-240741642</v>
      </c>
      <c r="Q10" s="1">
        <v>885708692082</v>
      </c>
    </row>
    <row r="11" spans="1:17" ht="21" x14ac:dyDescent="0.25">
      <c r="A11" s="2" t="s">
        <v>71</v>
      </c>
      <c r="C11" s="1">
        <v>0</v>
      </c>
      <c r="E11" s="1">
        <v>0</v>
      </c>
      <c r="G11" s="1">
        <v>185734840610</v>
      </c>
      <c r="I11" s="1">
        <v>185734840610</v>
      </c>
      <c r="K11" s="1">
        <v>0</v>
      </c>
      <c r="M11" s="1">
        <v>0</v>
      </c>
      <c r="O11" s="1">
        <v>185734840610</v>
      </c>
      <c r="Q11" s="1">
        <v>185734840610</v>
      </c>
    </row>
    <row r="12" spans="1:17" ht="21" x14ac:dyDescent="0.25">
      <c r="A12" s="2" t="s">
        <v>155</v>
      </c>
      <c r="C12" s="1">
        <v>0</v>
      </c>
      <c r="E12" s="1">
        <v>0</v>
      </c>
      <c r="G12" s="1">
        <v>0</v>
      </c>
      <c r="I12" s="1">
        <v>0</v>
      </c>
      <c r="K12" s="1">
        <v>11674737558</v>
      </c>
      <c r="M12" s="1">
        <v>0</v>
      </c>
      <c r="O12" s="1">
        <v>4359498659</v>
      </c>
      <c r="Q12" s="1">
        <v>16034236217</v>
      </c>
    </row>
    <row r="13" spans="1:17" ht="21" x14ac:dyDescent="0.25">
      <c r="A13" s="2" t="s">
        <v>180</v>
      </c>
      <c r="C13" s="1">
        <v>0</v>
      </c>
      <c r="E13" s="1">
        <v>0</v>
      </c>
      <c r="G13" s="1">
        <v>0</v>
      </c>
      <c r="I13" s="1">
        <v>0</v>
      </c>
      <c r="K13" s="1">
        <v>0</v>
      </c>
      <c r="M13" s="1">
        <v>0</v>
      </c>
      <c r="O13" s="1">
        <v>1649797124</v>
      </c>
      <c r="Q13" s="1">
        <v>1649797124</v>
      </c>
    </row>
    <row r="14" spans="1:17" ht="21" x14ac:dyDescent="0.25">
      <c r="A14" s="2" t="s">
        <v>157</v>
      </c>
      <c r="C14" s="1">
        <v>0</v>
      </c>
      <c r="E14" s="1">
        <v>0</v>
      </c>
      <c r="G14" s="1">
        <v>0</v>
      </c>
      <c r="I14" s="1">
        <v>0</v>
      </c>
      <c r="K14" s="1">
        <v>1465995850</v>
      </c>
      <c r="M14" s="1">
        <v>0</v>
      </c>
      <c r="O14" s="1">
        <v>3523096921</v>
      </c>
      <c r="Q14" s="1">
        <v>4989092771</v>
      </c>
    </row>
    <row r="15" spans="1:17" ht="21" x14ac:dyDescent="0.25">
      <c r="A15" s="2" t="s">
        <v>181</v>
      </c>
      <c r="C15" s="1">
        <v>0</v>
      </c>
      <c r="E15" s="1">
        <v>0</v>
      </c>
      <c r="G15" s="1">
        <v>0</v>
      </c>
      <c r="I15" s="1">
        <v>0</v>
      </c>
      <c r="K15" s="1">
        <v>0</v>
      </c>
      <c r="M15" s="1">
        <v>0</v>
      </c>
      <c r="O15" s="1">
        <v>7886640803</v>
      </c>
      <c r="Q15" s="1">
        <v>7886640803</v>
      </c>
    </row>
    <row r="16" spans="1:17" ht="21" x14ac:dyDescent="0.25">
      <c r="A16" s="2" t="s">
        <v>156</v>
      </c>
      <c r="C16" s="1">
        <v>0</v>
      </c>
      <c r="E16" s="1">
        <v>0</v>
      </c>
      <c r="G16" s="1">
        <v>0</v>
      </c>
      <c r="I16" s="1">
        <v>0</v>
      </c>
      <c r="K16" s="1">
        <v>388579325214</v>
      </c>
      <c r="M16" s="1">
        <v>0</v>
      </c>
      <c r="O16" s="1">
        <v>546633042660</v>
      </c>
      <c r="Q16" s="1">
        <v>935212367874</v>
      </c>
    </row>
    <row r="17" spans="1:17" ht="21" x14ac:dyDescent="0.25">
      <c r="A17" s="2" t="s">
        <v>182</v>
      </c>
      <c r="C17" s="1">
        <v>0</v>
      </c>
      <c r="E17" s="1">
        <v>0</v>
      </c>
      <c r="G17" s="1">
        <v>0</v>
      </c>
      <c r="I17" s="1">
        <v>0</v>
      </c>
      <c r="K17" s="1">
        <v>0</v>
      </c>
      <c r="M17" s="1">
        <v>0</v>
      </c>
      <c r="O17" s="1">
        <v>664481447</v>
      </c>
      <c r="Q17" s="1">
        <v>664481447</v>
      </c>
    </row>
    <row r="18" spans="1:17" ht="21" x14ac:dyDescent="0.25">
      <c r="A18" s="2" t="s">
        <v>65</v>
      </c>
      <c r="C18" s="1">
        <v>44805569736</v>
      </c>
      <c r="E18" s="1">
        <v>0</v>
      </c>
      <c r="G18" s="1">
        <v>0</v>
      </c>
      <c r="I18" s="1">
        <v>44805569736</v>
      </c>
      <c r="K18" s="1">
        <v>219493359834</v>
      </c>
      <c r="M18" s="1">
        <v>-182237500</v>
      </c>
      <c r="O18" s="1">
        <v>-762500</v>
      </c>
      <c r="Q18" s="1">
        <v>219310359834</v>
      </c>
    </row>
    <row r="19" spans="1:17" ht="21" x14ac:dyDescent="0.25">
      <c r="A19" s="2" t="s">
        <v>48</v>
      </c>
      <c r="C19" s="1">
        <v>1475580118</v>
      </c>
      <c r="E19" s="1">
        <v>850935111</v>
      </c>
      <c r="G19" s="1">
        <v>0</v>
      </c>
      <c r="I19" s="1">
        <v>2326515229</v>
      </c>
      <c r="K19" s="1">
        <v>7597803923</v>
      </c>
      <c r="M19" s="1">
        <v>4095187718</v>
      </c>
      <c r="O19" s="1">
        <v>0</v>
      </c>
      <c r="Q19" s="1">
        <v>11692991641</v>
      </c>
    </row>
    <row r="20" spans="1:17" ht="21" x14ac:dyDescent="0.25">
      <c r="A20" s="2" t="s">
        <v>91</v>
      </c>
      <c r="C20" s="1">
        <v>282812710526</v>
      </c>
      <c r="E20" s="1">
        <v>0</v>
      </c>
      <c r="G20" s="1">
        <v>0</v>
      </c>
      <c r="I20" s="1">
        <v>282812710526</v>
      </c>
      <c r="K20" s="1">
        <v>330072984496</v>
      </c>
      <c r="M20" s="1">
        <v>0</v>
      </c>
      <c r="O20" s="1">
        <v>0</v>
      </c>
      <c r="Q20" s="1">
        <v>330072984496</v>
      </c>
    </row>
    <row r="21" spans="1:17" ht="21" x14ac:dyDescent="0.25">
      <c r="A21" s="2" t="s">
        <v>87</v>
      </c>
      <c r="C21" s="1">
        <v>150444194283</v>
      </c>
      <c r="E21" s="1">
        <v>-9038896195</v>
      </c>
      <c r="G21" s="1">
        <v>0</v>
      </c>
      <c r="I21" s="1">
        <v>141405298088</v>
      </c>
      <c r="K21" s="1">
        <v>179773544384</v>
      </c>
      <c r="M21" s="1">
        <v>-1006328512816</v>
      </c>
      <c r="O21" s="1">
        <v>0</v>
      </c>
      <c r="Q21" s="1">
        <v>-826554968432</v>
      </c>
    </row>
    <row r="22" spans="1:17" ht="21" x14ac:dyDescent="0.25">
      <c r="A22" s="2" t="s">
        <v>86</v>
      </c>
      <c r="C22" s="1">
        <v>4781792743</v>
      </c>
      <c r="E22" s="1">
        <v>-32985217056</v>
      </c>
      <c r="G22" s="1">
        <v>0</v>
      </c>
      <c r="I22" s="1">
        <v>-28203424313</v>
      </c>
      <c r="K22" s="1">
        <v>6794100277</v>
      </c>
      <c r="M22" s="1">
        <v>-37745067952</v>
      </c>
      <c r="O22" s="1">
        <v>0</v>
      </c>
      <c r="Q22" s="1">
        <v>-30950967675</v>
      </c>
    </row>
    <row r="23" spans="1:17" ht="21" x14ac:dyDescent="0.25">
      <c r="A23" s="2" t="s">
        <v>92</v>
      </c>
      <c r="C23" s="1">
        <v>94270903489</v>
      </c>
      <c r="E23" s="1">
        <v>0</v>
      </c>
      <c r="G23" s="1">
        <v>0</v>
      </c>
      <c r="I23" s="1">
        <v>94270903489</v>
      </c>
      <c r="K23" s="1">
        <v>207695561005</v>
      </c>
      <c r="M23" s="1">
        <v>0</v>
      </c>
      <c r="O23" s="1">
        <v>0</v>
      </c>
      <c r="Q23" s="1">
        <v>207695561005</v>
      </c>
    </row>
    <row r="24" spans="1:17" ht="21" x14ac:dyDescent="0.25">
      <c r="A24" s="2" t="s">
        <v>74</v>
      </c>
      <c r="C24" s="1">
        <v>44761150683</v>
      </c>
      <c r="E24" s="1">
        <v>0</v>
      </c>
      <c r="G24" s="1">
        <v>0</v>
      </c>
      <c r="I24" s="1">
        <v>44761150683</v>
      </c>
      <c r="K24" s="1">
        <v>214282283102</v>
      </c>
      <c r="M24" s="1">
        <v>-183000000</v>
      </c>
      <c r="O24" s="1">
        <v>0</v>
      </c>
      <c r="Q24" s="1">
        <v>214099283102</v>
      </c>
    </row>
    <row r="25" spans="1:17" ht="21" x14ac:dyDescent="0.25">
      <c r="A25" s="2" t="s">
        <v>88</v>
      </c>
      <c r="C25" s="1">
        <v>36385173215</v>
      </c>
      <c r="E25" s="1">
        <v>0</v>
      </c>
      <c r="G25" s="1">
        <v>0</v>
      </c>
      <c r="I25" s="1">
        <v>36385173215</v>
      </c>
      <c r="K25" s="1">
        <v>192857488711</v>
      </c>
      <c r="M25" s="1">
        <v>0</v>
      </c>
      <c r="O25" s="1">
        <v>0</v>
      </c>
      <c r="Q25" s="1">
        <v>192857488711</v>
      </c>
    </row>
    <row r="26" spans="1:17" ht="21" x14ac:dyDescent="0.25">
      <c r="A26" s="2" t="s">
        <v>83</v>
      </c>
      <c r="C26" s="1">
        <v>105507172655</v>
      </c>
      <c r="E26" s="1">
        <v>-94453783549</v>
      </c>
      <c r="G26" s="1">
        <v>0</v>
      </c>
      <c r="I26" s="1">
        <v>11053389106</v>
      </c>
      <c r="K26" s="1">
        <v>589891878190</v>
      </c>
      <c r="M26" s="1">
        <v>570781002430</v>
      </c>
      <c r="O26" s="1">
        <v>0</v>
      </c>
      <c r="Q26" s="1">
        <v>1160672880620</v>
      </c>
    </row>
    <row r="27" spans="1:17" ht="21" x14ac:dyDescent="0.25">
      <c r="A27" s="2" t="s">
        <v>84</v>
      </c>
      <c r="C27" s="1">
        <v>26164852982</v>
      </c>
      <c r="E27" s="1">
        <v>-17002703444</v>
      </c>
      <c r="G27" s="1">
        <v>0</v>
      </c>
      <c r="I27" s="1">
        <v>9162149538</v>
      </c>
      <c r="K27" s="1">
        <v>146288039535</v>
      </c>
      <c r="M27" s="1">
        <v>6430009674</v>
      </c>
      <c r="O27" s="1">
        <v>0</v>
      </c>
      <c r="Q27" s="1">
        <v>152718049209</v>
      </c>
    </row>
    <row r="28" spans="1:17" ht="21" x14ac:dyDescent="0.25">
      <c r="A28" s="2" t="s">
        <v>82</v>
      </c>
      <c r="C28" s="1">
        <v>138716013829</v>
      </c>
      <c r="E28" s="1">
        <v>-75172683685</v>
      </c>
      <c r="G28" s="1">
        <v>0</v>
      </c>
      <c r="I28" s="1">
        <v>63543330144</v>
      </c>
      <c r="K28" s="1">
        <v>757145281978</v>
      </c>
      <c r="M28" s="1">
        <v>83035967725</v>
      </c>
      <c r="O28" s="1">
        <v>0</v>
      </c>
      <c r="Q28" s="1">
        <v>840181249703</v>
      </c>
    </row>
    <row r="29" spans="1:17" ht="21" x14ac:dyDescent="0.25">
      <c r="A29" s="2" t="s">
        <v>81</v>
      </c>
      <c r="C29" s="1">
        <v>40178497468</v>
      </c>
      <c r="E29" s="1">
        <v>-13218899546</v>
      </c>
      <c r="G29" s="1">
        <v>0</v>
      </c>
      <c r="I29" s="1">
        <v>26959597922</v>
      </c>
      <c r="K29" s="1">
        <v>201012841151</v>
      </c>
      <c r="M29" s="1">
        <v>15751070909</v>
      </c>
      <c r="O29" s="1">
        <v>0</v>
      </c>
      <c r="Q29" s="1">
        <v>216763912060</v>
      </c>
    </row>
    <row r="30" spans="1:17" ht="21" x14ac:dyDescent="0.25">
      <c r="A30" s="2" t="s">
        <v>90</v>
      </c>
      <c r="C30" s="1">
        <v>16195623341</v>
      </c>
      <c r="E30" s="1">
        <v>0</v>
      </c>
      <c r="G30" s="1">
        <v>0</v>
      </c>
      <c r="I30" s="1">
        <v>16195623341</v>
      </c>
      <c r="K30" s="1">
        <v>85780578910</v>
      </c>
      <c r="M30" s="1">
        <v>0</v>
      </c>
      <c r="O30" s="1">
        <v>0</v>
      </c>
      <c r="Q30" s="1">
        <v>85780578910</v>
      </c>
    </row>
    <row r="31" spans="1:17" ht="21" x14ac:dyDescent="0.25">
      <c r="A31" s="2" t="s">
        <v>73</v>
      </c>
      <c r="C31" s="1">
        <v>45864882575</v>
      </c>
      <c r="E31" s="1">
        <v>0</v>
      </c>
      <c r="G31" s="1">
        <v>0</v>
      </c>
      <c r="I31" s="1">
        <v>45864882575</v>
      </c>
      <c r="K31" s="1">
        <v>240829118584</v>
      </c>
      <c r="M31" s="1">
        <v>0</v>
      </c>
      <c r="O31" s="1">
        <v>0</v>
      </c>
      <c r="Q31" s="1">
        <v>240829118584</v>
      </c>
    </row>
    <row r="32" spans="1:17" ht="21" x14ac:dyDescent="0.25">
      <c r="A32" s="2" t="s">
        <v>64</v>
      </c>
      <c r="C32" s="1">
        <v>18832378668</v>
      </c>
      <c r="E32" s="1">
        <v>4870628587</v>
      </c>
      <c r="G32" s="1">
        <v>0</v>
      </c>
      <c r="I32" s="1">
        <v>23703007255</v>
      </c>
      <c r="K32" s="1">
        <v>97169844514</v>
      </c>
      <c r="M32" s="1">
        <v>33200468272</v>
      </c>
      <c r="O32" s="1">
        <v>0</v>
      </c>
      <c r="Q32" s="1">
        <v>130370312786</v>
      </c>
    </row>
    <row r="33" spans="1:17" ht="21" x14ac:dyDescent="0.25">
      <c r="A33" s="2" t="s">
        <v>79</v>
      </c>
      <c r="C33" s="1">
        <v>73396833333</v>
      </c>
      <c r="E33" s="1">
        <v>-25151582045</v>
      </c>
      <c r="G33" s="1">
        <v>0</v>
      </c>
      <c r="I33" s="1">
        <v>48245251288</v>
      </c>
      <c r="K33" s="1">
        <v>404699373664</v>
      </c>
      <c r="M33" s="1">
        <v>119198410428</v>
      </c>
      <c r="O33" s="1">
        <v>0</v>
      </c>
      <c r="Q33" s="1">
        <v>523897784092</v>
      </c>
    </row>
    <row r="34" spans="1:17" ht="21" x14ac:dyDescent="0.25">
      <c r="A34" s="2" t="s">
        <v>80</v>
      </c>
      <c r="C34" s="1">
        <v>51531027396</v>
      </c>
      <c r="E34" s="1">
        <v>-16684727692</v>
      </c>
      <c r="G34" s="1">
        <v>0</v>
      </c>
      <c r="I34" s="1">
        <v>34846299704</v>
      </c>
      <c r="K34" s="1">
        <v>293657657309</v>
      </c>
      <c r="M34" s="1">
        <v>260161161199</v>
      </c>
      <c r="O34" s="1">
        <v>0</v>
      </c>
      <c r="Q34" s="1">
        <v>553818818508</v>
      </c>
    </row>
    <row r="35" spans="1:17" ht="21" x14ac:dyDescent="0.25">
      <c r="A35" s="2" t="s">
        <v>89</v>
      </c>
      <c r="C35" s="1">
        <v>8240537671</v>
      </c>
      <c r="E35" s="1">
        <v>0</v>
      </c>
      <c r="G35" s="1">
        <v>0</v>
      </c>
      <c r="I35" s="1">
        <v>8240537671</v>
      </c>
      <c r="K35" s="1">
        <v>43517661889</v>
      </c>
      <c r="M35" s="1">
        <v>12676433349</v>
      </c>
      <c r="O35" s="1">
        <v>0</v>
      </c>
      <c r="Q35" s="1">
        <v>56194095238</v>
      </c>
    </row>
    <row r="36" spans="1:17" ht="21" x14ac:dyDescent="0.25">
      <c r="A36" s="2" t="s">
        <v>47</v>
      </c>
      <c r="C36" s="1">
        <v>27239309591</v>
      </c>
      <c r="E36" s="1">
        <v>0</v>
      </c>
      <c r="G36" s="1">
        <v>0</v>
      </c>
      <c r="I36" s="1">
        <v>27239309591</v>
      </c>
      <c r="K36" s="1">
        <v>138447711294</v>
      </c>
      <c r="M36" s="1">
        <v>0</v>
      </c>
      <c r="O36" s="1">
        <v>0</v>
      </c>
      <c r="Q36" s="1">
        <v>138447711294</v>
      </c>
    </row>
    <row r="37" spans="1:17" ht="21" x14ac:dyDescent="0.25">
      <c r="A37" s="2" t="s">
        <v>78</v>
      </c>
      <c r="C37" s="1">
        <v>18015303112</v>
      </c>
      <c r="E37" s="1">
        <v>-58274556225</v>
      </c>
      <c r="G37" s="1">
        <v>0</v>
      </c>
      <c r="I37" s="1">
        <v>-40259253113</v>
      </c>
      <c r="K37" s="1">
        <v>97096252340</v>
      </c>
      <c r="M37" s="1">
        <v>3749714062</v>
      </c>
      <c r="O37" s="1">
        <v>0</v>
      </c>
      <c r="Q37" s="1">
        <v>100845966402</v>
      </c>
    </row>
    <row r="38" spans="1:17" ht="21" x14ac:dyDescent="0.25">
      <c r="A38" s="2" t="s">
        <v>68</v>
      </c>
      <c r="C38" s="1">
        <v>75115068494</v>
      </c>
      <c r="E38" s="1">
        <v>0</v>
      </c>
      <c r="G38" s="1">
        <v>0</v>
      </c>
      <c r="I38" s="1">
        <v>75115068494</v>
      </c>
      <c r="K38" s="1">
        <v>380615198912</v>
      </c>
      <c r="M38" s="1">
        <v>57220636594</v>
      </c>
      <c r="O38" s="1">
        <v>0</v>
      </c>
      <c r="Q38" s="1">
        <v>437835835506</v>
      </c>
    </row>
    <row r="39" spans="1:17" ht="21" x14ac:dyDescent="0.25">
      <c r="A39" s="2" t="s">
        <v>63</v>
      </c>
      <c r="C39" s="1">
        <v>57164195398</v>
      </c>
      <c r="E39" s="1">
        <v>0</v>
      </c>
      <c r="G39" s="1">
        <v>0</v>
      </c>
      <c r="I39" s="1">
        <v>57164195398</v>
      </c>
      <c r="K39" s="1">
        <v>292267401101</v>
      </c>
      <c r="M39" s="1">
        <v>38619055073</v>
      </c>
      <c r="O39" s="1">
        <v>0</v>
      </c>
      <c r="Q39" s="1">
        <v>330886456174</v>
      </c>
    </row>
    <row r="40" spans="1:17" ht="21" x14ac:dyDescent="0.25">
      <c r="A40" s="2" t="s">
        <v>72</v>
      </c>
      <c r="C40" s="1">
        <v>19162177986</v>
      </c>
      <c r="E40" s="1">
        <v>0</v>
      </c>
      <c r="G40" s="1">
        <v>0</v>
      </c>
      <c r="I40" s="1">
        <v>19162177986</v>
      </c>
      <c r="K40" s="1">
        <v>96655521526</v>
      </c>
      <c r="M40" s="1">
        <v>0</v>
      </c>
      <c r="O40" s="1">
        <v>0</v>
      </c>
      <c r="Q40" s="1">
        <v>96655521526</v>
      </c>
    </row>
    <row r="41" spans="1:17" ht="21" x14ac:dyDescent="0.25">
      <c r="A41" s="2" t="s">
        <v>77</v>
      </c>
      <c r="C41" s="1">
        <v>14483875298</v>
      </c>
      <c r="E41" s="1">
        <v>78420170006</v>
      </c>
      <c r="G41" s="1">
        <v>0</v>
      </c>
      <c r="I41" s="1">
        <v>92904045304</v>
      </c>
      <c r="K41" s="1">
        <v>70074716961</v>
      </c>
      <c r="M41" s="1">
        <v>107794530040</v>
      </c>
      <c r="O41" s="1">
        <v>0</v>
      </c>
      <c r="Q41" s="1">
        <v>177869247001</v>
      </c>
    </row>
    <row r="42" spans="1:17" ht="21" x14ac:dyDescent="0.25">
      <c r="A42" s="2" t="s">
        <v>67</v>
      </c>
      <c r="C42" s="1">
        <v>37391757742</v>
      </c>
      <c r="E42" s="1">
        <v>0</v>
      </c>
      <c r="G42" s="1">
        <v>0</v>
      </c>
      <c r="I42" s="1">
        <v>37391757742</v>
      </c>
      <c r="K42" s="1">
        <v>192420088272</v>
      </c>
      <c r="M42" s="1">
        <v>0</v>
      </c>
      <c r="O42" s="1">
        <v>0</v>
      </c>
      <c r="Q42" s="1">
        <v>192420088272</v>
      </c>
    </row>
    <row r="43" spans="1:17" ht="21" x14ac:dyDescent="0.25">
      <c r="A43" s="2" t="s">
        <v>76</v>
      </c>
      <c r="C43" s="1">
        <v>2803278884</v>
      </c>
      <c r="E43" s="1">
        <v>841895801</v>
      </c>
      <c r="G43" s="1">
        <v>0</v>
      </c>
      <c r="I43" s="1">
        <v>3645174685</v>
      </c>
      <c r="K43" s="1">
        <v>13466630864</v>
      </c>
      <c r="M43" s="1">
        <v>3705767414</v>
      </c>
      <c r="O43" s="1">
        <v>0</v>
      </c>
      <c r="Q43" s="1">
        <v>17172398278</v>
      </c>
    </row>
    <row r="44" spans="1:17" ht="21" x14ac:dyDescent="0.25">
      <c r="A44" s="2" t="s">
        <v>75</v>
      </c>
      <c r="C44" s="1">
        <v>2140229945</v>
      </c>
      <c r="E44" s="1">
        <v>8617029</v>
      </c>
      <c r="G44" s="1">
        <v>0</v>
      </c>
      <c r="I44" s="1">
        <v>2148846974</v>
      </c>
      <c r="K44" s="1">
        <v>11268857760</v>
      </c>
      <c r="M44" s="1">
        <v>2151254321</v>
      </c>
      <c r="O44" s="1">
        <v>0</v>
      </c>
      <c r="Q44" s="1">
        <v>13420112081</v>
      </c>
    </row>
    <row r="45" spans="1:17" ht="21" x14ac:dyDescent="0.25">
      <c r="A45" s="2" t="s">
        <v>69</v>
      </c>
      <c r="C45" s="1">
        <v>14643442624</v>
      </c>
      <c r="E45" s="1">
        <v>6089535638</v>
      </c>
      <c r="G45" s="1">
        <v>0</v>
      </c>
      <c r="I45" s="1">
        <v>20732978262</v>
      </c>
      <c r="K45" s="1">
        <v>75405889028</v>
      </c>
      <c r="M45" s="1">
        <v>29307765113</v>
      </c>
      <c r="O45" s="1">
        <v>0</v>
      </c>
      <c r="Q45" s="1">
        <v>104713654141</v>
      </c>
    </row>
    <row r="46" spans="1:17" ht="21" x14ac:dyDescent="0.25">
      <c r="A46" s="2" t="s">
        <v>66</v>
      </c>
      <c r="C46" s="1">
        <v>14392622951</v>
      </c>
      <c r="E46" s="1">
        <v>6426509942</v>
      </c>
      <c r="G46" s="1">
        <v>0</v>
      </c>
      <c r="I46" s="1">
        <v>20819132893</v>
      </c>
      <c r="K46" s="1">
        <v>75658178706</v>
      </c>
      <c r="M46" s="1">
        <v>30927641588</v>
      </c>
      <c r="O46" s="1">
        <v>0</v>
      </c>
      <c r="Q46" s="1">
        <v>106585820294</v>
      </c>
    </row>
    <row r="47" spans="1:17" ht="21" x14ac:dyDescent="0.25">
      <c r="A47" s="2" t="s">
        <v>62</v>
      </c>
      <c r="C47" s="1">
        <v>34323402664</v>
      </c>
      <c r="E47" s="1">
        <v>17492422101</v>
      </c>
      <c r="G47" s="1">
        <v>0</v>
      </c>
      <c r="I47" s="1">
        <v>51815824765</v>
      </c>
      <c r="K47" s="1">
        <v>191268115200</v>
      </c>
      <c r="M47" s="1">
        <v>84182874566</v>
      </c>
      <c r="O47" s="1">
        <v>0</v>
      </c>
      <c r="Q47" s="1">
        <v>275450989766</v>
      </c>
    </row>
    <row r="48" spans="1:17" ht="21" x14ac:dyDescent="0.25">
      <c r="A48" s="2" t="s">
        <v>58</v>
      </c>
      <c r="C48" s="1">
        <v>0</v>
      </c>
      <c r="E48" s="1">
        <v>6074581778</v>
      </c>
      <c r="G48" s="1">
        <v>0</v>
      </c>
      <c r="I48" s="1">
        <v>6074581778</v>
      </c>
      <c r="K48" s="1">
        <v>0</v>
      </c>
      <c r="M48" s="1">
        <v>22740155931</v>
      </c>
      <c r="O48" s="1">
        <v>0</v>
      </c>
      <c r="Q48" s="1">
        <v>22740155931</v>
      </c>
    </row>
    <row r="49" spans="1:17" ht="21" x14ac:dyDescent="0.25">
      <c r="A49" s="2" t="s">
        <v>57</v>
      </c>
      <c r="C49" s="1">
        <v>0</v>
      </c>
      <c r="E49" s="1">
        <v>46932754304</v>
      </c>
      <c r="G49" s="1">
        <v>0</v>
      </c>
      <c r="I49" s="1">
        <v>46932754304</v>
      </c>
      <c r="K49" s="1">
        <v>0</v>
      </c>
      <c r="M49" s="1">
        <v>223138512871</v>
      </c>
      <c r="O49" s="1">
        <v>0</v>
      </c>
      <c r="Q49" s="1">
        <v>223138512871</v>
      </c>
    </row>
    <row r="50" spans="1:17" ht="21" x14ac:dyDescent="0.25">
      <c r="A50" s="2" t="s">
        <v>61</v>
      </c>
      <c r="C50" s="1">
        <v>0</v>
      </c>
      <c r="E50" s="1">
        <v>1751866410</v>
      </c>
      <c r="G50" s="1">
        <v>0</v>
      </c>
      <c r="I50" s="1">
        <v>1751866410</v>
      </c>
      <c r="K50" s="1">
        <v>0</v>
      </c>
      <c r="M50" s="1">
        <v>8561347147</v>
      </c>
      <c r="O50" s="1">
        <v>0</v>
      </c>
      <c r="Q50" s="1">
        <v>8561347147</v>
      </c>
    </row>
    <row r="51" spans="1:17" ht="21" x14ac:dyDescent="0.25">
      <c r="A51" s="2" t="s">
        <v>55</v>
      </c>
      <c r="C51" s="1">
        <v>0</v>
      </c>
      <c r="E51" s="1">
        <v>19033136613</v>
      </c>
      <c r="G51" s="1">
        <v>0</v>
      </c>
      <c r="I51" s="1">
        <v>19033136613</v>
      </c>
      <c r="K51" s="1">
        <v>0</v>
      </c>
      <c r="M51" s="1">
        <v>73692210540</v>
      </c>
      <c r="O51" s="1">
        <v>0</v>
      </c>
      <c r="Q51" s="1">
        <v>73692210540</v>
      </c>
    </row>
    <row r="52" spans="1:17" ht="21" x14ac:dyDescent="0.25">
      <c r="A52" s="2" t="s">
        <v>56</v>
      </c>
      <c r="C52" s="1">
        <v>0</v>
      </c>
      <c r="E52" s="1">
        <v>17923042714</v>
      </c>
      <c r="G52" s="1">
        <v>0</v>
      </c>
      <c r="I52" s="1">
        <v>17923042714</v>
      </c>
      <c r="K52" s="1">
        <v>0</v>
      </c>
      <c r="M52" s="1">
        <v>79587205463</v>
      </c>
      <c r="O52" s="1">
        <v>0</v>
      </c>
      <c r="Q52" s="1">
        <v>79587205463</v>
      </c>
    </row>
    <row r="53" spans="1:17" ht="21" x14ac:dyDescent="0.25">
      <c r="A53" s="2" t="s">
        <v>43</v>
      </c>
      <c r="C53" s="1">
        <v>0</v>
      </c>
      <c r="E53" s="1">
        <v>31069135734</v>
      </c>
      <c r="G53" s="1">
        <v>0</v>
      </c>
      <c r="I53" s="1">
        <v>31069135734</v>
      </c>
      <c r="K53" s="1">
        <v>0</v>
      </c>
      <c r="M53" s="1">
        <v>144769359760</v>
      </c>
      <c r="O53" s="1">
        <v>0</v>
      </c>
      <c r="Q53" s="1">
        <v>144769359760</v>
      </c>
    </row>
    <row r="54" spans="1:17" ht="21" x14ac:dyDescent="0.25">
      <c r="A54" s="2" t="s">
        <v>54</v>
      </c>
      <c r="C54" s="1">
        <v>0</v>
      </c>
      <c r="E54" s="1">
        <v>883683234</v>
      </c>
      <c r="G54" s="1">
        <v>0</v>
      </c>
      <c r="I54" s="1">
        <v>883683234</v>
      </c>
      <c r="K54" s="1">
        <v>0</v>
      </c>
      <c r="M54" s="1">
        <v>3865983117</v>
      </c>
      <c r="O54" s="1">
        <v>0</v>
      </c>
      <c r="Q54" s="1">
        <v>3865983117</v>
      </c>
    </row>
    <row r="55" spans="1:17" ht="21" x14ac:dyDescent="0.25">
      <c r="A55" s="2" t="s">
        <v>50</v>
      </c>
      <c r="C55" s="1">
        <v>0</v>
      </c>
      <c r="E55" s="1">
        <v>1379782283</v>
      </c>
      <c r="G55" s="1">
        <v>0</v>
      </c>
      <c r="I55" s="1">
        <v>1379782283</v>
      </c>
      <c r="K55" s="1">
        <v>0</v>
      </c>
      <c r="M55" s="1">
        <v>5917242316</v>
      </c>
      <c r="O55" s="1">
        <v>0</v>
      </c>
      <c r="Q55" s="1">
        <v>5917242316</v>
      </c>
    </row>
    <row r="56" spans="1:17" ht="21" x14ac:dyDescent="0.25">
      <c r="A56" s="2" t="s">
        <v>51</v>
      </c>
      <c r="C56" s="1">
        <v>0</v>
      </c>
      <c r="E56" s="1">
        <v>5969742922</v>
      </c>
      <c r="G56" s="1">
        <v>0</v>
      </c>
      <c r="I56" s="1">
        <v>5969742922</v>
      </c>
      <c r="K56" s="1">
        <v>0</v>
      </c>
      <c r="M56" s="1">
        <v>25441909506</v>
      </c>
      <c r="O56" s="1">
        <v>0</v>
      </c>
      <c r="Q56" s="1">
        <v>25441909506</v>
      </c>
    </row>
    <row r="57" spans="1:17" ht="21" x14ac:dyDescent="0.25">
      <c r="A57" s="2" t="s">
        <v>49</v>
      </c>
      <c r="C57" s="1">
        <v>0</v>
      </c>
      <c r="E57" s="1">
        <v>900057525</v>
      </c>
      <c r="G57" s="1">
        <v>0</v>
      </c>
      <c r="I57" s="1">
        <v>900057525</v>
      </c>
      <c r="K57" s="1">
        <v>0</v>
      </c>
      <c r="M57" s="1">
        <v>3855608147</v>
      </c>
      <c r="O57" s="1">
        <v>0</v>
      </c>
      <c r="Q57" s="1">
        <v>3855608147</v>
      </c>
    </row>
    <row r="58" spans="1:17" ht="21" x14ac:dyDescent="0.25">
      <c r="A58" s="2" t="s">
        <v>52</v>
      </c>
      <c r="C58" s="1">
        <v>0</v>
      </c>
      <c r="E58" s="1">
        <v>7173176853</v>
      </c>
      <c r="G58" s="1">
        <v>0</v>
      </c>
      <c r="I58" s="1">
        <v>7173176853</v>
      </c>
      <c r="K58" s="1">
        <v>0</v>
      </c>
      <c r="M58" s="1">
        <v>34325070013</v>
      </c>
      <c r="O58" s="1">
        <v>0</v>
      </c>
      <c r="Q58" s="1">
        <v>34325070013</v>
      </c>
    </row>
    <row r="59" spans="1:17" ht="21" x14ac:dyDescent="0.25">
      <c r="A59" s="2" t="s">
        <v>53</v>
      </c>
      <c r="C59" s="1">
        <v>0</v>
      </c>
      <c r="E59" s="1">
        <v>4516054975</v>
      </c>
      <c r="G59" s="1">
        <v>0</v>
      </c>
      <c r="I59" s="1">
        <v>4516054975</v>
      </c>
      <c r="K59" s="1">
        <v>0</v>
      </c>
      <c r="M59" s="1">
        <v>20613443256</v>
      </c>
      <c r="O59" s="1">
        <v>0</v>
      </c>
      <c r="Q59" s="1">
        <v>20613443256</v>
      </c>
    </row>
    <row r="60" spans="1:17" ht="21" x14ac:dyDescent="0.25">
      <c r="A60" s="2" t="s">
        <v>46</v>
      </c>
      <c r="C60" s="1">
        <v>0</v>
      </c>
      <c r="E60" s="1">
        <v>4931612084</v>
      </c>
      <c r="G60" s="1">
        <v>0</v>
      </c>
      <c r="I60" s="1">
        <v>4931612084</v>
      </c>
      <c r="K60" s="1">
        <v>0</v>
      </c>
      <c r="M60" s="1">
        <v>25315608714</v>
      </c>
      <c r="O60" s="1">
        <v>0</v>
      </c>
      <c r="Q60" s="1">
        <v>25315608714</v>
      </c>
    </row>
    <row r="61" spans="1:17" ht="21" x14ac:dyDescent="0.25">
      <c r="A61" s="2" t="s">
        <v>44</v>
      </c>
      <c r="C61" s="1">
        <v>0</v>
      </c>
      <c r="E61" s="1">
        <v>23906407440</v>
      </c>
      <c r="G61" s="1">
        <v>0</v>
      </c>
      <c r="I61" s="1">
        <v>23906407440</v>
      </c>
      <c r="K61" s="1">
        <v>0</v>
      </c>
      <c r="M61" s="1">
        <v>115049585804</v>
      </c>
      <c r="O61" s="1">
        <v>0</v>
      </c>
      <c r="Q61" s="1">
        <v>115049585804</v>
      </c>
    </row>
    <row r="62" spans="1:17" ht="21" x14ac:dyDescent="0.25">
      <c r="A62" s="2" t="s">
        <v>40</v>
      </c>
      <c r="C62" s="1">
        <v>0</v>
      </c>
      <c r="E62" s="1">
        <v>127232948426</v>
      </c>
      <c r="G62" s="1">
        <v>0</v>
      </c>
      <c r="I62" s="1">
        <v>127232948426</v>
      </c>
      <c r="K62" s="1">
        <v>0</v>
      </c>
      <c r="M62" s="1">
        <v>579512707238</v>
      </c>
      <c r="O62" s="1">
        <v>0</v>
      </c>
      <c r="Q62" s="1">
        <v>579512707238</v>
      </c>
    </row>
    <row r="63" spans="1:17" ht="21" x14ac:dyDescent="0.25">
      <c r="A63" s="2" t="s">
        <v>42</v>
      </c>
      <c r="C63" s="1">
        <v>0</v>
      </c>
      <c r="E63" s="1">
        <v>40573294859</v>
      </c>
      <c r="G63" s="1">
        <v>0</v>
      </c>
      <c r="I63" s="1">
        <v>40573294859</v>
      </c>
      <c r="K63" s="1">
        <v>0</v>
      </c>
      <c r="M63" s="1">
        <v>208276246968</v>
      </c>
      <c r="O63" s="1">
        <v>0</v>
      </c>
      <c r="Q63" s="1">
        <v>208276246968</v>
      </c>
    </row>
    <row r="64" spans="1:17" ht="21" x14ac:dyDescent="0.25">
      <c r="A64" s="2" t="s">
        <v>45</v>
      </c>
      <c r="C64" s="1">
        <v>0</v>
      </c>
      <c r="E64" s="1">
        <v>79149897221</v>
      </c>
      <c r="G64" s="1">
        <v>0</v>
      </c>
      <c r="I64" s="1">
        <v>79149897221</v>
      </c>
      <c r="K64" s="1">
        <v>0</v>
      </c>
      <c r="M64" s="1">
        <v>406302805782</v>
      </c>
      <c r="O64" s="1">
        <v>0</v>
      </c>
      <c r="Q64" s="1">
        <v>406302805782</v>
      </c>
    </row>
    <row r="65" spans="1:17" ht="21" x14ac:dyDescent="0.25">
      <c r="A65" s="2" t="s">
        <v>41</v>
      </c>
      <c r="C65" s="1">
        <v>0</v>
      </c>
      <c r="E65" s="1">
        <v>40980360571</v>
      </c>
      <c r="G65" s="1">
        <v>0</v>
      </c>
      <c r="I65" s="1">
        <v>40980360571</v>
      </c>
      <c r="K65" s="1">
        <v>0</v>
      </c>
      <c r="M65" s="1">
        <v>210365850913</v>
      </c>
      <c r="O65" s="1">
        <v>0</v>
      </c>
      <c r="Q65" s="1">
        <v>210365850913</v>
      </c>
    </row>
    <row r="66" spans="1:17" ht="21" x14ac:dyDescent="0.25">
      <c r="A66" s="2" t="s">
        <v>24</v>
      </c>
      <c r="C66" s="5">
        <f>SUM(C8:C65)</f>
        <v>1763342916024</v>
      </c>
      <c r="D66" s="2"/>
      <c r="E66" s="5">
        <f>SUM(E8:E65)</f>
        <v>257785966491</v>
      </c>
      <c r="F66" s="2"/>
      <c r="G66" s="5">
        <f>SUM(G8:G65)</f>
        <v>333610120652</v>
      </c>
      <c r="H66" s="2"/>
      <c r="I66" s="5">
        <f>SUM(I8:I65)</f>
        <v>2354739003167</v>
      </c>
      <c r="J66" s="2"/>
      <c r="K66" s="5">
        <f>SUM(K8:K65)</f>
        <v>7738968177564</v>
      </c>
      <c r="L66" s="2"/>
      <c r="M66" s="5">
        <f>SUM(M8:M65)</f>
        <v>2011786263895</v>
      </c>
      <c r="N66" s="2"/>
      <c r="O66" s="5">
        <f>SUM(O8:O65)</f>
        <v>898128630810</v>
      </c>
      <c r="P66" s="2"/>
      <c r="Q66" s="5">
        <f>SUM(Q8:Q65)</f>
        <v>10648883072269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D1BB-B61D-446C-83D0-4F1D76DCFEFA}">
  <dimension ref="A1:N35"/>
  <sheetViews>
    <sheetView rightToLeft="1" topLeftCell="A19" zoomScale="145" zoomScaleNormal="145" zoomScaleSheetLayoutView="100" workbookViewId="0">
      <selection activeCell="G16" sqref="G16"/>
    </sheetView>
  </sheetViews>
  <sheetFormatPr defaultRowHeight="18" x14ac:dyDescent="0.45"/>
  <cols>
    <col min="1" max="1" width="22.7109375" style="21" customWidth="1"/>
    <col min="2" max="2" width="20.85546875" style="21" bestFit="1" customWidth="1"/>
    <col min="3" max="3" width="17" style="21" bestFit="1" customWidth="1"/>
    <col min="4" max="4" width="12.85546875" style="21" bestFit="1" customWidth="1"/>
    <col min="5" max="5" width="17.5703125" style="21" bestFit="1" customWidth="1"/>
    <col min="6" max="6" width="20.5703125" style="21" customWidth="1"/>
    <col min="7" max="7" width="8.85546875" style="21" bestFit="1" customWidth="1"/>
    <col min="8" max="8" width="19.42578125" style="21" bestFit="1" customWidth="1"/>
    <col min="9" max="9" width="16.140625" style="21" bestFit="1" customWidth="1"/>
    <col min="10" max="11" width="9.140625" style="21"/>
    <col min="12" max="12" width="15.42578125" style="21" bestFit="1" customWidth="1"/>
    <col min="13" max="13" width="13.7109375" style="21" bestFit="1" customWidth="1"/>
    <col min="14" max="16384" width="9.140625" style="21"/>
  </cols>
  <sheetData>
    <row r="1" spans="1:14" ht="21" x14ac:dyDescent="0.55000000000000004">
      <c r="A1" s="41" t="s">
        <v>202</v>
      </c>
      <c r="B1" s="41"/>
      <c r="C1" s="41"/>
      <c r="D1" s="41"/>
      <c r="E1" s="41"/>
      <c r="F1" s="41"/>
      <c r="G1" s="41"/>
      <c r="H1" s="41"/>
      <c r="I1" s="20"/>
      <c r="J1" s="20"/>
      <c r="K1" s="20"/>
      <c r="L1" s="20"/>
      <c r="M1" s="20"/>
      <c r="N1" s="20"/>
    </row>
    <row r="2" spans="1:14" ht="21" x14ac:dyDescent="0.55000000000000004">
      <c r="A2" s="41" t="s">
        <v>203</v>
      </c>
      <c r="B2" s="41"/>
      <c r="C2" s="41"/>
      <c r="D2" s="41"/>
      <c r="E2" s="41"/>
      <c r="F2" s="41"/>
      <c r="G2" s="41"/>
      <c r="H2" s="41"/>
      <c r="I2" s="20"/>
      <c r="J2" s="20"/>
      <c r="K2" s="20"/>
      <c r="L2" s="20"/>
      <c r="M2" s="20"/>
      <c r="N2" s="20"/>
    </row>
    <row r="3" spans="1:14" ht="21" x14ac:dyDescent="0.55000000000000004">
      <c r="A3" s="41" t="s">
        <v>2</v>
      </c>
      <c r="B3" s="41"/>
      <c r="C3" s="41"/>
      <c r="D3" s="41"/>
      <c r="E3" s="41"/>
      <c r="F3" s="41"/>
      <c r="G3" s="41"/>
      <c r="H3" s="41"/>
      <c r="I3" s="20"/>
      <c r="J3" s="20"/>
      <c r="K3" s="20"/>
      <c r="L3" s="20"/>
      <c r="M3" s="20"/>
      <c r="N3" s="20"/>
    </row>
    <row r="5" spans="1:14" ht="19.5" x14ac:dyDescent="0.45">
      <c r="A5" s="42" t="s">
        <v>204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7" spans="1:14" ht="30" x14ac:dyDescent="0.45">
      <c r="A7" s="22" t="s">
        <v>205</v>
      </c>
      <c r="B7" s="22" t="s">
        <v>206</v>
      </c>
      <c r="C7" s="22" t="s">
        <v>207</v>
      </c>
      <c r="D7" s="22" t="s">
        <v>208</v>
      </c>
      <c r="E7" s="22" t="s">
        <v>209</v>
      </c>
      <c r="F7" s="22" t="s">
        <v>210</v>
      </c>
      <c r="G7" s="22" t="s">
        <v>211</v>
      </c>
      <c r="H7" s="22" t="s">
        <v>212</v>
      </c>
    </row>
    <row r="8" spans="1:14" s="26" customFormat="1" ht="16.5" customHeight="1" x14ac:dyDescent="0.45">
      <c r="A8" s="23" t="s">
        <v>213</v>
      </c>
      <c r="B8" s="24" t="s">
        <v>214</v>
      </c>
      <c r="C8" s="23" t="s">
        <v>215</v>
      </c>
      <c r="D8" s="25">
        <v>370370370</v>
      </c>
      <c r="E8" s="25">
        <v>370413886</v>
      </c>
      <c r="F8" s="25">
        <v>7528916640</v>
      </c>
      <c r="G8" s="25" t="s">
        <v>216</v>
      </c>
      <c r="H8" s="23">
        <v>36</v>
      </c>
    </row>
    <row r="9" spans="1:14" ht="19.5" customHeight="1" x14ac:dyDescent="0.45">
      <c r="A9" s="35" t="s">
        <v>217</v>
      </c>
      <c r="B9" s="35" t="s">
        <v>218</v>
      </c>
      <c r="C9" s="23" t="s">
        <v>219</v>
      </c>
      <c r="D9" s="25">
        <v>362205</v>
      </c>
      <c r="E9" s="25">
        <v>1349985121650</v>
      </c>
      <c r="F9" s="25">
        <v>15960615600</v>
      </c>
      <c r="G9" s="23">
        <v>23</v>
      </c>
      <c r="H9" s="23">
        <v>35</v>
      </c>
    </row>
    <row r="10" spans="1:14" ht="19.5" customHeight="1" x14ac:dyDescent="0.45">
      <c r="A10" s="36"/>
      <c r="B10" s="36"/>
      <c r="C10" s="23" t="s">
        <v>220</v>
      </c>
      <c r="D10" s="25">
        <v>2000000</v>
      </c>
      <c r="E10" s="25">
        <v>2000000000000</v>
      </c>
      <c r="F10" s="25">
        <v>7760141100</v>
      </c>
      <c r="G10" s="25">
        <v>23</v>
      </c>
      <c r="H10" s="25">
        <v>34</v>
      </c>
    </row>
    <row r="11" spans="1:14" x14ac:dyDescent="0.45">
      <c r="A11" s="36"/>
      <c r="B11" s="36"/>
      <c r="C11" s="23" t="s">
        <v>221</v>
      </c>
      <c r="D11" s="25">
        <v>1440000</v>
      </c>
      <c r="E11" s="25">
        <v>1440000000000</v>
      </c>
      <c r="F11" s="25">
        <v>11222010930</v>
      </c>
      <c r="G11" s="25">
        <v>23</v>
      </c>
      <c r="H11" s="25">
        <v>39</v>
      </c>
    </row>
    <row r="12" spans="1:14" x14ac:dyDescent="0.45">
      <c r="A12" s="36"/>
      <c r="B12" s="36"/>
      <c r="C12" s="23" t="s">
        <v>91</v>
      </c>
      <c r="D12" s="25">
        <v>1000000</v>
      </c>
      <c r="E12" s="25">
        <v>1000000000000</v>
      </c>
      <c r="F12" s="25">
        <v>10415492970</v>
      </c>
      <c r="G12" s="25">
        <v>23</v>
      </c>
      <c r="H12" s="25">
        <v>42</v>
      </c>
    </row>
    <row r="13" spans="1:14" x14ac:dyDescent="0.45">
      <c r="A13" s="36"/>
      <c r="B13" s="36"/>
      <c r="C13" s="23" t="s">
        <v>222</v>
      </c>
      <c r="D13" s="25">
        <v>84110</v>
      </c>
      <c r="E13" s="25">
        <f>D13*1000000</f>
        <v>84110000000</v>
      </c>
      <c r="F13" s="25">
        <v>922950810</v>
      </c>
      <c r="G13" s="25" t="s">
        <v>216</v>
      </c>
      <c r="H13" s="25">
        <v>38</v>
      </c>
    </row>
    <row r="14" spans="1:14" s="26" customFormat="1" ht="16.5" customHeight="1" x14ac:dyDescent="0.45">
      <c r="A14" s="36"/>
      <c r="B14" s="36"/>
      <c r="C14" s="23" t="s">
        <v>223</v>
      </c>
      <c r="D14" s="25">
        <v>3500000</v>
      </c>
      <c r="E14" s="25">
        <v>3500000000000</v>
      </c>
      <c r="F14" s="25">
        <v>19888579380</v>
      </c>
      <c r="G14" s="25" t="s">
        <v>216</v>
      </c>
      <c r="H14" s="25">
        <v>39</v>
      </c>
    </row>
    <row r="15" spans="1:14" x14ac:dyDescent="0.45">
      <c r="A15" s="36"/>
      <c r="B15" s="36"/>
      <c r="C15" s="23" t="s">
        <v>224</v>
      </c>
      <c r="D15" s="25">
        <v>1000000</v>
      </c>
      <c r="E15" s="25">
        <v>1000000000000</v>
      </c>
      <c r="F15" s="25">
        <v>3989010990</v>
      </c>
      <c r="G15" s="25" t="s">
        <v>216</v>
      </c>
      <c r="H15" s="25" t="s">
        <v>225</v>
      </c>
    </row>
    <row r="16" spans="1:14" x14ac:dyDescent="0.45">
      <c r="A16" s="36"/>
      <c r="B16" s="36"/>
      <c r="C16" s="23" t="s">
        <v>226</v>
      </c>
      <c r="D16" s="25">
        <v>2500000</v>
      </c>
      <c r="E16" s="25">
        <f>D16*1000000</f>
        <v>2500000000000</v>
      </c>
      <c r="F16" s="25">
        <v>21993613140</v>
      </c>
      <c r="G16" s="25">
        <v>23</v>
      </c>
      <c r="H16" s="25">
        <v>38.1</v>
      </c>
    </row>
    <row r="17" spans="1:12" x14ac:dyDescent="0.45">
      <c r="A17" s="36"/>
      <c r="B17" s="36"/>
      <c r="C17" s="23" t="s">
        <v>227</v>
      </c>
      <c r="D17" s="25">
        <v>2400000</v>
      </c>
      <c r="E17" s="25">
        <v>2400000000000</v>
      </c>
      <c r="F17" s="25">
        <v>19732683570</v>
      </c>
      <c r="G17" s="25">
        <v>23</v>
      </c>
      <c r="H17" s="25">
        <v>39</v>
      </c>
    </row>
    <row r="18" spans="1:12" x14ac:dyDescent="0.45">
      <c r="A18" s="36"/>
      <c r="B18" s="36"/>
      <c r="C18" s="27" t="s">
        <v>228</v>
      </c>
      <c r="D18" s="25">
        <v>2400000</v>
      </c>
      <c r="E18" s="25">
        <v>2400000000000</v>
      </c>
      <c r="F18" s="25">
        <v>16272264660</v>
      </c>
      <c r="G18" s="25">
        <v>23</v>
      </c>
      <c r="H18" s="25" t="s">
        <v>229</v>
      </c>
    </row>
    <row r="19" spans="1:12" ht="36" customHeight="1" x14ac:dyDescent="0.45">
      <c r="A19" s="37"/>
      <c r="B19" s="37"/>
      <c r="C19" s="23" t="s">
        <v>230</v>
      </c>
      <c r="D19" s="25">
        <v>3207600</v>
      </c>
      <c r="E19" s="25">
        <v>4947864134400</v>
      </c>
      <c r="F19" s="25">
        <v>41935973400</v>
      </c>
      <c r="G19" s="25" t="s">
        <v>216</v>
      </c>
      <c r="H19" s="25">
        <v>37</v>
      </c>
      <c r="L19" s="28"/>
    </row>
    <row r="20" spans="1:12" s="26" customFormat="1" ht="16.5" customHeight="1" x14ac:dyDescent="0.45">
      <c r="A20" s="23" t="s">
        <v>231</v>
      </c>
      <c r="B20" s="24" t="s">
        <v>214</v>
      </c>
      <c r="C20" s="23" t="s">
        <v>232</v>
      </c>
      <c r="D20" s="25">
        <v>2332681667</v>
      </c>
      <c r="E20" s="25">
        <v>352276319318</v>
      </c>
      <c r="F20" s="25">
        <v>41147540970</v>
      </c>
      <c r="G20" s="25" t="s">
        <v>216</v>
      </c>
      <c r="H20" s="25">
        <v>37.5</v>
      </c>
    </row>
    <row r="21" spans="1:12" s="26" customFormat="1" ht="16.5" customHeight="1" x14ac:dyDescent="0.45">
      <c r="A21" s="23" t="s">
        <v>233</v>
      </c>
      <c r="B21" s="24" t="s">
        <v>214</v>
      </c>
      <c r="C21" s="23" t="s">
        <v>234</v>
      </c>
      <c r="D21" s="25">
        <v>460251</v>
      </c>
      <c r="E21" s="25">
        <v>1979976789450</v>
      </c>
      <c r="F21" s="25">
        <v>16940322570</v>
      </c>
      <c r="G21" s="25" t="s">
        <v>216</v>
      </c>
      <c r="H21" s="25">
        <v>37</v>
      </c>
    </row>
    <row r="22" spans="1:12" s="26" customFormat="1" ht="16.5" customHeight="1" x14ac:dyDescent="0.45">
      <c r="A22" s="23" t="s">
        <v>235</v>
      </c>
      <c r="B22" s="24" t="s">
        <v>214</v>
      </c>
      <c r="C22" s="27" t="s">
        <v>236</v>
      </c>
      <c r="D22" s="25">
        <v>250000</v>
      </c>
      <c r="E22" s="25">
        <v>231850000000</v>
      </c>
      <c r="F22" s="25">
        <v>547500000</v>
      </c>
      <c r="G22" s="25" t="s">
        <v>216</v>
      </c>
      <c r="H22" s="25">
        <v>38</v>
      </c>
    </row>
    <row r="23" spans="1:12" s="26" customFormat="1" ht="16.5" customHeight="1" x14ac:dyDescent="0.45">
      <c r="A23" s="23" t="s">
        <v>237</v>
      </c>
      <c r="B23" s="24" t="s">
        <v>214</v>
      </c>
      <c r="C23" s="23" t="s">
        <v>238</v>
      </c>
      <c r="D23" s="25">
        <v>367647050</v>
      </c>
      <c r="E23" s="25">
        <v>2500367587050</v>
      </c>
      <c r="F23" s="25">
        <v>12248110590</v>
      </c>
      <c r="G23" s="25" t="s">
        <v>216</v>
      </c>
      <c r="H23" s="25">
        <v>37.799999999999997</v>
      </c>
    </row>
    <row r="24" spans="1:12" s="26" customFormat="1" ht="16.5" customHeight="1" x14ac:dyDescent="0.45">
      <c r="A24" s="23" t="s">
        <v>239</v>
      </c>
      <c r="B24" s="24" t="s">
        <v>214</v>
      </c>
      <c r="C24" s="23" t="s">
        <v>240</v>
      </c>
      <c r="D24" s="25">
        <v>963700</v>
      </c>
      <c r="E24" s="25">
        <v>3999707714200</v>
      </c>
      <c r="F24" s="25">
        <v>34135731870</v>
      </c>
      <c r="G24" s="25" t="s">
        <v>216</v>
      </c>
      <c r="H24" s="25" t="s">
        <v>241</v>
      </c>
      <c r="I24" s="29"/>
    </row>
    <row r="25" spans="1:12" s="26" customFormat="1" ht="16.5" customHeight="1" x14ac:dyDescent="0.45">
      <c r="A25" s="35" t="s">
        <v>242</v>
      </c>
      <c r="B25" s="38" t="s">
        <v>214</v>
      </c>
      <c r="C25" s="23" t="s">
        <v>243</v>
      </c>
      <c r="D25" s="25">
        <v>1129130</v>
      </c>
      <c r="E25" s="25">
        <v>2000146594543</v>
      </c>
      <c r="F25" s="25">
        <v>11649668010</v>
      </c>
      <c r="G25" s="25" t="s">
        <v>216</v>
      </c>
      <c r="H25" s="25" t="s">
        <v>229</v>
      </c>
    </row>
    <row r="26" spans="1:12" s="26" customFormat="1" ht="16.5" customHeight="1" x14ac:dyDescent="0.45">
      <c r="A26" s="36"/>
      <c r="B26" s="39"/>
      <c r="C26" s="23" t="s">
        <v>254</v>
      </c>
      <c r="D26" s="25">
        <v>1000000</v>
      </c>
      <c r="E26" s="25">
        <v>1000000000000</v>
      </c>
      <c r="F26" s="25">
        <v>3343990396</v>
      </c>
      <c r="G26" s="25" t="s">
        <v>216</v>
      </c>
      <c r="H26" s="25" t="s">
        <v>229</v>
      </c>
    </row>
    <row r="27" spans="1:12" s="26" customFormat="1" ht="16.5" customHeight="1" x14ac:dyDescent="0.45">
      <c r="A27" s="37"/>
      <c r="B27" s="40"/>
      <c r="C27" s="23" t="s">
        <v>244</v>
      </c>
      <c r="D27" s="25">
        <v>3000000</v>
      </c>
      <c r="E27" s="25">
        <v>3000000000000</v>
      </c>
      <c r="F27" s="25">
        <v>20981282040</v>
      </c>
      <c r="G27" s="25">
        <v>23</v>
      </c>
      <c r="H27" s="25" t="s">
        <v>245</v>
      </c>
    </row>
    <row r="28" spans="1:12" s="26" customFormat="1" ht="16.5" customHeight="1" x14ac:dyDescent="0.45">
      <c r="A28" s="23" t="s">
        <v>92</v>
      </c>
      <c r="B28" s="24" t="s">
        <v>214</v>
      </c>
      <c r="C28" s="23" t="s">
        <v>246</v>
      </c>
      <c r="D28" s="25">
        <v>5000000</v>
      </c>
      <c r="E28" s="25">
        <v>5000000000000</v>
      </c>
      <c r="F28" s="25">
        <v>47208237990</v>
      </c>
      <c r="G28" s="25">
        <v>23</v>
      </c>
      <c r="H28" s="25" t="s">
        <v>247</v>
      </c>
    </row>
    <row r="29" spans="1:12" x14ac:dyDescent="0.45">
      <c r="A29" s="23" t="s">
        <v>91</v>
      </c>
      <c r="B29" s="24" t="s">
        <v>214</v>
      </c>
      <c r="C29" s="27" t="s">
        <v>91</v>
      </c>
      <c r="D29" s="25">
        <v>15000000</v>
      </c>
      <c r="E29" s="25">
        <v>15000000000000</v>
      </c>
      <c r="F29" s="25">
        <v>95269320840</v>
      </c>
      <c r="G29" s="25">
        <v>23</v>
      </c>
      <c r="H29" s="25">
        <v>41</v>
      </c>
    </row>
    <row r="30" spans="1:12" ht="54" x14ac:dyDescent="0.45">
      <c r="A30" s="23" t="s">
        <v>248</v>
      </c>
      <c r="B30" s="24" t="s">
        <v>214</v>
      </c>
      <c r="C30" s="23" t="s">
        <v>249</v>
      </c>
      <c r="D30" s="25">
        <v>2000000</v>
      </c>
      <c r="E30" s="25">
        <v>2000000000000</v>
      </c>
      <c r="F30" s="25">
        <v>15942845400</v>
      </c>
      <c r="G30" s="25">
        <v>23</v>
      </c>
      <c r="H30" s="25" t="s">
        <v>250</v>
      </c>
      <c r="I30" s="30"/>
    </row>
    <row r="31" spans="1:12" s="26" customFormat="1" ht="16.5" customHeight="1" x14ac:dyDescent="0.45">
      <c r="A31" s="23" t="s">
        <v>251</v>
      </c>
      <c r="B31" s="24" t="s">
        <v>252</v>
      </c>
      <c r="C31" s="23" t="s">
        <v>253</v>
      </c>
      <c r="D31" s="25">
        <v>450000</v>
      </c>
      <c r="E31" s="25">
        <v>450000000000</v>
      </c>
      <c r="F31" s="25">
        <v>2372328780</v>
      </c>
      <c r="G31" s="25" t="s">
        <v>216</v>
      </c>
      <c r="H31" s="25">
        <v>38</v>
      </c>
    </row>
    <row r="32" spans="1:12" x14ac:dyDescent="0.45">
      <c r="F32" s="31"/>
    </row>
    <row r="33" spans="6:6" x14ac:dyDescent="0.45">
      <c r="F33" s="31"/>
    </row>
    <row r="34" spans="6:6" x14ac:dyDescent="0.45">
      <c r="F34" s="31"/>
    </row>
    <row r="35" spans="6:6" x14ac:dyDescent="0.45">
      <c r="F35" s="31"/>
    </row>
  </sheetData>
  <mergeCells count="8">
    <mergeCell ref="A25:A27"/>
    <mergeCell ref="B25:B27"/>
    <mergeCell ref="A1:H1"/>
    <mergeCell ref="A2:H2"/>
    <mergeCell ref="A3:H3"/>
    <mergeCell ref="A5:N5"/>
    <mergeCell ref="A9:A19"/>
    <mergeCell ref="B9:B19"/>
  </mergeCells>
  <pageMargins left="0.7" right="0.7" top="0.75" bottom="0.75" header="0.3" footer="0.3"/>
  <pageSetup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workbookViewId="0">
      <selection activeCell="E13" sqref="E13"/>
    </sheetView>
  </sheetViews>
  <sheetFormatPr defaultRowHeight="18.75" x14ac:dyDescent="0.25"/>
  <cols>
    <col min="1" max="1" width="33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 x14ac:dyDescent="0.25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  <c r="N2" s="34" t="s">
        <v>0</v>
      </c>
      <c r="O2" s="34" t="s">
        <v>0</v>
      </c>
      <c r="P2" s="34" t="s">
        <v>0</v>
      </c>
      <c r="Q2" s="34" t="s">
        <v>0</v>
      </c>
      <c r="R2" s="34" t="s">
        <v>0</v>
      </c>
      <c r="S2" s="34" t="s">
        <v>0</v>
      </c>
    </row>
    <row r="3" spans="1:19" ht="26.25" x14ac:dyDescent="0.25">
      <c r="A3" s="34" t="s">
        <v>147</v>
      </c>
      <c r="B3" s="34" t="s">
        <v>147</v>
      </c>
      <c r="C3" s="34" t="s">
        <v>147</v>
      </c>
      <c r="D3" s="34" t="s">
        <v>147</v>
      </c>
      <c r="E3" s="34" t="s">
        <v>147</v>
      </c>
      <c r="F3" s="34" t="s">
        <v>147</v>
      </c>
      <c r="G3" s="34" t="s">
        <v>147</v>
      </c>
      <c r="H3" s="34" t="s">
        <v>147</v>
      </c>
      <c r="I3" s="34" t="s">
        <v>147</v>
      </c>
      <c r="J3" s="34" t="s">
        <v>147</v>
      </c>
      <c r="K3" s="34" t="s">
        <v>147</v>
      </c>
      <c r="L3" s="34" t="s">
        <v>147</v>
      </c>
      <c r="M3" s="34" t="s">
        <v>147</v>
      </c>
      <c r="N3" s="34" t="s">
        <v>147</v>
      </c>
      <c r="O3" s="34" t="s">
        <v>147</v>
      </c>
      <c r="P3" s="34" t="s">
        <v>147</v>
      </c>
      <c r="Q3" s="34" t="s">
        <v>147</v>
      </c>
      <c r="R3" s="34" t="s">
        <v>147</v>
      </c>
      <c r="S3" s="34" t="s">
        <v>147</v>
      </c>
    </row>
    <row r="4" spans="1:19" ht="26.25" x14ac:dyDescent="0.25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  <c r="N4" s="34" t="s">
        <v>2</v>
      </c>
      <c r="O4" s="34" t="s">
        <v>2</v>
      </c>
      <c r="P4" s="34" t="s">
        <v>2</v>
      </c>
      <c r="Q4" s="34" t="s">
        <v>2</v>
      </c>
      <c r="R4" s="34" t="s">
        <v>2</v>
      </c>
      <c r="S4" s="34" t="s">
        <v>2</v>
      </c>
    </row>
    <row r="6" spans="1:19" ht="26.25" x14ac:dyDescent="0.25">
      <c r="A6" s="33" t="s">
        <v>3</v>
      </c>
      <c r="C6" s="33" t="s">
        <v>167</v>
      </c>
      <c r="D6" s="33" t="s">
        <v>167</v>
      </c>
      <c r="E6" s="33" t="s">
        <v>167</v>
      </c>
      <c r="F6" s="33" t="s">
        <v>167</v>
      </c>
      <c r="G6" s="33" t="s">
        <v>167</v>
      </c>
      <c r="I6" s="33" t="s">
        <v>149</v>
      </c>
      <c r="J6" s="33" t="s">
        <v>149</v>
      </c>
      <c r="K6" s="33" t="s">
        <v>149</v>
      </c>
      <c r="L6" s="33" t="s">
        <v>149</v>
      </c>
      <c r="M6" s="33" t="s">
        <v>149</v>
      </c>
      <c r="O6" s="33" t="s">
        <v>150</v>
      </c>
      <c r="P6" s="33" t="s">
        <v>150</v>
      </c>
      <c r="Q6" s="33" t="s">
        <v>150</v>
      </c>
      <c r="R6" s="33" t="s">
        <v>150</v>
      </c>
      <c r="S6" s="33" t="s">
        <v>150</v>
      </c>
    </row>
    <row r="7" spans="1:19" ht="26.25" x14ac:dyDescent="0.25">
      <c r="A7" s="33" t="s">
        <v>3</v>
      </c>
      <c r="C7" s="33" t="s">
        <v>168</v>
      </c>
      <c r="E7" s="33" t="s">
        <v>169</v>
      </c>
      <c r="G7" s="33" t="s">
        <v>170</v>
      </c>
      <c r="I7" s="33" t="s">
        <v>171</v>
      </c>
      <c r="K7" s="33" t="s">
        <v>153</v>
      </c>
      <c r="M7" s="33" t="s">
        <v>172</v>
      </c>
      <c r="O7" s="33" t="s">
        <v>171</v>
      </c>
      <c r="Q7" s="33" t="s">
        <v>153</v>
      </c>
      <c r="S7" s="33" t="s">
        <v>172</v>
      </c>
    </row>
    <row r="8" spans="1:19" ht="21" x14ac:dyDescent="0.25">
      <c r="A8" s="2" t="s">
        <v>22</v>
      </c>
      <c r="C8" s="1" t="s">
        <v>140</v>
      </c>
      <c r="E8" s="1">
        <v>494909488</v>
      </c>
      <c r="G8" s="1">
        <v>370</v>
      </c>
      <c r="I8" s="1">
        <v>0</v>
      </c>
      <c r="K8" s="1">
        <v>0</v>
      </c>
      <c r="M8" s="1">
        <v>0</v>
      </c>
      <c r="O8" s="1">
        <v>183116510560</v>
      </c>
      <c r="Q8" s="1">
        <v>0</v>
      </c>
      <c r="S8" s="1">
        <v>183116510560</v>
      </c>
    </row>
    <row r="9" spans="1:19" ht="21" x14ac:dyDescent="0.25">
      <c r="A9" s="2" t="s">
        <v>19</v>
      </c>
      <c r="C9" s="1" t="s">
        <v>139</v>
      </c>
      <c r="E9" s="1">
        <v>540123452</v>
      </c>
      <c r="G9" s="1">
        <v>357</v>
      </c>
      <c r="I9" s="1">
        <v>0</v>
      </c>
      <c r="K9" s="1">
        <v>0</v>
      </c>
      <c r="M9" s="1">
        <v>0</v>
      </c>
      <c r="O9" s="1">
        <v>192824072364</v>
      </c>
      <c r="Q9" s="1">
        <v>0</v>
      </c>
      <c r="S9" s="1">
        <v>192824072364</v>
      </c>
    </row>
    <row r="10" spans="1:19" ht="21" x14ac:dyDescent="0.25">
      <c r="A10" s="2" t="s">
        <v>15</v>
      </c>
      <c r="C10" s="1" t="s">
        <v>173</v>
      </c>
      <c r="E10" s="1">
        <v>27000000</v>
      </c>
      <c r="G10" s="1">
        <v>34</v>
      </c>
      <c r="I10" s="1">
        <v>13034484</v>
      </c>
      <c r="K10" s="1">
        <v>0</v>
      </c>
      <c r="M10" s="1">
        <v>13034484</v>
      </c>
      <c r="O10" s="1">
        <v>931034484</v>
      </c>
      <c r="Q10" s="1">
        <v>0</v>
      </c>
      <c r="S10" s="1">
        <v>931034484</v>
      </c>
    </row>
    <row r="11" spans="1:19" ht="21" x14ac:dyDescent="0.25">
      <c r="A11" s="2" t="s">
        <v>21</v>
      </c>
      <c r="C11" s="1" t="s">
        <v>173</v>
      </c>
      <c r="E11" s="1">
        <v>66800000</v>
      </c>
      <c r="G11" s="1">
        <v>20</v>
      </c>
      <c r="I11" s="1">
        <v>0</v>
      </c>
      <c r="K11" s="1">
        <v>0</v>
      </c>
      <c r="M11" s="1">
        <v>0</v>
      </c>
      <c r="O11" s="1">
        <v>1336000000</v>
      </c>
      <c r="Q11" s="1">
        <v>18054054</v>
      </c>
      <c r="S11" s="1">
        <v>1317945946</v>
      </c>
    </row>
    <row r="12" spans="1:19" ht="21" x14ac:dyDescent="0.25">
      <c r="A12" s="2" t="s">
        <v>24</v>
      </c>
      <c r="C12" s="1" t="s">
        <v>24</v>
      </c>
      <c r="E12" s="1" t="s">
        <v>24</v>
      </c>
      <c r="G12" s="1" t="s">
        <v>24</v>
      </c>
      <c r="I12" s="5">
        <f>SUM(I8:I11)</f>
        <v>13034484</v>
      </c>
      <c r="J12" s="2"/>
      <c r="K12" s="5">
        <f>SUM(K8:K11)</f>
        <v>0</v>
      </c>
      <c r="L12" s="2"/>
      <c r="M12" s="5">
        <f>SUM(M8:M11)</f>
        <v>13034484</v>
      </c>
      <c r="O12" s="5">
        <f>SUM(O8:O11)</f>
        <v>378207617408</v>
      </c>
      <c r="P12" s="2"/>
      <c r="Q12" s="5">
        <f>SUM(Q8:Q11)</f>
        <v>18054054</v>
      </c>
      <c r="R12" s="2"/>
      <c r="S12" s="5">
        <f>SUM(S8:S11)</f>
        <v>378189563354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77"/>
  <sheetViews>
    <sheetView rightToLeft="1" topLeftCell="A157" workbookViewId="0">
      <selection activeCell="E13" sqref="E13"/>
    </sheetView>
  </sheetViews>
  <sheetFormatPr defaultRowHeight="18.75" x14ac:dyDescent="0.25"/>
  <cols>
    <col min="1" max="1" width="19.7109375" style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6.25" x14ac:dyDescent="0.25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</row>
    <row r="3" spans="1:9" ht="26.25" x14ac:dyDescent="0.25">
      <c r="A3" s="34" t="s">
        <v>147</v>
      </c>
      <c r="B3" s="34" t="s">
        <v>147</v>
      </c>
      <c r="C3" s="34" t="s">
        <v>147</v>
      </c>
      <c r="D3" s="34" t="s">
        <v>147</v>
      </c>
      <c r="E3" s="34" t="s">
        <v>147</v>
      </c>
      <c r="F3" s="34" t="s">
        <v>147</v>
      </c>
      <c r="G3" s="34" t="s">
        <v>147</v>
      </c>
      <c r="H3" s="34" t="s">
        <v>147</v>
      </c>
      <c r="I3" s="34" t="s">
        <v>147</v>
      </c>
    </row>
    <row r="4" spans="1:9" ht="26.25" x14ac:dyDescent="0.25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</row>
    <row r="6" spans="1:9" ht="27" thickBot="1" x14ac:dyDescent="0.3">
      <c r="A6" s="33" t="s">
        <v>189</v>
      </c>
      <c r="B6" s="33" t="s">
        <v>189</v>
      </c>
      <c r="C6" s="33" t="s">
        <v>149</v>
      </c>
      <c r="D6" s="33" t="s">
        <v>149</v>
      </c>
      <c r="E6" s="33" t="s">
        <v>149</v>
      </c>
      <c r="G6" s="33" t="s">
        <v>150</v>
      </c>
      <c r="H6" s="33" t="s">
        <v>150</v>
      </c>
      <c r="I6" s="33" t="s">
        <v>150</v>
      </c>
    </row>
    <row r="7" spans="1:9" ht="27" thickBot="1" x14ac:dyDescent="0.3">
      <c r="A7" s="33" t="s">
        <v>190</v>
      </c>
      <c r="C7" s="33" t="s">
        <v>191</v>
      </c>
      <c r="E7" s="33" t="s">
        <v>192</v>
      </c>
      <c r="G7" s="33" t="s">
        <v>191</v>
      </c>
      <c r="I7" s="33" t="s">
        <v>192</v>
      </c>
    </row>
    <row r="8" spans="1:9" ht="21" x14ac:dyDescent="0.25">
      <c r="A8" s="2" t="s">
        <v>123</v>
      </c>
      <c r="C8" s="1">
        <v>39381</v>
      </c>
      <c r="E8" s="10">
        <f>+C8/$C$176</f>
        <v>9.5566973479790549E-9</v>
      </c>
      <c r="G8" s="1">
        <v>81801</v>
      </c>
      <c r="I8" s="10">
        <f>+G8/$G$176</f>
        <v>4.8711487346146214E-9</v>
      </c>
    </row>
    <row r="9" spans="1:9" ht="21" x14ac:dyDescent="0.25">
      <c r="A9" s="2" t="s">
        <v>124</v>
      </c>
      <c r="C9" s="1">
        <v>970817072</v>
      </c>
      <c r="E9" s="10">
        <f t="shared" ref="E9:E72" si="0">+C9/$C$176</f>
        <v>2.3559089249524368E-4</v>
      </c>
      <c r="G9" s="1">
        <v>10353800293</v>
      </c>
      <c r="I9" s="10">
        <f t="shared" ref="I9:I72" si="1">+G9/$G$176</f>
        <v>6.1655604693951714E-4</v>
      </c>
    </row>
    <row r="10" spans="1:9" ht="21" x14ac:dyDescent="0.25">
      <c r="A10" s="2" t="s">
        <v>126</v>
      </c>
      <c r="C10" s="1">
        <v>11946</v>
      </c>
      <c r="E10" s="10">
        <f t="shared" si="0"/>
        <v>2.8989692115222518E-9</v>
      </c>
      <c r="G10" s="1">
        <v>64362</v>
      </c>
      <c r="I10" s="10">
        <f t="shared" si="1"/>
        <v>3.8326777772553664E-9</v>
      </c>
    </row>
    <row r="11" spans="1:9" ht="21" x14ac:dyDescent="0.25">
      <c r="A11" s="2" t="s">
        <v>127</v>
      </c>
      <c r="C11" s="1">
        <v>51635</v>
      </c>
      <c r="E11" s="10">
        <f t="shared" si="0"/>
        <v>1.2530409780424533E-8</v>
      </c>
      <c r="G11" s="1">
        <v>87587</v>
      </c>
      <c r="I11" s="10">
        <f t="shared" si="1"/>
        <v>5.2156979036771047E-9</v>
      </c>
    </row>
    <row r="12" spans="1:9" ht="21" x14ac:dyDescent="0.25">
      <c r="A12" s="2" t="s">
        <v>158</v>
      </c>
      <c r="C12" s="1">
        <v>0</v>
      </c>
      <c r="E12" s="10">
        <f t="shared" si="0"/>
        <v>0</v>
      </c>
      <c r="G12" s="1">
        <v>6066381</v>
      </c>
      <c r="I12" s="10">
        <f t="shared" si="1"/>
        <v>3.6124551205780101E-7</v>
      </c>
    </row>
    <row r="13" spans="1:9" ht="21" x14ac:dyDescent="0.25">
      <c r="A13" s="2" t="s">
        <v>159</v>
      </c>
      <c r="C13" s="1">
        <v>0</v>
      </c>
      <c r="E13" s="10">
        <f t="shared" si="0"/>
        <v>0</v>
      </c>
      <c r="G13" s="1">
        <v>13204</v>
      </c>
      <c r="I13" s="10">
        <f t="shared" si="1"/>
        <v>7.8628192677169544E-10</v>
      </c>
    </row>
    <row r="14" spans="1:9" ht="21" x14ac:dyDescent="0.25">
      <c r="A14" s="2" t="s">
        <v>128</v>
      </c>
      <c r="C14" s="1">
        <v>36924</v>
      </c>
      <c r="E14" s="10">
        <f t="shared" si="0"/>
        <v>8.9604502901596875E-9</v>
      </c>
      <c r="G14" s="1">
        <v>85956</v>
      </c>
      <c r="I14" s="10">
        <f t="shared" si="1"/>
        <v>5.1185738637979285E-9</v>
      </c>
    </row>
    <row r="15" spans="1:9" ht="21" x14ac:dyDescent="0.25">
      <c r="A15" s="2" t="s">
        <v>123</v>
      </c>
      <c r="C15" s="1">
        <v>0</v>
      </c>
      <c r="E15" s="10">
        <f t="shared" si="0"/>
        <v>0</v>
      </c>
      <c r="G15" s="1">
        <v>19178088</v>
      </c>
      <c r="I15" s="10">
        <f t="shared" si="1"/>
        <v>1.1420315044257143E-6</v>
      </c>
    </row>
    <row r="16" spans="1:9" ht="21" x14ac:dyDescent="0.25">
      <c r="A16" s="2" t="s">
        <v>158</v>
      </c>
      <c r="C16" s="1">
        <v>0</v>
      </c>
      <c r="E16" s="10">
        <f t="shared" si="0"/>
        <v>0</v>
      </c>
      <c r="G16" s="1">
        <v>35829561</v>
      </c>
      <c r="I16" s="10">
        <f t="shared" si="1"/>
        <v>2.1336061995201451E-6</v>
      </c>
    </row>
    <row r="17" spans="1:9" ht="21" x14ac:dyDescent="0.25">
      <c r="A17" s="2" t="s">
        <v>158</v>
      </c>
      <c r="C17" s="1">
        <v>0</v>
      </c>
      <c r="E17" s="10">
        <f t="shared" si="0"/>
        <v>0</v>
      </c>
      <c r="G17" s="1">
        <v>130679951</v>
      </c>
      <c r="I17" s="10">
        <f t="shared" si="1"/>
        <v>7.7818300259550709E-6</v>
      </c>
    </row>
    <row r="18" spans="1:9" ht="21" x14ac:dyDescent="0.25">
      <c r="A18" s="2" t="s">
        <v>158</v>
      </c>
      <c r="C18" s="1">
        <v>0</v>
      </c>
      <c r="E18" s="10">
        <f t="shared" si="0"/>
        <v>0</v>
      </c>
      <c r="G18" s="1">
        <v>224456086</v>
      </c>
      <c r="I18" s="10">
        <f t="shared" si="1"/>
        <v>1.3366083291102194E-5</v>
      </c>
    </row>
    <row r="19" spans="1:9" ht="21" x14ac:dyDescent="0.25">
      <c r="A19" s="2" t="s">
        <v>158</v>
      </c>
      <c r="C19" s="1">
        <v>0</v>
      </c>
      <c r="E19" s="10">
        <f t="shared" si="0"/>
        <v>0</v>
      </c>
      <c r="G19" s="1">
        <v>408216868</v>
      </c>
      <c r="I19" s="10">
        <f t="shared" si="1"/>
        <v>2.4308811383803913E-5</v>
      </c>
    </row>
    <row r="20" spans="1:9" ht="21" x14ac:dyDescent="0.25">
      <c r="A20" s="2" t="s">
        <v>158</v>
      </c>
      <c r="C20" s="1">
        <v>0</v>
      </c>
      <c r="E20" s="10">
        <f t="shared" si="0"/>
        <v>0</v>
      </c>
      <c r="G20" s="1">
        <v>995265585</v>
      </c>
      <c r="I20" s="10">
        <f t="shared" si="1"/>
        <v>5.9266838974807526E-5</v>
      </c>
    </row>
    <row r="21" spans="1:9" ht="21" x14ac:dyDescent="0.25">
      <c r="A21" s="2" t="s">
        <v>158</v>
      </c>
      <c r="C21" s="1">
        <v>0</v>
      </c>
      <c r="E21" s="10">
        <f t="shared" si="0"/>
        <v>0</v>
      </c>
      <c r="G21" s="1">
        <v>195261629</v>
      </c>
      <c r="I21" s="10">
        <f t="shared" si="1"/>
        <v>1.1627589357368976E-5</v>
      </c>
    </row>
    <row r="22" spans="1:9" ht="21" x14ac:dyDescent="0.25">
      <c r="A22" s="2" t="s">
        <v>158</v>
      </c>
      <c r="C22" s="1">
        <v>0</v>
      </c>
      <c r="E22" s="10">
        <f t="shared" si="0"/>
        <v>0</v>
      </c>
      <c r="G22" s="1">
        <v>578201911</v>
      </c>
      <c r="I22" s="10">
        <f t="shared" si="1"/>
        <v>3.4431211196921865E-5</v>
      </c>
    </row>
    <row r="23" spans="1:9" ht="21" x14ac:dyDescent="0.25">
      <c r="A23" s="2" t="s">
        <v>123</v>
      </c>
      <c r="C23" s="1">
        <v>0</v>
      </c>
      <c r="E23" s="10">
        <f t="shared" si="0"/>
        <v>0</v>
      </c>
      <c r="G23" s="1">
        <v>71232883</v>
      </c>
      <c r="I23" s="10">
        <f t="shared" si="1"/>
        <v>4.2418303919072058E-6</v>
      </c>
    </row>
    <row r="24" spans="1:9" ht="21" x14ac:dyDescent="0.25">
      <c r="A24" s="2" t="s">
        <v>129</v>
      </c>
      <c r="C24" s="1">
        <v>42466</v>
      </c>
      <c r="E24" s="10">
        <f t="shared" si="0"/>
        <v>1.0305342921187338E-8</v>
      </c>
      <c r="G24" s="1">
        <v>60074</v>
      </c>
      <c r="I24" s="10">
        <f t="shared" si="1"/>
        <v>3.5773326619874908E-9</v>
      </c>
    </row>
    <row r="25" spans="1:9" ht="21" x14ac:dyDescent="0.25">
      <c r="A25" s="2" t="s">
        <v>129</v>
      </c>
      <c r="C25" s="1">
        <v>0</v>
      </c>
      <c r="E25" s="10">
        <f t="shared" si="0"/>
        <v>0</v>
      </c>
      <c r="G25" s="1">
        <v>21</v>
      </c>
      <c r="I25" s="10">
        <f t="shared" si="1"/>
        <v>1.2505241186159955E-12</v>
      </c>
    </row>
    <row r="26" spans="1:9" ht="21" x14ac:dyDescent="0.25">
      <c r="A26" s="2" t="s">
        <v>160</v>
      </c>
      <c r="C26" s="1">
        <v>0</v>
      </c>
      <c r="E26" s="10">
        <f t="shared" si="0"/>
        <v>0</v>
      </c>
      <c r="G26" s="1">
        <v>55912173281</v>
      </c>
      <c r="I26" s="10">
        <f t="shared" si="1"/>
        <v>3.3295010101013016E-3</v>
      </c>
    </row>
    <row r="27" spans="1:9" ht="21" x14ac:dyDescent="0.25">
      <c r="A27" s="2" t="s">
        <v>130</v>
      </c>
      <c r="C27" s="1">
        <v>4501</v>
      </c>
      <c r="E27" s="10">
        <f t="shared" si="0"/>
        <v>1.0922702512189566E-9</v>
      </c>
      <c r="G27" s="1">
        <v>4501</v>
      </c>
      <c r="I27" s="10">
        <f t="shared" si="1"/>
        <v>2.6802900275669504E-10</v>
      </c>
    </row>
    <row r="28" spans="1:9" ht="21" x14ac:dyDescent="0.25">
      <c r="A28" s="2" t="s">
        <v>123</v>
      </c>
      <c r="C28" s="1">
        <v>0</v>
      </c>
      <c r="E28" s="10">
        <f t="shared" si="0"/>
        <v>0</v>
      </c>
      <c r="G28" s="1">
        <v>50109589056</v>
      </c>
      <c r="I28" s="10">
        <f t="shared" si="1"/>
        <v>2.9839642708792444E-3</v>
      </c>
    </row>
    <row r="29" spans="1:9" ht="21" x14ac:dyDescent="0.25">
      <c r="A29" s="2" t="s">
        <v>123</v>
      </c>
      <c r="C29" s="1">
        <v>0</v>
      </c>
      <c r="E29" s="10">
        <f t="shared" si="0"/>
        <v>0</v>
      </c>
      <c r="G29" s="1">
        <v>95208219178</v>
      </c>
      <c r="I29" s="10">
        <f t="shared" si="1"/>
        <v>5.669532112979379E-3</v>
      </c>
    </row>
    <row r="30" spans="1:9" ht="21" x14ac:dyDescent="0.25">
      <c r="A30" s="2" t="s">
        <v>123</v>
      </c>
      <c r="C30" s="1">
        <v>0</v>
      </c>
      <c r="E30" s="10">
        <f t="shared" si="0"/>
        <v>0</v>
      </c>
      <c r="G30" s="1">
        <v>11775753433</v>
      </c>
      <c r="I30" s="10">
        <f t="shared" si="1"/>
        <v>7.0123160394483844E-4</v>
      </c>
    </row>
    <row r="31" spans="1:9" ht="21" x14ac:dyDescent="0.25">
      <c r="A31" s="2" t="s">
        <v>159</v>
      </c>
      <c r="C31" s="1">
        <v>0</v>
      </c>
      <c r="E31" s="10">
        <f t="shared" si="0"/>
        <v>0</v>
      </c>
      <c r="G31" s="1">
        <v>71044</v>
      </c>
      <c r="I31" s="10">
        <f t="shared" si="1"/>
        <v>4.2305826420454657E-9</v>
      </c>
    </row>
    <row r="32" spans="1:9" ht="21" x14ac:dyDescent="0.25">
      <c r="A32" s="2" t="s">
        <v>123</v>
      </c>
      <c r="C32" s="1">
        <v>0</v>
      </c>
      <c r="E32" s="10">
        <f t="shared" si="0"/>
        <v>0</v>
      </c>
      <c r="G32" s="1">
        <v>116356164400</v>
      </c>
      <c r="I32" s="10">
        <f t="shared" si="1"/>
        <v>6.9288661872308512E-3</v>
      </c>
    </row>
    <row r="33" spans="1:9" ht="21" x14ac:dyDescent="0.25">
      <c r="A33" s="2" t="s">
        <v>123</v>
      </c>
      <c r="C33" s="1">
        <v>0</v>
      </c>
      <c r="E33" s="10">
        <f t="shared" si="0"/>
        <v>0</v>
      </c>
      <c r="G33" s="1">
        <v>60131506856</v>
      </c>
      <c r="I33" s="10">
        <f t="shared" si="1"/>
        <v>3.5807571243881469E-3</v>
      </c>
    </row>
    <row r="34" spans="1:9" ht="21" x14ac:dyDescent="0.25">
      <c r="A34" s="2" t="s">
        <v>137</v>
      </c>
      <c r="C34" s="1">
        <v>0</v>
      </c>
      <c r="E34" s="10">
        <f t="shared" si="0"/>
        <v>0</v>
      </c>
      <c r="G34" s="1">
        <v>26371452862</v>
      </c>
      <c r="I34" s="10">
        <f t="shared" si="1"/>
        <v>1.5703875165178963E-3</v>
      </c>
    </row>
    <row r="35" spans="1:9" ht="21" x14ac:dyDescent="0.25">
      <c r="A35" s="2" t="s">
        <v>161</v>
      </c>
      <c r="C35" s="1">
        <v>0</v>
      </c>
      <c r="E35" s="10">
        <f t="shared" si="0"/>
        <v>0</v>
      </c>
      <c r="G35" s="1">
        <v>62544376141</v>
      </c>
      <c r="I35" s="10">
        <f t="shared" si="1"/>
        <v>3.7244405165767296E-3</v>
      </c>
    </row>
    <row r="36" spans="1:9" ht="21" x14ac:dyDescent="0.25">
      <c r="A36" s="2" t="s">
        <v>123</v>
      </c>
      <c r="C36" s="1">
        <v>0</v>
      </c>
      <c r="E36" s="10">
        <f t="shared" si="0"/>
        <v>0</v>
      </c>
      <c r="G36" s="1">
        <v>100219178108</v>
      </c>
      <c r="I36" s="10">
        <f t="shared" si="1"/>
        <v>5.9679285415202938E-3</v>
      </c>
    </row>
    <row r="37" spans="1:9" ht="21" x14ac:dyDescent="0.25">
      <c r="A37" s="2" t="s">
        <v>125</v>
      </c>
      <c r="C37" s="1">
        <v>0</v>
      </c>
      <c r="E37" s="10">
        <f t="shared" si="0"/>
        <v>0</v>
      </c>
      <c r="G37" s="1">
        <v>44213060851</v>
      </c>
      <c r="I37" s="10">
        <f t="shared" si="1"/>
        <v>2.6328332834291497E-3</v>
      </c>
    </row>
    <row r="38" spans="1:9" ht="21" x14ac:dyDescent="0.25">
      <c r="A38" s="2" t="s">
        <v>133</v>
      </c>
      <c r="C38" s="1">
        <v>0</v>
      </c>
      <c r="E38" s="10">
        <f t="shared" si="0"/>
        <v>0</v>
      </c>
      <c r="G38" s="1">
        <v>3386301380</v>
      </c>
      <c r="I38" s="10">
        <f t="shared" si="1"/>
        <v>2.0165007374250616E-4</v>
      </c>
    </row>
    <row r="39" spans="1:9" ht="21" x14ac:dyDescent="0.25">
      <c r="A39" s="2" t="s">
        <v>135</v>
      </c>
      <c r="C39" s="1">
        <v>0</v>
      </c>
      <c r="E39" s="10">
        <f t="shared" si="0"/>
        <v>0</v>
      </c>
      <c r="G39" s="1">
        <v>2539726040</v>
      </c>
      <c r="I39" s="10">
        <f t="shared" si="1"/>
        <v>1.5123755560462345E-4</v>
      </c>
    </row>
    <row r="40" spans="1:9" ht="21" x14ac:dyDescent="0.25">
      <c r="A40" s="2" t="s">
        <v>123</v>
      </c>
      <c r="C40" s="1">
        <v>0</v>
      </c>
      <c r="E40" s="10">
        <f t="shared" si="0"/>
        <v>0</v>
      </c>
      <c r="G40" s="1">
        <v>10021917796</v>
      </c>
      <c r="I40" s="10">
        <f t="shared" si="1"/>
        <v>5.9679285327070763E-4</v>
      </c>
    </row>
    <row r="41" spans="1:9" ht="21" x14ac:dyDescent="0.25">
      <c r="A41" s="2" t="s">
        <v>129</v>
      </c>
      <c r="C41" s="1">
        <v>0</v>
      </c>
      <c r="E41" s="10">
        <f t="shared" si="0"/>
        <v>0</v>
      </c>
      <c r="G41" s="1">
        <v>93190410968</v>
      </c>
      <c r="I41" s="10">
        <f t="shared" si="1"/>
        <v>5.5493741209152667E-3</v>
      </c>
    </row>
    <row r="42" spans="1:9" ht="21" x14ac:dyDescent="0.25">
      <c r="A42" s="2" t="s">
        <v>133</v>
      </c>
      <c r="C42" s="1">
        <v>0</v>
      </c>
      <c r="E42" s="10">
        <f t="shared" si="0"/>
        <v>0</v>
      </c>
      <c r="G42" s="1">
        <v>2709041108</v>
      </c>
      <c r="I42" s="10">
        <f t="shared" si="1"/>
        <v>1.6132005923219999E-4</v>
      </c>
    </row>
    <row r="43" spans="1:9" ht="21" x14ac:dyDescent="0.25">
      <c r="A43" s="2" t="s">
        <v>162</v>
      </c>
      <c r="C43" s="1">
        <v>0</v>
      </c>
      <c r="E43" s="10">
        <f t="shared" si="0"/>
        <v>0</v>
      </c>
      <c r="G43" s="1">
        <v>35630136991</v>
      </c>
      <c r="I43" s="10">
        <f t="shared" si="1"/>
        <v>2.1217307455636881E-3</v>
      </c>
    </row>
    <row r="44" spans="1:9" ht="21" x14ac:dyDescent="0.25">
      <c r="A44" s="2" t="s">
        <v>123</v>
      </c>
      <c r="C44" s="1">
        <v>0</v>
      </c>
      <c r="E44" s="10">
        <f t="shared" si="0"/>
        <v>0</v>
      </c>
      <c r="G44" s="1">
        <v>30065753427</v>
      </c>
      <c r="I44" s="10">
        <f t="shared" si="1"/>
        <v>1.7903785621345247E-3</v>
      </c>
    </row>
    <row r="45" spans="1:9" ht="21" x14ac:dyDescent="0.25">
      <c r="A45" s="2" t="s">
        <v>163</v>
      </c>
      <c r="C45" s="1">
        <v>0</v>
      </c>
      <c r="E45" s="10">
        <f t="shared" si="0"/>
        <v>0</v>
      </c>
      <c r="G45" s="1">
        <v>4313609046</v>
      </c>
      <c r="I45" s="10">
        <f t="shared" si="1"/>
        <v>2.5687010239538739E-4</v>
      </c>
    </row>
    <row r="46" spans="1:9" ht="21" x14ac:dyDescent="0.25">
      <c r="A46" s="2" t="s">
        <v>145</v>
      </c>
      <c r="C46" s="1">
        <v>0</v>
      </c>
      <c r="E46" s="10">
        <f t="shared" si="0"/>
        <v>0</v>
      </c>
      <c r="G46" s="1">
        <v>163131852088</v>
      </c>
      <c r="I46" s="10">
        <f t="shared" si="1"/>
        <v>9.7143007405019587E-3</v>
      </c>
    </row>
    <row r="47" spans="1:9" ht="21" x14ac:dyDescent="0.25">
      <c r="A47" s="2" t="s">
        <v>164</v>
      </c>
      <c r="C47" s="1">
        <v>0</v>
      </c>
      <c r="E47" s="10">
        <f t="shared" si="0"/>
        <v>0</v>
      </c>
      <c r="G47" s="1">
        <v>345148497941</v>
      </c>
      <c r="I47" s="10">
        <f t="shared" si="1"/>
        <v>2.0553167675204941E-2</v>
      </c>
    </row>
    <row r="48" spans="1:9" ht="21" x14ac:dyDescent="0.25">
      <c r="A48" s="2" t="s">
        <v>164</v>
      </c>
      <c r="C48" s="1">
        <v>0</v>
      </c>
      <c r="E48" s="10">
        <f t="shared" si="0"/>
        <v>0</v>
      </c>
      <c r="G48" s="1">
        <v>623529878047</v>
      </c>
      <c r="I48" s="10">
        <f t="shared" si="1"/>
        <v>3.7130435770260178E-2</v>
      </c>
    </row>
    <row r="49" spans="1:9" ht="21" x14ac:dyDescent="0.25">
      <c r="A49" s="2" t="s">
        <v>131</v>
      </c>
      <c r="C49" s="1">
        <v>6170547947</v>
      </c>
      <c r="E49" s="10">
        <f t="shared" si="0"/>
        <v>1.49742411824668E-3</v>
      </c>
      <c r="G49" s="1">
        <v>77837671237</v>
      </c>
      <c r="I49" s="10">
        <f t="shared" si="1"/>
        <v>4.6351373913700493E-3</v>
      </c>
    </row>
    <row r="50" spans="1:9" ht="21" x14ac:dyDescent="0.25">
      <c r="A50" s="2" t="s">
        <v>123</v>
      </c>
      <c r="C50" s="1">
        <v>0</v>
      </c>
      <c r="E50" s="10">
        <f t="shared" si="0"/>
        <v>0</v>
      </c>
      <c r="G50" s="1">
        <v>19041643838</v>
      </c>
      <c r="I50" s="10">
        <f t="shared" si="1"/>
        <v>1.1339064227387928E-3</v>
      </c>
    </row>
    <row r="51" spans="1:9" ht="21" x14ac:dyDescent="0.25">
      <c r="A51" s="2" t="s">
        <v>131</v>
      </c>
      <c r="C51" s="1">
        <v>0</v>
      </c>
      <c r="E51" s="10">
        <f t="shared" si="0"/>
        <v>0</v>
      </c>
      <c r="G51" s="1">
        <v>216920547960</v>
      </c>
      <c r="I51" s="10">
        <f t="shared" si="1"/>
        <v>1.291735128797037E-2</v>
      </c>
    </row>
    <row r="52" spans="1:9" ht="21" x14ac:dyDescent="0.25">
      <c r="A52" s="2" t="s">
        <v>123</v>
      </c>
      <c r="C52" s="1">
        <v>0</v>
      </c>
      <c r="E52" s="10">
        <f t="shared" si="0"/>
        <v>0</v>
      </c>
      <c r="G52" s="1">
        <v>35076712346</v>
      </c>
      <c r="I52" s="10">
        <f t="shared" si="1"/>
        <v>2.0887749900204027E-3</v>
      </c>
    </row>
    <row r="53" spans="1:9" ht="21" x14ac:dyDescent="0.25">
      <c r="A53" s="2" t="s">
        <v>132</v>
      </c>
      <c r="C53" s="1">
        <v>74935</v>
      </c>
      <c r="E53" s="10">
        <f t="shared" si="0"/>
        <v>1.8184685908707513E-8</v>
      </c>
      <c r="G53" s="1">
        <v>303784</v>
      </c>
      <c r="I53" s="10">
        <f t="shared" si="1"/>
        <v>1.8089962802363884E-8</v>
      </c>
    </row>
    <row r="54" spans="1:9" ht="21" x14ac:dyDescent="0.25">
      <c r="A54" s="2" t="s">
        <v>123</v>
      </c>
      <c r="C54" s="1">
        <v>0</v>
      </c>
      <c r="E54" s="10">
        <f t="shared" si="0"/>
        <v>0</v>
      </c>
      <c r="G54" s="1">
        <v>10021917818</v>
      </c>
      <c r="I54" s="10">
        <f t="shared" si="1"/>
        <v>5.9679285458078045E-4</v>
      </c>
    </row>
    <row r="55" spans="1:9" ht="21" x14ac:dyDescent="0.25">
      <c r="A55" s="2" t="s">
        <v>123</v>
      </c>
      <c r="C55" s="1">
        <v>0</v>
      </c>
      <c r="E55" s="10">
        <f t="shared" si="0"/>
        <v>0</v>
      </c>
      <c r="G55" s="1">
        <v>17538356179</v>
      </c>
      <c r="I55" s="10">
        <f t="shared" si="1"/>
        <v>1.0443874953674939E-3</v>
      </c>
    </row>
    <row r="56" spans="1:9" ht="21" x14ac:dyDescent="0.25">
      <c r="A56" s="2" t="s">
        <v>131</v>
      </c>
      <c r="C56" s="1">
        <v>6645205479</v>
      </c>
      <c r="E56" s="10">
        <f t="shared" si="0"/>
        <v>1.6126105883023589E-3</v>
      </c>
      <c r="G56" s="1">
        <v>81692876715</v>
      </c>
      <c r="I56" s="10">
        <f t="shared" si="1"/>
        <v>4.8647101262490741E-3</v>
      </c>
    </row>
    <row r="57" spans="1:9" ht="21" x14ac:dyDescent="0.25">
      <c r="A57" s="2" t="s">
        <v>123</v>
      </c>
      <c r="C57" s="1">
        <v>0</v>
      </c>
      <c r="E57" s="10">
        <f t="shared" si="0"/>
        <v>0</v>
      </c>
      <c r="G57" s="1">
        <v>45098630143</v>
      </c>
      <c r="I57" s="10">
        <f t="shared" si="1"/>
        <v>2.6855678433506591E-3</v>
      </c>
    </row>
    <row r="58" spans="1:9" ht="21" x14ac:dyDescent="0.25">
      <c r="A58" s="2" t="s">
        <v>123</v>
      </c>
      <c r="C58" s="1">
        <v>0</v>
      </c>
      <c r="E58" s="10">
        <f t="shared" si="0"/>
        <v>0</v>
      </c>
      <c r="G58" s="1">
        <v>30065753425</v>
      </c>
      <c r="I58" s="10">
        <f t="shared" si="1"/>
        <v>1.7903785620154273E-3</v>
      </c>
    </row>
    <row r="59" spans="1:9" ht="21" x14ac:dyDescent="0.25">
      <c r="A59" s="2" t="s">
        <v>123</v>
      </c>
      <c r="C59" s="1">
        <v>0</v>
      </c>
      <c r="E59" s="10">
        <f t="shared" si="0"/>
        <v>0</v>
      </c>
      <c r="G59" s="1">
        <v>72555324229</v>
      </c>
      <c r="I59" s="10">
        <f t="shared" si="1"/>
        <v>4.3205801372556193E-3</v>
      </c>
    </row>
    <row r="60" spans="1:9" ht="21" x14ac:dyDescent="0.25">
      <c r="A60" s="2" t="s">
        <v>123</v>
      </c>
      <c r="C60" s="1">
        <v>0</v>
      </c>
      <c r="E60" s="10">
        <f t="shared" si="0"/>
        <v>0</v>
      </c>
      <c r="G60" s="1">
        <v>12498108161</v>
      </c>
      <c r="I60" s="10">
        <f t="shared" si="1"/>
        <v>7.4424693773342406E-4</v>
      </c>
    </row>
    <row r="61" spans="1:9" ht="21" x14ac:dyDescent="0.25">
      <c r="A61" s="2" t="s">
        <v>123</v>
      </c>
      <c r="C61" s="1">
        <v>0</v>
      </c>
      <c r="E61" s="10">
        <f t="shared" si="0"/>
        <v>0</v>
      </c>
      <c r="G61" s="1">
        <v>114874427080</v>
      </c>
      <c r="I61" s="10">
        <f t="shared" si="1"/>
        <v>6.8406305559873546E-3</v>
      </c>
    </row>
    <row r="62" spans="1:9" ht="21" x14ac:dyDescent="0.25">
      <c r="A62" s="2" t="s">
        <v>129</v>
      </c>
      <c r="C62" s="1">
        <v>0</v>
      </c>
      <c r="E62" s="10">
        <f t="shared" si="0"/>
        <v>0</v>
      </c>
      <c r="G62" s="1">
        <v>18526027399</v>
      </c>
      <c r="I62" s="10">
        <f t="shared" si="1"/>
        <v>1.1032020992662026E-3</v>
      </c>
    </row>
    <row r="63" spans="1:9" ht="21" x14ac:dyDescent="0.25">
      <c r="A63" s="2" t="s">
        <v>128</v>
      </c>
      <c r="C63" s="1">
        <v>0</v>
      </c>
      <c r="E63" s="10">
        <f t="shared" si="0"/>
        <v>0</v>
      </c>
      <c r="G63" s="1">
        <v>45692114332</v>
      </c>
      <c r="I63" s="10">
        <f t="shared" si="1"/>
        <v>2.7209090953678856E-3</v>
      </c>
    </row>
    <row r="64" spans="1:9" ht="21" x14ac:dyDescent="0.25">
      <c r="A64" s="2" t="s">
        <v>145</v>
      </c>
      <c r="C64" s="1">
        <v>0</v>
      </c>
      <c r="E64" s="10">
        <f t="shared" si="0"/>
        <v>0</v>
      </c>
      <c r="G64" s="1">
        <v>28651700722</v>
      </c>
      <c r="I64" s="10">
        <f t="shared" si="1"/>
        <v>1.7061734662965871E-3</v>
      </c>
    </row>
    <row r="65" spans="1:9" ht="21" x14ac:dyDescent="0.25">
      <c r="A65" s="2" t="s">
        <v>133</v>
      </c>
      <c r="C65" s="1">
        <v>0</v>
      </c>
      <c r="E65" s="10">
        <f t="shared" si="0"/>
        <v>0</v>
      </c>
      <c r="G65" s="1">
        <v>213141632820</v>
      </c>
      <c r="I65" s="10">
        <f t="shared" si="1"/>
        <v>1.2692321548695458E-2</v>
      </c>
    </row>
    <row r="66" spans="1:9" ht="21" x14ac:dyDescent="0.25">
      <c r="A66" s="2" t="s">
        <v>165</v>
      </c>
      <c r="C66" s="1">
        <v>0</v>
      </c>
      <c r="E66" s="10">
        <f t="shared" si="0"/>
        <v>0</v>
      </c>
      <c r="G66" s="1">
        <v>883962070241</v>
      </c>
      <c r="I66" s="10">
        <f t="shared" si="1"/>
        <v>5.2638851846576053E-2</v>
      </c>
    </row>
    <row r="67" spans="1:9" ht="21" x14ac:dyDescent="0.25">
      <c r="A67" s="2" t="s">
        <v>133</v>
      </c>
      <c r="C67" s="1">
        <v>0</v>
      </c>
      <c r="E67" s="10">
        <f t="shared" si="0"/>
        <v>0</v>
      </c>
      <c r="G67" s="1">
        <v>180197260269</v>
      </c>
      <c r="I67" s="10">
        <f t="shared" si="1"/>
        <v>1.0730524765471827E-2</v>
      </c>
    </row>
    <row r="68" spans="1:9" ht="21" x14ac:dyDescent="0.25">
      <c r="A68" s="2" t="s">
        <v>133</v>
      </c>
      <c r="C68" s="1">
        <v>0</v>
      </c>
      <c r="E68" s="10">
        <f t="shared" si="0"/>
        <v>0</v>
      </c>
      <c r="G68" s="1">
        <v>195127397259</v>
      </c>
      <c r="I68" s="10">
        <f t="shared" si="1"/>
        <v>1.1619596022625913E-2</v>
      </c>
    </row>
    <row r="69" spans="1:9" ht="21" x14ac:dyDescent="0.25">
      <c r="A69" s="2" t="s">
        <v>129</v>
      </c>
      <c r="C69" s="1">
        <v>0</v>
      </c>
      <c r="E69" s="10">
        <f t="shared" si="0"/>
        <v>0</v>
      </c>
      <c r="G69" s="1">
        <v>69041095888</v>
      </c>
      <c r="I69" s="10">
        <f t="shared" si="1"/>
        <v>4.111312170648744E-3</v>
      </c>
    </row>
    <row r="70" spans="1:9" ht="21" x14ac:dyDescent="0.25">
      <c r="A70" s="2" t="s">
        <v>133</v>
      </c>
      <c r="C70" s="1">
        <v>0</v>
      </c>
      <c r="E70" s="10">
        <f t="shared" si="0"/>
        <v>0</v>
      </c>
      <c r="G70" s="1">
        <v>178212328762</v>
      </c>
      <c r="I70" s="10">
        <f t="shared" si="1"/>
        <v>1.0612324540552574E-2</v>
      </c>
    </row>
    <row r="71" spans="1:9" ht="21" x14ac:dyDescent="0.25">
      <c r="A71" s="2" t="s">
        <v>135</v>
      </c>
      <c r="C71" s="1">
        <v>0</v>
      </c>
      <c r="E71" s="10">
        <f t="shared" si="0"/>
        <v>0</v>
      </c>
      <c r="G71" s="1">
        <v>214890410958</v>
      </c>
      <c r="I71" s="10">
        <f t="shared" si="1"/>
        <v>1.2796459131537237E-2</v>
      </c>
    </row>
    <row r="72" spans="1:9" ht="21" x14ac:dyDescent="0.25">
      <c r="A72" s="2" t="s">
        <v>133</v>
      </c>
      <c r="C72" s="1">
        <v>41424657534</v>
      </c>
      <c r="E72" s="10">
        <f t="shared" si="0"/>
        <v>1.0052637434197161E-2</v>
      </c>
      <c r="G72" s="1">
        <v>205564636310</v>
      </c>
      <c r="I72" s="10">
        <f t="shared" si="1"/>
        <v>1.2241120744770495E-2</v>
      </c>
    </row>
    <row r="73" spans="1:9" ht="21" x14ac:dyDescent="0.25">
      <c r="A73" s="2" t="s">
        <v>163</v>
      </c>
      <c r="C73" s="1">
        <v>0</v>
      </c>
      <c r="E73" s="10">
        <f t="shared" ref="E73:E136" si="2">+C73/$C$176</f>
        <v>0</v>
      </c>
      <c r="G73" s="1">
        <v>275671232873</v>
      </c>
      <c r="I73" s="10">
        <f t="shared" ref="I73:I136" si="3">+G73/$G$176</f>
        <v>1.6415882167442532E-2</v>
      </c>
    </row>
    <row r="74" spans="1:9" ht="21" x14ac:dyDescent="0.25">
      <c r="A74" s="2" t="s">
        <v>142</v>
      </c>
      <c r="C74" s="1">
        <v>0</v>
      </c>
      <c r="E74" s="10">
        <f t="shared" si="2"/>
        <v>0</v>
      </c>
      <c r="G74" s="1">
        <v>73528767122</v>
      </c>
      <c r="I74" s="10">
        <f t="shared" si="3"/>
        <v>4.3785474618171349E-3</v>
      </c>
    </row>
    <row r="75" spans="1:9" ht="21" x14ac:dyDescent="0.25">
      <c r="A75" s="2" t="s">
        <v>128</v>
      </c>
      <c r="C75" s="1">
        <v>25890410959</v>
      </c>
      <c r="E75" s="10">
        <f t="shared" si="2"/>
        <v>6.2828983964338938E-3</v>
      </c>
      <c r="G75" s="1">
        <v>122375597315</v>
      </c>
      <c r="I75" s="10">
        <f t="shared" si="3"/>
        <v>7.2873159986879214E-3</v>
      </c>
    </row>
    <row r="76" spans="1:9" ht="21" x14ac:dyDescent="0.25">
      <c r="A76" s="2" t="s">
        <v>163</v>
      </c>
      <c r="C76" s="1">
        <v>0</v>
      </c>
      <c r="E76" s="10">
        <f t="shared" si="2"/>
        <v>0</v>
      </c>
      <c r="G76" s="1">
        <v>245411506847</v>
      </c>
      <c r="I76" s="10">
        <f t="shared" si="3"/>
        <v>1.4613952776098477E-2</v>
      </c>
    </row>
    <row r="77" spans="1:9" ht="21" x14ac:dyDescent="0.25">
      <c r="A77" s="2" t="s">
        <v>128</v>
      </c>
      <c r="C77" s="1">
        <v>0</v>
      </c>
      <c r="E77" s="10">
        <f t="shared" si="2"/>
        <v>0</v>
      </c>
      <c r="G77" s="1">
        <v>22835342464</v>
      </c>
      <c r="I77" s="10">
        <f t="shared" si="3"/>
        <v>1.3598165003851435E-3</v>
      </c>
    </row>
    <row r="78" spans="1:9" ht="21" x14ac:dyDescent="0.25">
      <c r="A78" s="2" t="s">
        <v>162</v>
      </c>
      <c r="C78" s="1">
        <v>0</v>
      </c>
      <c r="E78" s="10">
        <f t="shared" si="2"/>
        <v>0</v>
      </c>
      <c r="G78" s="1">
        <v>56095890409</v>
      </c>
      <c r="I78" s="10">
        <f t="shared" si="3"/>
        <v>3.3404411386521045E-3</v>
      </c>
    </row>
    <row r="79" spans="1:9" ht="21" x14ac:dyDescent="0.25">
      <c r="A79" s="2" t="s">
        <v>163</v>
      </c>
      <c r="C79" s="1">
        <v>0</v>
      </c>
      <c r="E79" s="10">
        <f t="shared" si="2"/>
        <v>0</v>
      </c>
      <c r="G79" s="1">
        <v>165830136982</v>
      </c>
      <c r="I79" s="10">
        <f t="shared" si="3"/>
        <v>9.8749802804469211E-3</v>
      </c>
    </row>
    <row r="80" spans="1:9" ht="21" x14ac:dyDescent="0.25">
      <c r="A80" s="2" t="s">
        <v>123</v>
      </c>
      <c r="C80" s="1">
        <v>0</v>
      </c>
      <c r="E80" s="10">
        <f t="shared" si="2"/>
        <v>0</v>
      </c>
      <c r="G80" s="1">
        <v>11890410959</v>
      </c>
      <c r="I80" s="10">
        <f t="shared" si="3"/>
        <v>7.0805931830883082E-4</v>
      </c>
    </row>
    <row r="81" spans="1:9" ht="21" x14ac:dyDescent="0.25">
      <c r="A81" s="2" t="s">
        <v>123</v>
      </c>
      <c r="C81" s="1">
        <v>0</v>
      </c>
      <c r="E81" s="10">
        <f t="shared" si="2"/>
        <v>0</v>
      </c>
      <c r="G81" s="1">
        <v>72871232876</v>
      </c>
      <c r="I81" s="10">
        <f t="shared" si="3"/>
        <v>4.3393921078438502E-3</v>
      </c>
    </row>
    <row r="82" spans="1:9" ht="21" x14ac:dyDescent="0.25">
      <c r="A82" s="2" t="s">
        <v>134</v>
      </c>
      <c r="C82" s="1">
        <v>45308219177</v>
      </c>
      <c r="E82" s="10">
        <f t="shared" si="2"/>
        <v>1.0995072193455973E-2</v>
      </c>
      <c r="G82" s="1">
        <v>184177958440</v>
      </c>
      <c r="I82" s="10">
        <f t="shared" si="3"/>
        <v>1.0967570435555926E-2</v>
      </c>
    </row>
    <row r="83" spans="1:9" ht="21" x14ac:dyDescent="0.25">
      <c r="A83" s="2" t="s">
        <v>146</v>
      </c>
      <c r="C83" s="1">
        <v>0</v>
      </c>
      <c r="E83" s="10">
        <f t="shared" si="2"/>
        <v>0</v>
      </c>
      <c r="G83" s="1">
        <v>27486986301</v>
      </c>
      <c r="I83" s="10">
        <f t="shared" si="3"/>
        <v>1.636816157974665E-3</v>
      </c>
    </row>
    <row r="84" spans="1:9" ht="21" x14ac:dyDescent="0.25">
      <c r="A84" s="2" t="s">
        <v>145</v>
      </c>
      <c r="C84" s="1">
        <v>0</v>
      </c>
      <c r="E84" s="10">
        <f t="shared" si="2"/>
        <v>0</v>
      </c>
      <c r="G84" s="1">
        <v>131005479451</v>
      </c>
      <c r="I84" s="10">
        <f t="shared" si="3"/>
        <v>7.8012148440156038E-3</v>
      </c>
    </row>
    <row r="85" spans="1:9" ht="21" x14ac:dyDescent="0.25">
      <c r="A85" s="2" t="s">
        <v>126</v>
      </c>
      <c r="C85" s="1">
        <v>31327397277</v>
      </c>
      <c r="E85" s="10">
        <f t="shared" si="2"/>
        <v>7.6023070637158069E-3</v>
      </c>
      <c r="G85" s="1">
        <v>153789041093</v>
      </c>
      <c r="I85" s="10">
        <f t="shared" si="3"/>
        <v>9.1579478602677577E-3</v>
      </c>
    </row>
    <row r="86" spans="1:9" ht="21" x14ac:dyDescent="0.25">
      <c r="A86" s="2" t="s">
        <v>135</v>
      </c>
      <c r="C86" s="1">
        <v>25890410959</v>
      </c>
      <c r="E86" s="10">
        <f t="shared" si="2"/>
        <v>6.2828983964338938E-3</v>
      </c>
      <c r="G86" s="1">
        <v>98228493434</v>
      </c>
      <c r="I86" s="10">
        <f t="shared" si="3"/>
        <v>5.8493857225966643E-3</v>
      </c>
    </row>
    <row r="87" spans="1:9" ht="21" x14ac:dyDescent="0.25">
      <c r="A87" s="2" t="s">
        <v>163</v>
      </c>
      <c r="C87" s="1">
        <v>0</v>
      </c>
      <c r="E87" s="10">
        <f t="shared" si="2"/>
        <v>0</v>
      </c>
      <c r="G87" s="1">
        <v>123346849311</v>
      </c>
      <c r="I87" s="10">
        <f t="shared" si="3"/>
        <v>7.345152858033251E-3</v>
      </c>
    </row>
    <row r="88" spans="1:9" ht="21" x14ac:dyDescent="0.25">
      <c r="A88" s="2" t="s">
        <v>136</v>
      </c>
      <c r="C88" s="1">
        <v>51780821917</v>
      </c>
      <c r="E88" s="10">
        <f t="shared" si="2"/>
        <v>1.2565796792625115E-2</v>
      </c>
      <c r="G88" s="1">
        <v>194716468853</v>
      </c>
      <c r="I88" s="10">
        <f t="shared" si="3"/>
        <v>1.1595125742496036E-2</v>
      </c>
    </row>
    <row r="89" spans="1:9" ht="21" x14ac:dyDescent="0.25">
      <c r="A89" s="2" t="s">
        <v>136</v>
      </c>
      <c r="C89" s="1">
        <v>69904109588</v>
      </c>
      <c r="E89" s="10">
        <f t="shared" si="2"/>
        <v>1.696382567005604E-2</v>
      </c>
      <c r="G89" s="1">
        <v>251178742312</v>
      </c>
      <c r="I89" s="10">
        <f t="shared" si="3"/>
        <v>1.4957384540228002E-2</v>
      </c>
    </row>
    <row r="90" spans="1:9" ht="21" x14ac:dyDescent="0.25">
      <c r="A90" s="2" t="s">
        <v>163</v>
      </c>
      <c r="C90" s="1">
        <v>0</v>
      </c>
      <c r="E90" s="10">
        <f t="shared" si="2"/>
        <v>0</v>
      </c>
      <c r="G90" s="1">
        <v>93001643831</v>
      </c>
      <c r="I90" s="10">
        <f t="shared" si="3"/>
        <v>5.5381332705523815E-3</v>
      </c>
    </row>
    <row r="91" spans="1:9" ht="21" x14ac:dyDescent="0.25">
      <c r="A91" s="2" t="s">
        <v>163</v>
      </c>
      <c r="C91" s="1">
        <v>0</v>
      </c>
      <c r="E91" s="10">
        <f t="shared" si="2"/>
        <v>0</v>
      </c>
      <c r="G91" s="1">
        <v>61545205475</v>
      </c>
      <c r="I91" s="10">
        <f t="shared" si="3"/>
        <v>3.6649411348411765E-3</v>
      </c>
    </row>
    <row r="92" spans="1:9" ht="21" x14ac:dyDescent="0.25">
      <c r="A92" s="2" t="s">
        <v>142</v>
      </c>
      <c r="C92" s="1">
        <v>0</v>
      </c>
      <c r="E92" s="10">
        <f t="shared" si="2"/>
        <v>0</v>
      </c>
      <c r="G92" s="1">
        <v>45308219177</v>
      </c>
      <c r="I92" s="10">
        <f t="shared" si="3"/>
        <v>2.6980486120180129E-3</v>
      </c>
    </row>
    <row r="93" spans="1:9" ht="21" x14ac:dyDescent="0.25">
      <c r="A93" s="2" t="s">
        <v>129</v>
      </c>
      <c r="C93" s="1">
        <v>0</v>
      </c>
      <c r="E93" s="10">
        <f t="shared" si="2"/>
        <v>0</v>
      </c>
      <c r="G93" s="1">
        <v>69041095889</v>
      </c>
      <c r="I93" s="10">
        <f t="shared" si="3"/>
        <v>4.1113121707082928E-3</v>
      </c>
    </row>
    <row r="94" spans="1:9" ht="21" x14ac:dyDescent="0.25">
      <c r="A94" s="2" t="s">
        <v>137</v>
      </c>
      <c r="C94" s="1">
        <v>68754119335</v>
      </c>
      <c r="E94" s="10">
        <f t="shared" si="2"/>
        <v>1.6684754320901704E-2</v>
      </c>
      <c r="G94" s="1">
        <v>240493370893</v>
      </c>
      <c r="I94" s="10">
        <f t="shared" si="3"/>
        <v>1.4321083841378977E-2</v>
      </c>
    </row>
    <row r="95" spans="1:9" ht="21" x14ac:dyDescent="0.25">
      <c r="A95" s="2" t="s">
        <v>138</v>
      </c>
      <c r="C95" s="1">
        <v>25477043185</v>
      </c>
      <c r="E95" s="10">
        <f t="shared" si="2"/>
        <v>6.1825852832695302E-3</v>
      </c>
      <c r="G95" s="1">
        <v>87921894573</v>
      </c>
      <c r="I95" s="10">
        <f t="shared" si="3"/>
        <v>5.2356404627594902E-3</v>
      </c>
    </row>
    <row r="96" spans="1:9" ht="21" x14ac:dyDescent="0.25">
      <c r="A96" s="2" t="s">
        <v>123</v>
      </c>
      <c r="C96" s="1">
        <v>24789041110</v>
      </c>
      <c r="E96" s="10">
        <f t="shared" si="2"/>
        <v>6.0156258966222488E-3</v>
      </c>
      <c r="G96" s="1">
        <v>221017808220</v>
      </c>
      <c r="I96" s="10">
        <f t="shared" si="3"/>
        <v>1.3161338086797838E-2</v>
      </c>
    </row>
    <row r="97" spans="1:9" ht="21" x14ac:dyDescent="0.25">
      <c r="A97" s="2" t="s">
        <v>123</v>
      </c>
      <c r="C97" s="1">
        <v>0</v>
      </c>
      <c r="E97" s="10">
        <f t="shared" si="2"/>
        <v>0</v>
      </c>
      <c r="G97" s="1">
        <v>9061643833</v>
      </c>
      <c r="I97" s="10">
        <f t="shared" si="3"/>
        <v>5.3960972226068553E-4</v>
      </c>
    </row>
    <row r="98" spans="1:9" ht="21" x14ac:dyDescent="0.25">
      <c r="A98" s="2" t="s">
        <v>123</v>
      </c>
      <c r="C98" s="1">
        <v>0</v>
      </c>
      <c r="E98" s="10">
        <f t="shared" si="2"/>
        <v>0</v>
      </c>
      <c r="G98" s="1">
        <v>57994520548</v>
      </c>
      <c r="I98" s="10">
        <f t="shared" si="3"/>
        <v>3.4535022234688066E-3</v>
      </c>
    </row>
    <row r="99" spans="1:9" ht="21" x14ac:dyDescent="0.25">
      <c r="A99" s="2" t="s">
        <v>135</v>
      </c>
      <c r="C99" s="1">
        <v>25890410959</v>
      </c>
      <c r="E99" s="10">
        <f t="shared" si="2"/>
        <v>6.2828983964338938E-3</v>
      </c>
      <c r="G99" s="1">
        <v>82788228600</v>
      </c>
      <c r="I99" s="10">
        <f t="shared" si="3"/>
        <v>4.9299369810378354E-3</v>
      </c>
    </row>
    <row r="100" spans="1:9" ht="21" x14ac:dyDescent="0.25">
      <c r="A100" s="2" t="s">
        <v>123</v>
      </c>
      <c r="C100" s="1">
        <v>4180137006</v>
      </c>
      <c r="E100" s="10">
        <f t="shared" si="2"/>
        <v>1.0144055315870423E-3</v>
      </c>
      <c r="G100" s="1">
        <v>934773287676</v>
      </c>
      <c r="I100" s="10">
        <f t="shared" si="3"/>
        <v>5.5664597222705059E-2</v>
      </c>
    </row>
    <row r="101" spans="1:9" ht="21" x14ac:dyDescent="0.25">
      <c r="A101" s="2" t="s">
        <v>123</v>
      </c>
      <c r="C101" s="1">
        <v>5876712334</v>
      </c>
      <c r="E101" s="10">
        <f t="shared" si="2"/>
        <v>1.4261182087091137E-3</v>
      </c>
      <c r="G101" s="1">
        <v>77412328767</v>
      </c>
      <c r="I101" s="10">
        <f t="shared" si="3"/>
        <v>4.60980877149354E-3</v>
      </c>
    </row>
    <row r="102" spans="1:9" ht="21" x14ac:dyDescent="0.25">
      <c r="A102" s="2" t="s">
        <v>129</v>
      </c>
      <c r="C102" s="1">
        <v>0</v>
      </c>
      <c r="E102" s="10">
        <f t="shared" si="2"/>
        <v>0</v>
      </c>
      <c r="G102" s="1">
        <v>63949315067</v>
      </c>
      <c r="I102" s="10">
        <f t="shared" si="3"/>
        <v>3.8081028981074654E-3</v>
      </c>
    </row>
    <row r="103" spans="1:9" ht="21" x14ac:dyDescent="0.25">
      <c r="A103" s="2" t="s">
        <v>135</v>
      </c>
      <c r="C103" s="1">
        <v>25890410940</v>
      </c>
      <c r="E103" s="10">
        <f t="shared" si="2"/>
        <v>6.2828983918231107E-3</v>
      </c>
      <c r="G103" s="1">
        <v>81123287650</v>
      </c>
      <c r="I103" s="10">
        <f t="shared" si="3"/>
        <v>4.8307917994165773E-3</v>
      </c>
    </row>
    <row r="104" spans="1:9" ht="21" x14ac:dyDescent="0.25">
      <c r="A104" s="2" t="s">
        <v>163</v>
      </c>
      <c r="C104" s="1">
        <v>0</v>
      </c>
      <c r="E104" s="10">
        <f t="shared" si="2"/>
        <v>0</v>
      </c>
      <c r="G104" s="1">
        <v>101549589039</v>
      </c>
      <c r="I104" s="10">
        <f t="shared" si="3"/>
        <v>6.0471528728005723E-3</v>
      </c>
    </row>
    <row r="105" spans="1:9" ht="21" x14ac:dyDescent="0.25">
      <c r="A105" s="2" t="s">
        <v>135</v>
      </c>
      <c r="C105" s="1">
        <v>36246575342</v>
      </c>
      <c r="E105" s="10">
        <f t="shared" si="2"/>
        <v>8.7960577548618479E-3</v>
      </c>
      <c r="G105" s="1">
        <v>111124910062</v>
      </c>
      <c r="I105" s="10">
        <f t="shared" si="3"/>
        <v>6.6173514386459195E-3</v>
      </c>
    </row>
    <row r="106" spans="1:9" ht="21" x14ac:dyDescent="0.25">
      <c r="A106" s="2" t="s">
        <v>142</v>
      </c>
      <c r="C106" s="1">
        <v>0</v>
      </c>
      <c r="E106" s="10">
        <f t="shared" si="2"/>
        <v>0</v>
      </c>
      <c r="G106" s="1">
        <v>83065068492</v>
      </c>
      <c r="I106" s="10">
        <f t="shared" si="3"/>
        <v>4.9464224554159808E-3</v>
      </c>
    </row>
    <row r="107" spans="1:9" ht="21" x14ac:dyDescent="0.25">
      <c r="A107" s="2" t="s">
        <v>123</v>
      </c>
      <c r="C107" s="1">
        <v>23113424677</v>
      </c>
      <c r="E107" s="10">
        <f t="shared" si="2"/>
        <v>5.6089993731342413E-3</v>
      </c>
      <c r="G107" s="1">
        <v>76428493150</v>
      </c>
      <c r="I107" s="10">
        <f t="shared" si="3"/>
        <v>4.5512225730263041E-3</v>
      </c>
    </row>
    <row r="108" spans="1:9" ht="21" x14ac:dyDescent="0.25">
      <c r="A108" s="2" t="s">
        <v>143</v>
      </c>
      <c r="C108" s="1">
        <v>0</v>
      </c>
      <c r="E108" s="10">
        <f t="shared" si="2"/>
        <v>0</v>
      </c>
      <c r="G108" s="1">
        <v>45304109587</v>
      </c>
      <c r="I108" s="10">
        <f t="shared" si="3"/>
        <v>2.697803890998364E-3</v>
      </c>
    </row>
    <row r="109" spans="1:9" ht="21" x14ac:dyDescent="0.25">
      <c r="A109" s="2" t="s">
        <v>123</v>
      </c>
      <c r="C109" s="1">
        <v>28728082206</v>
      </c>
      <c r="E109" s="10">
        <f t="shared" si="2"/>
        <v>6.9715240098170315E-3</v>
      </c>
      <c r="G109" s="1">
        <v>112493835617</v>
      </c>
      <c r="I109" s="10">
        <f t="shared" si="3"/>
        <v>6.6988692683181712E-3</v>
      </c>
    </row>
    <row r="110" spans="1:9" ht="21" x14ac:dyDescent="0.25">
      <c r="A110" s="2" t="s">
        <v>135</v>
      </c>
      <c r="C110" s="1">
        <v>42719178082</v>
      </c>
      <c r="E110" s="10">
        <f t="shared" si="2"/>
        <v>1.036678235403099E-2</v>
      </c>
      <c r="G110" s="1">
        <v>126601296161</v>
      </c>
      <c r="I110" s="10">
        <f t="shared" si="3"/>
        <v>7.5389511570179589E-3</v>
      </c>
    </row>
    <row r="111" spans="1:9" ht="21" x14ac:dyDescent="0.25">
      <c r="A111" s="2" t="s">
        <v>137</v>
      </c>
      <c r="C111" s="1">
        <v>280108861540</v>
      </c>
      <c r="E111" s="10">
        <f t="shared" si="2"/>
        <v>6.797480039168001E-2</v>
      </c>
      <c r="G111" s="1">
        <v>812588894829</v>
      </c>
      <c r="I111" s="10">
        <f t="shared" si="3"/>
        <v>4.8388667214437193E-2</v>
      </c>
    </row>
    <row r="112" spans="1:9" ht="21" x14ac:dyDescent="0.25">
      <c r="A112" s="2" t="s">
        <v>129</v>
      </c>
      <c r="C112" s="1">
        <v>0</v>
      </c>
      <c r="E112" s="10">
        <f t="shared" si="2"/>
        <v>0</v>
      </c>
      <c r="G112" s="1">
        <v>63431506849</v>
      </c>
      <c r="I112" s="10">
        <f t="shared" si="3"/>
        <v>3.7772680568966765E-3</v>
      </c>
    </row>
    <row r="113" spans="1:9" ht="21" x14ac:dyDescent="0.25">
      <c r="A113" s="2" t="s">
        <v>143</v>
      </c>
      <c r="C113" s="1">
        <v>0</v>
      </c>
      <c r="E113" s="10">
        <f t="shared" si="2"/>
        <v>0</v>
      </c>
      <c r="G113" s="1">
        <v>80350684930</v>
      </c>
      <c r="I113" s="10">
        <f t="shared" si="3"/>
        <v>4.7847842596323714E-3</v>
      </c>
    </row>
    <row r="114" spans="1:9" ht="21" x14ac:dyDescent="0.25">
      <c r="A114" s="2" t="s">
        <v>129</v>
      </c>
      <c r="C114" s="1">
        <v>0</v>
      </c>
      <c r="E114" s="10">
        <f t="shared" si="2"/>
        <v>0</v>
      </c>
      <c r="G114" s="1">
        <v>41424657533</v>
      </c>
      <c r="I114" s="10">
        <f t="shared" si="3"/>
        <v>2.4667873024011564E-3</v>
      </c>
    </row>
    <row r="115" spans="1:9" ht="21" x14ac:dyDescent="0.25">
      <c r="A115" s="2" t="s">
        <v>163</v>
      </c>
      <c r="C115" s="1">
        <v>0</v>
      </c>
      <c r="E115" s="10">
        <f t="shared" si="2"/>
        <v>0</v>
      </c>
      <c r="G115" s="1">
        <v>52569863011</v>
      </c>
      <c r="I115" s="10">
        <f t="shared" si="3"/>
        <v>3.1304705527425902E-3</v>
      </c>
    </row>
    <row r="116" spans="1:9" ht="21" x14ac:dyDescent="0.25">
      <c r="A116" s="2" t="s">
        <v>135</v>
      </c>
      <c r="C116" s="1">
        <v>16828767122</v>
      </c>
      <c r="E116" s="10">
        <f t="shared" si="2"/>
        <v>4.0838839573544231E-3</v>
      </c>
      <c r="G116" s="1">
        <v>44764686205</v>
      </c>
      <c r="I116" s="10">
        <f t="shared" si="3"/>
        <v>2.665681893410916E-3</v>
      </c>
    </row>
    <row r="117" spans="1:9" ht="21" x14ac:dyDescent="0.25">
      <c r="A117" s="2" t="s">
        <v>163</v>
      </c>
      <c r="C117" s="1">
        <v>0</v>
      </c>
      <c r="E117" s="10">
        <f t="shared" si="2"/>
        <v>0</v>
      </c>
      <c r="G117" s="1">
        <v>32824109587</v>
      </c>
      <c r="I117" s="10">
        <f t="shared" si="3"/>
        <v>1.9546352719351438E-3</v>
      </c>
    </row>
    <row r="118" spans="1:9" ht="21" x14ac:dyDescent="0.25">
      <c r="A118" s="2" t="s">
        <v>123</v>
      </c>
      <c r="C118" s="1">
        <v>25890410957</v>
      </c>
      <c r="E118" s="10">
        <f t="shared" si="2"/>
        <v>6.2828983959485486E-3</v>
      </c>
      <c r="G118" s="1">
        <v>68002937657</v>
      </c>
      <c r="I118" s="10">
        <f t="shared" si="3"/>
        <v>4.0494911274675431E-3</v>
      </c>
    </row>
    <row r="119" spans="1:9" ht="21" x14ac:dyDescent="0.25">
      <c r="A119" s="2" t="s">
        <v>135</v>
      </c>
      <c r="C119" s="1">
        <v>25890410959</v>
      </c>
      <c r="E119" s="10">
        <f t="shared" si="2"/>
        <v>6.2828983964338938E-3</v>
      </c>
      <c r="G119" s="1">
        <v>68002937661</v>
      </c>
      <c r="I119" s="10">
        <f t="shared" si="3"/>
        <v>4.049491127705738E-3</v>
      </c>
    </row>
    <row r="120" spans="1:9" ht="21" x14ac:dyDescent="0.25">
      <c r="A120" s="2" t="s">
        <v>163</v>
      </c>
      <c r="C120" s="1">
        <v>0</v>
      </c>
      <c r="E120" s="10">
        <f t="shared" si="2"/>
        <v>0</v>
      </c>
      <c r="G120" s="1">
        <v>31670136984</v>
      </c>
      <c r="I120" s="10">
        <f t="shared" si="3"/>
        <v>1.8859176256364018E-3</v>
      </c>
    </row>
    <row r="121" spans="1:9" ht="21" x14ac:dyDescent="0.25">
      <c r="A121" s="2" t="s">
        <v>146</v>
      </c>
      <c r="C121" s="1">
        <v>0</v>
      </c>
      <c r="E121" s="10">
        <f t="shared" si="2"/>
        <v>0</v>
      </c>
      <c r="G121" s="1">
        <v>32794520547</v>
      </c>
      <c r="I121" s="10">
        <f t="shared" si="3"/>
        <v>1.9528732810700632E-3</v>
      </c>
    </row>
    <row r="122" spans="1:9" ht="21" x14ac:dyDescent="0.25">
      <c r="A122" s="2" t="s">
        <v>135</v>
      </c>
      <c r="C122" s="1">
        <v>20712328767</v>
      </c>
      <c r="E122" s="10">
        <f t="shared" si="2"/>
        <v>5.0263187170985803E-3</v>
      </c>
      <c r="G122" s="1">
        <v>51643529456</v>
      </c>
      <c r="I122" s="10">
        <f t="shared" si="3"/>
        <v>3.0753085311992188E-3</v>
      </c>
    </row>
    <row r="123" spans="1:9" ht="21" x14ac:dyDescent="0.25">
      <c r="A123" s="2" t="s">
        <v>163</v>
      </c>
      <c r="C123" s="1">
        <v>0</v>
      </c>
      <c r="E123" s="10">
        <f t="shared" si="2"/>
        <v>0</v>
      </c>
      <c r="G123" s="1">
        <v>94882191778</v>
      </c>
      <c r="I123" s="10">
        <f t="shared" si="3"/>
        <v>5.6501175831208238E-3</v>
      </c>
    </row>
    <row r="124" spans="1:9" ht="21" x14ac:dyDescent="0.25">
      <c r="A124" s="2" t="s">
        <v>123</v>
      </c>
      <c r="C124" s="1">
        <v>8630136990</v>
      </c>
      <c r="E124" s="10">
        <f t="shared" si="2"/>
        <v>2.0942994663677651E-3</v>
      </c>
      <c r="G124" s="1">
        <v>82849315066</v>
      </c>
      <c r="I124" s="10">
        <f t="shared" si="3"/>
        <v>4.9335746048023129E-3</v>
      </c>
    </row>
    <row r="125" spans="1:9" ht="21" x14ac:dyDescent="0.25">
      <c r="A125" s="2" t="s">
        <v>146</v>
      </c>
      <c r="C125" s="1">
        <v>0</v>
      </c>
      <c r="E125" s="10">
        <f t="shared" si="2"/>
        <v>0</v>
      </c>
      <c r="G125" s="1">
        <v>30205479451</v>
      </c>
      <c r="I125" s="10">
        <f t="shared" si="3"/>
        <v>1.7986990746588255E-3</v>
      </c>
    </row>
    <row r="126" spans="1:9" ht="21" x14ac:dyDescent="0.25">
      <c r="A126" s="2" t="s">
        <v>163</v>
      </c>
      <c r="C126" s="1">
        <v>0</v>
      </c>
      <c r="E126" s="10">
        <f t="shared" si="2"/>
        <v>0</v>
      </c>
      <c r="G126" s="1">
        <v>30772602738</v>
      </c>
      <c r="I126" s="10">
        <f t="shared" si="3"/>
        <v>1.8324705674503628E-3</v>
      </c>
    </row>
    <row r="127" spans="1:9" ht="21" x14ac:dyDescent="0.25">
      <c r="A127" s="2" t="s">
        <v>142</v>
      </c>
      <c r="C127" s="1">
        <v>0</v>
      </c>
      <c r="E127" s="10">
        <f t="shared" si="2"/>
        <v>0</v>
      </c>
      <c r="G127" s="1">
        <v>79224657532</v>
      </c>
      <c r="I127" s="10">
        <f t="shared" si="3"/>
        <v>4.7177307158503996E-3</v>
      </c>
    </row>
    <row r="128" spans="1:9" ht="21" x14ac:dyDescent="0.25">
      <c r="A128" s="2" t="s">
        <v>166</v>
      </c>
      <c r="C128" s="1">
        <v>0</v>
      </c>
      <c r="E128" s="10">
        <f t="shared" si="2"/>
        <v>0</v>
      </c>
      <c r="G128" s="1">
        <v>63086301369</v>
      </c>
      <c r="I128" s="10">
        <f t="shared" si="3"/>
        <v>3.7567114960100853E-3</v>
      </c>
    </row>
    <row r="129" spans="1:9" ht="21" x14ac:dyDescent="0.25">
      <c r="A129" s="2" t="s">
        <v>145</v>
      </c>
      <c r="C129" s="1">
        <v>0</v>
      </c>
      <c r="E129" s="10">
        <f t="shared" si="2"/>
        <v>0</v>
      </c>
      <c r="G129" s="1">
        <v>414936986665</v>
      </c>
      <c r="I129" s="10">
        <f t="shared" si="3"/>
        <v>2.4708986168115531E-2</v>
      </c>
    </row>
    <row r="130" spans="1:9" ht="21" x14ac:dyDescent="0.25">
      <c r="A130" s="2" t="s">
        <v>159</v>
      </c>
      <c r="C130" s="1">
        <v>0</v>
      </c>
      <c r="E130" s="10">
        <f t="shared" si="2"/>
        <v>0</v>
      </c>
      <c r="G130" s="1">
        <v>762663504</v>
      </c>
      <c r="I130" s="10">
        <f t="shared" si="3"/>
        <v>4.5415671720961275E-5</v>
      </c>
    </row>
    <row r="131" spans="1:9" ht="21" x14ac:dyDescent="0.25">
      <c r="A131" s="2" t="s">
        <v>129</v>
      </c>
      <c r="C131" s="1">
        <v>0</v>
      </c>
      <c r="E131" s="10">
        <f t="shared" si="2"/>
        <v>0</v>
      </c>
      <c r="G131" s="1">
        <v>190726027397</v>
      </c>
      <c r="I131" s="10">
        <f t="shared" si="3"/>
        <v>1.1357499871798267E-2</v>
      </c>
    </row>
    <row r="132" spans="1:9" ht="21" x14ac:dyDescent="0.25">
      <c r="A132" s="2" t="s">
        <v>163</v>
      </c>
      <c r="C132" s="1">
        <v>0</v>
      </c>
      <c r="E132" s="10">
        <f t="shared" si="2"/>
        <v>0</v>
      </c>
      <c r="G132" s="1">
        <v>29917808216</v>
      </c>
      <c r="I132" s="10">
        <f t="shared" si="3"/>
        <v>1.7815686071540851E-3</v>
      </c>
    </row>
    <row r="133" spans="1:9" ht="21" x14ac:dyDescent="0.25">
      <c r="A133" s="2" t="s">
        <v>141</v>
      </c>
      <c r="C133" s="1">
        <v>38835616438</v>
      </c>
      <c r="E133" s="10">
        <f t="shared" si="2"/>
        <v>9.4243475945295051E-3</v>
      </c>
      <c r="G133" s="1">
        <v>91693877060</v>
      </c>
      <c r="I133" s="10">
        <f t="shared" si="3"/>
        <v>5.4602573710923778E-3</v>
      </c>
    </row>
    <row r="134" spans="1:9" ht="21" x14ac:dyDescent="0.25">
      <c r="A134" s="2" t="s">
        <v>123</v>
      </c>
      <c r="C134" s="1">
        <v>51780821915</v>
      </c>
      <c r="E134" s="10">
        <f t="shared" si="2"/>
        <v>1.2565796792139769E-2</v>
      </c>
      <c r="G134" s="1">
        <v>122258502752</v>
      </c>
      <c r="I134" s="10">
        <f t="shared" si="3"/>
        <v>7.2803431617740975E-3</v>
      </c>
    </row>
    <row r="135" spans="1:9" ht="21" x14ac:dyDescent="0.25">
      <c r="A135" s="2" t="s">
        <v>135</v>
      </c>
      <c r="C135" s="1">
        <v>67315068492</v>
      </c>
      <c r="E135" s="10">
        <f t="shared" si="2"/>
        <v>1.6335535830388381E-2</v>
      </c>
      <c r="G135" s="1">
        <v>152296487395</v>
      </c>
      <c r="I135" s="10">
        <f t="shared" si="3"/>
        <v>9.0690681270449731E-3</v>
      </c>
    </row>
    <row r="136" spans="1:9" ht="21" x14ac:dyDescent="0.25">
      <c r="A136" s="2" t="s">
        <v>127</v>
      </c>
      <c r="C136" s="1">
        <v>27</v>
      </c>
      <c r="E136" s="10">
        <f t="shared" si="2"/>
        <v>6.5521654705425076E-12</v>
      </c>
      <c r="G136" s="1">
        <v>104712328765</v>
      </c>
      <c r="I136" s="10">
        <f t="shared" si="3"/>
        <v>6.2354901255752366E-3</v>
      </c>
    </row>
    <row r="137" spans="1:9" ht="21" x14ac:dyDescent="0.25">
      <c r="A137" s="2" t="s">
        <v>123</v>
      </c>
      <c r="C137" s="1">
        <v>3417534263</v>
      </c>
      <c r="E137" s="10">
        <f t="shared" ref="E137:E175" si="4">+C137/$C$176</f>
        <v>8.2934259231201991E-4</v>
      </c>
      <c r="G137" s="1">
        <v>13980821917</v>
      </c>
      <c r="I137" s="10">
        <f t="shared" ref="I137:I175" si="5">+G137/$G$176</f>
        <v>8.3254071453731505E-4</v>
      </c>
    </row>
    <row r="138" spans="1:9" ht="21" x14ac:dyDescent="0.25">
      <c r="A138" s="2" t="s">
        <v>130</v>
      </c>
      <c r="C138" s="1">
        <v>106027397250</v>
      </c>
      <c r="E138" s="10">
        <f t="shared" si="4"/>
        <v>2.5729964858997912E-2</v>
      </c>
      <c r="G138" s="1">
        <v>226191780800</v>
      </c>
      <c r="I138" s="10">
        <f t="shared" si="5"/>
        <v>1.3469441777290592E-2</v>
      </c>
    </row>
    <row r="139" spans="1:9" ht="21" x14ac:dyDescent="0.25">
      <c r="A139" s="2" t="s">
        <v>127</v>
      </c>
      <c r="C139" s="1">
        <v>53852054794</v>
      </c>
      <c r="E139" s="10">
        <f t="shared" si="4"/>
        <v>1.3068428664407775E-2</v>
      </c>
      <c r="G139" s="1">
        <v>109499178077</v>
      </c>
      <c r="I139" s="10">
        <f t="shared" si="5"/>
        <v>6.5205411025674453E-3</v>
      </c>
    </row>
    <row r="140" spans="1:9" ht="21" x14ac:dyDescent="0.25">
      <c r="A140" s="2" t="s">
        <v>123</v>
      </c>
      <c r="C140" s="1">
        <v>6904109602</v>
      </c>
      <c r="E140" s="10">
        <f t="shared" si="4"/>
        <v>1.6754395755209399E-3</v>
      </c>
      <c r="G140" s="1">
        <v>16915068493</v>
      </c>
      <c r="I140" s="10">
        <f t="shared" si="5"/>
        <v>1.0072714818351437E-3</v>
      </c>
    </row>
    <row r="141" spans="1:9" ht="21" x14ac:dyDescent="0.25">
      <c r="A141" s="2" t="s">
        <v>135</v>
      </c>
      <c r="C141" s="1">
        <v>49191780822</v>
      </c>
      <c r="E141" s="10">
        <f t="shared" si="4"/>
        <v>1.1937506953200132E-2</v>
      </c>
      <c r="G141" s="1">
        <v>93281210174</v>
      </c>
      <c r="I141" s="10">
        <f t="shared" si="5"/>
        <v>5.5547811017273704E-3</v>
      </c>
    </row>
    <row r="142" spans="1:9" ht="21" x14ac:dyDescent="0.25">
      <c r="A142" s="2" t="s">
        <v>127</v>
      </c>
      <c r="C142" s="1">
        <v>38465753418</v>
      </c>
      <c r="E142" s="10">
        <f t="shared" si="4"/>
        <v>9.3345919016230398E-3</v>
      </c>
      <c r="G142" s="1">
        <v>69238356138</v>
      </c>
      <c r="I142" s="10">
        <f t="shared" si="5"/>
        <v>4.1230587754234691E-3</v>
      </c>
    </row>
    <row r="143" spans="1:9" ht="21" x14ac:dyDescent="0.25">
      <c r="A143" s="2" t="s">
        <v>123</v>
      </c>
      <c r="C143" s="1">
        <v>28479452076</v>
      </c>
      <c r="E143" s="10">
        <f t="shared" si="4"/>
        <v>6.9111882411976794E-3</v>
      </c>
      <c r="G143" s="1">
        <v>59547945204</v>
      </c>
      <c r="I143" s="10">
        <f t="shared" si="5"/>
        <v>3.5460067472202709E-3</v>
      </c>
    </row>
    <row r="144" spans="1:9" ht="21" x14ac:dyDescent="0.25">
      <c r="A144" s="2" t="s">
        <v>123</v>
      </c>
      <c r="C144" s="1">
        <v>82849315068</v>
      </c>
      <c r="E144" s="10">
        <f t="shared" si="4"/>
        <v>2.0105274868394321E-2</v>
      </c>
      <c r="G144" s="1">
        <v>140324432355</v>
      </c>
      <c r="I144" s="10">
        <f t="shared" si="5"/>
        <v>8.3561470043345826E-3</v>
      </c>
    </row>
    <row r="145" spans="1:9" ht="21" x14ac:dyDescent="0.25">
      <c r="A145" s="2" t="s">
        <v>135</v>
      </c>
      <c r="C145" s="1">
        <v>125568493150</v>
      </c>
      <c r="E145" s="10">
        <f t="shared" si="4"/>
        <v>3.0472057222425311E-2</v>
      </c>
      <c r="G145" s="1">
        <v>208465672030</v>
      </c>
      <c r="I145" s="10">
        <f t="shared" si="5"/>
        <v>1.241387384652414E-2</v>
      </c>
    </row>
    <row r="146" spans="1:9" ht="21" x14ac:dyDescent="0.25">
      <c r="A146" s="2" t="s">
        <v>142</v>
      </c>
      <c r="C146" s="1">
        <v>48673972613</v>
      </c>
      <c r="E146" s="10">
        <f t="shared" si="4"/>
        <v>1.1811848987741862E-2</v>
      </c>
      <c r="G146" s="1">
        <v>129797260273</v>
      </c>
      <c r="I146" s="10">
        <f t="shared" si="5"/>
        <v>7.7292668810316325E-3</v>
      </c>
    </row>
    <row r="147" spans="1:9" ht="21" x14ac:dyDescent="0.25">
      <c r="A147" s="2" t="s">
        <v>123</v>
      </c>
      <c r="C147" s="1">
        <v>100972602740</v>
      </c>
      <c r="E147" s="10">
        <f t="shared" si="4"/>
        <v>2.450330374606792E-2</v>
      </c>
      <c r="G147" s="1">
        <v>157502194141</v>
      </c>
      <c r="I147" s="10">
        <f t="shared" si="5"/>
        <v>9.3790615480123535E-3</v>
      </c>
    </row>
    <row r="148" spans="1:9" ht="21" x14ac:dyDescent="0.25">
      <c r="A148" s="2" t="s">
        <v>127</v>
      </c>
      <c r="C148" s="1">
        <v>51287671231</v>
      </c>
      <c r="E148" s="10">
        <f t="shared" si="4"/>
        <v>1.2446122537196095E-2</v>
      </c>
      <c r="G148" s="1">
        <v>75221917805</v>
      </c>
      <c r="I148" s="10">
        <f t="shared" si="5"/>
        <v>4.479372498271547E-3</v>
      </c>
    </row>
    <row r="149" spans="1:9" ht="21" x14ac:dyDescent="0.25">
      <c r="A149" s="2" t="s">
        <v>127</v>
      </c>
      <c r="C149" s="1">
        <v>76931506836</v>
      </c>
      <c r="E149" s="10">
        <f t="shared" si="4"/>
        <v>1.866918380324608E-2</v>
      </c>
      <c r="G149" s="1">
        <v>102575342446</v>
      </c>
      <c r="I149" s="10">
        <f t="shared" si="5"/>
        <v>6.1082352240008596E-3</v>
      </c>
    </row>
    <row r="150" spans="1:9" ht="21" x14ac:dyDescent="0.25">
      <c r="A150" s="2" t="s">
        <v>143</v>
      </c>
      <c r="C150" s="1">
        <v>76931506835</v>
      </c>
      <c r="E150" s="10">
        <f t="shared" si="4"/>
        <v>1.8669183803003406E-2</v>
      </c>
      <c r="G150" s="1">
        <v>100010958884</v>
      </c>
      <c r="I150" s="10">
        <f t="shared" si="5"/>
        <v>5.9555293433502217E-3</v>
      </c>
    </row>
    <row r="151" spans="1:9" ht="21" x14ac:dyDescent="0.25">
      <c r="A151" s="2" t="s">
        <v>127</v>
      </c>
      <c r="C151" s="1">
        <v>433380821912</v>
      </c>
      <c r="E151" s="10">
        <f t="shared" si="4"/>
        <v>0.10516973544174586</v>
      </c>
      <c r="G151" s="1">
        <v>563395068485</v>
      </c>
      <c r="I151" s="10">
        <f t="shared" si="5"/>
        <v>3.3549481973800144E-2</v>
      </c>
    </row>
    <row r="152" spans="1:9" ht="21" x14ac:dyDescent="0.25">
      <c r="A152" s="2" t="s">
        <v>123</v>
      </c>
      <c r="C152" s="1">
        <v>77671232877</v>
      </c>
      <c r="E152" s="10">
        <f t="shared" si="4"/>
        <v>1.8848695189301681E-2</v>
      </c>
      <c r="G152" s="1">
        <v>100569478924</v>
      </c>
      <c r="I152" s="10">
        <f t="shared" si="5"/>
        <v>5.9887885233859536E-3</v>
      </c>
    </row>
    <row r="153" spans="1:9" ht="21" x14ac:dyDescent="0.25">
      <c r="A153" s="2" t="s">
        <v>135</v>
      </c>
      <c r="C153" s="1">
        <v>77671232877</v>
      </c>
      <c r="E153" s="10">
        <f t="shared" si="4"/>
        <v>1.8848695189301681E-2</v>
      </c>
      <c r="G153" s="1">
        <v>100569478924</v>
      </c>
      <c r="I153" s="10">
        <f t="shared" si="5"/>
        <v>5.9887885233859536E-3</v>
      </c>
    </row>
    <row r="154" spans="1:9" ht="21" x14ac:dyDescent="0.25">
      <c r="A154" s="2" t="s">
        <v>142</v>
      </c>
      <c r="C154" s="1">
        <v>40389041100</v>
      </c>
      <c r="E154" s="10">
        <f t="shared" si="4"/>
        <v>9.8013214993978581E-3</v>
      </c>
      <c r="G154" s="1">
        <v>52816438356</v>
      </c>
      <c r="I154" s="10">
        <f t="shared" si="5"/>
        <v>3.1451538106463312E-3</v>
      </c>
    </row>
    <row r="155" spans="1:9" ht="21" x14ac:dyDescent="0.25">
      <c r="A155" s="2" t="s">
        <v>145</v>
      </c>
      <c r="C155" s="1">
        <v>359445205454</v>
      </c>
      <c r="E155" s="10">
        <f t="shared" si="4"/>
        <v>8.7227572730657649E-2</v>
      </c>
      <c r="G155" s="1">
        <v>443718493119</v>
      </c>
      <c r="I155" s="10">
        <f t="shared" si="5"/>
        <v>2.6422889405774051E-2</v>
      </c>
    </row>
    <row r="156" spans="1:9" ht="21" x14ac:dyDescent="0.25">
      <c r="A156" s="2" t="s">
        <v>129</v>
      </c>
      <c r="C156" s="1">
        <v>266671232850</v>
      </c>
      <c r="E156" s="10">
        <f t="shared" si="4"/>
        <v>6.4713853476547067E-2</v>
      </c>
      <c r="G156" s="1">
        <v>328894520515</v>
      </c>
      <c r="I156" s="10">
        <f t="shared" si="5"/>
        <v>1.9585263351650038E-2</v>
      </c>
    </row>
    <row r="157" spans="1:9" ht="21" x14ac:dyDescent="0.25">
      <c r="A157" s="2" t="s">
        <v>142</v>
      </c>
      <c r="C157" s="1">
        <v>115212328740</v>
      </c>
      <c r="E157" s="10">
        <f t="shared" si="4"/>
        <v>2.7958897857445195E-2</v>
      </c>
      <c r="G157" s="1">
        <v>142095205446</v>
      </c>
      <c r="I157" s="10">
        <f t="shared" si="5"/>
        <v>8.4615943595199028E-3</v>
      </c>
    </row>
    <row r="158" spans="1:9" ht="21" x14ac:dyDescent="0.25">
      <c r="A158" s="2" t="s">
        <v>146</v>
      </c>
      <c r="C158" s="1">
        <v>107445205470</v>
      </c>
      <c r="E158" s="10">
        <f t="shared" si="4"/>
        <v>2.6074028342810335E-2</v>
      </c>
      <c r="G158" s="1">
        <v>132515753413</v>
      </c>
      <c r="I158" s="10">
        <f t="shared" si="5"/>
        <v>7.8911497971203056E-3</v>
      </c>
    </row>
    <row r="159" spans="1:9" ht="21" x14ac:dyDescent="0.25">
      <c r="A159" s="2" t="s">
        <v>123</v>
      </c>
      <c r="C159" s="1">
        <v>90616438350</v>
      </c>
      <c r="E159" s="10">
        <f t="shared" si="4"/>
        <v>2.1990144385941254E-2</v>
      </c>
      <c r="G159" s="1">
        <v>99494290843</v>
      </c>
      <c r="I159" s="10">
        <f t="shared" si="5"/>
        <v>5.9247623982745749E-3</v>
      </c>
    </row>
    <row r="160" spans="1:9" ht="21" x14ac:dyDescent="0.25">
      <c r="A160" s="2" t="s">
        <v>123</v>
      </c>
      <c r="C160" s="1">
        <v>59910642289</v>
      </c>
      <c r="E160" s="10">
        <f t="shared" si="4"/>
        <v>1.4538683026815168E-2</v>
      </c>
      <c r="G160" s="1">
        <v>59910642289</v>
      </c>
      <c r="I160" s="10">
        <f t="shared" si="5"/>
        <v>3.5676049116271386E-3</v>
      </c>
    </row>
    <row r="161" spans="1:9" ht="21" x14ac:dyDescent="0.25">
      <c r="A161" s="2" t="s">
        <v>123</v>
      </c>
      <c r="C161" s="1">
        <v>125114915084</v>
      </c>
      <c r="E161" s="10">
        <f t="shared" si="4"/>
        <v>3.0361986165305287E-2</v>
      </c>
      <c r="G161" s="1">
        <v>125114915084</v>
      </c>
      <c r="I161" s="10">
        <f t="shared" si="5"/>
        <v>7.4504389957682961E-3</v>
      </c>
    </row>
    <row r="162" spans="1:9" ht="21" x14ac:dyDescent="0.25">
      <c r="A162" s="2" t="s">
        <v>123</v>
      </c>
      <c r="C162" s="1">
        <v>54558080627</v>
      </c>
      <c r="E162" s="10">
        <f t="shared" si="4"/>
        <v>1.323976192678902E-2</v>
      </c>
      <c r="G162" s="1">
        <v>54558080627</v>
      </c>
      <c r="I162" s="10">
        <f t="shared" si="5"/>
        <v>3.2488664614028378E-3</v>
      </c>
    </row>
    <row r="163" spans="1:9" ht="21" x14ac:dyDescent="0.25">
      <c r="A163" s="2" t="s">
        <v>123</v>
      </c>
      <c r="C163" s="1">
        <v>16756230934</v>
      </c>
      <c r="E163" s="10">
        <f t="shared" si="4"/>
        <v>4.0662813978589269E-3</v>
      </c>
      <c r="G163" s="1">
        <v>16756230934</v>
      </c>
      <c r="I163" s="10">
        <f t="shared" si="5"/>
        <v>9.9781290095554416E-4</v>
      </c>
    </row>
    <row r="164" spans="1:9" ht="21" x14ac:dyDescent="0.25">
      <c r="A164" s="2" t="s">
        <v>142</v>
      </c>
      <c r="C164" s="1">
        <v>77671232874</v>
      </c>
      <c r="E164" s="10">
        <f t="shared" si="4"/>
        <v>1.8848695188573662E-2</v>
      </c>
      <c r="G164" s="1">
        <v>77671232874</v>
      </c>
      <c r="I164" s="10">
        <f t="shared" si="5"/>
        <v>4.6252261919798371E-3</v>
      </c>
    </row>
    <row r="165" spans="1:9" ht="21" x14ac:dyDescent="0.25">
      <c r="A165" s="2" t="s">
        <v>123</v>
      </c>
      <c r="C165" s="1">
        <v>58375215039</v>
      </c>
      <c r="E165" s="10">
        <f t="shared" si="4"/>
        <v>1.4166076604223315E-2</v>
      </c>
      <c r="G165" s="1">
        <v>58375215039</v>
      </c>
      <c r="I165" s="10">
        <f t="shared" si="5"/>
        <v>3.4761721112221275E-3</v>
      </c>
    </row>
    <row r="166" spans="1:9" ht="21" x14ac:dyDescent="0.25">
      <c r="A166" s="2" t="s">
        <v>127</v>
      </c>
      <c r="C166" s="1">
        <v>39235068485</v>
      </c>
      <c r="E166" s="10">
        <f t="shared" si="4"/>
        <v>9.5212837393254656E-3</v>
      </c>
      <c r="G166" s="1">
        <v>39235068485</v>
      </c>
      <c r="I166" s="10">
        <f t="shared" si="5"/>
        <v>2.3363999731448974E-3</v>
      </c>
    </row>
    <row r="167" spans="1:9" ht="21" x14ac:dyDescent="0.25">
      <c r="A167" s="2" t="s">
        <v>143</v>
      </c>
      <c r="C167" s="1">
        <v>21882739712</v>
      </c>
      <c r="E167" s="10">
        <f t="shared" si="4"/>
        <v>5.3103456126605813E-3</v>
      </c>
      <c r="G167" s="1">
        <v>21882739712</v>
      </c>
      <c r="I167" s="10">
        <f t="shared" si="5"/>
        <v>1.3030901805358116E-3</v>
      </c>
    </row>
    <row r="168" spans="1:9" ht="21" x14ac:dyDescent="0.25">
      <c r="A168" s="2" t="s">
        <v>130</v>
      </c>
      <c r="C168" s="1">
        <v>8482191780</v>
      </c>
      <c r="E168" s="10">
        <f t="shared" si="4"/>
        <v>2.0583971887198332E-3</v>
      </c>
      <c r="G168" s="1">
        <v>8482191780</v>
      </c>
      <c r="I168" s="10">
        <f t="shared" si="5"/>
        <v>5.0510406664839723E-4</v>
      </c>
    </row>
    <row r="169" spans="1:9" ht="21" x14ac:dyDescent="0.25">
      <c r="A169" s="2" t="s">
        <v>135</v>
      </c>
      <c r="C169" s="1">
        <v>16797737673</v>
      </c>
      <c r="E169" s="10">
        <f t="shared" si="4"/>
        <v>4.0763539542319135E-3</v>
      </c>
      <c r="G169" s="1">
        <v>16797737673</v>
      </c>
      <c r="I169" s="10">
        <f t="shared" si="5"/>
        <v>1.0002845761081442E-3</v>
      </c>
    </row>
    <row r="170" spans="1:9" ht="21" x14ac:dyDescent="0.25">
      <c r="A170" s="2" t="s">
        <v>130</v>
      </c>
      <c r="C170" s="1">
        <v>13684931505</v>
      </c>
      <c r="E170" s="10">
        <f t="shared" si="4"/>
        <v>3.3209605805111226E-3</v>
      </c>
      <c r="G170" s="1">
        <v>13684931505</v>
      </c>
      <c r="I170" s="10">
        <f t="shared" si="5"/>
        <v>8.149208051719235E-4</v>
      </c>
    </row>
    <row r="171" spans="1:9" ht="21" x14ac:dyDescent="0.25">
      <c r="A171" s="2" t="s">
        <v>130</v>
      </c>
      <c r="C171" s="1">
        <v>32876712328</v>
      </c>
      <c r="E171" s="10">
        <f t="shared" si="4"/>
        <v>7.9782836777955845E-3</v>
      </c>
      <c r="G171" s="1">
        <v>32876712328</v>
      </c>
      <c r="I171" s="10">
        <f t="shared" si="5"/>
        <v>1.9577677003316109E-3</v>
      </c>
    </row>
    <row r="172" spans="1:9" ht="21" x14ac:dyDescent="0.25">
      <c r="A172" s="2" t="s">
        <v>130</v>
      </c>
      <c r="C172" s="1">
        <v>18493150680</v>
      </c>
      <c r="E172" s="10">
        <f t="shared" si="4"/>
        <v>4.4877845676679889E-3</v>
      </c>
      <c r="G172" s="1">
        <v>18493150680</v>
      </c>
      <c r="I172" s="10">
        <f t="shared" si="5"/>
        <v>1.1012443311685617E-3</v>
      </c>
    </row>
    <row r="173" spans="1:9" ht="21" x14ac:dyDescent="0.25">
      <c r="A173" s="2" t="s">
        <v>123</v>
      </c>
      <c r="C173" s="1">
        <v>2532222192</v>
      </c>
      <c r="E173" s="10">
        <f t="shared" si="4"/>
        <v>6.1450143741347636E-4</v>
      </c>
      <c r="G173" s="1">
        <v>2532222192</v>
      </c>
      <c r="I173" s="10">
        <f t="shared" si="5"/>
        <v>1.5079071070431732E-4</v>
      </c>
    </row>
    <row r="174" spans="1:9" ht="21" x14ac:dyDescent="0.25">
      <c r="A174" s="2" t="s">
        <v>130</v>
      </c>
      <c r="C174" s="1">
        <v>3041095890</v>
      </c>
      <c r="E174" s="10">
        <f t="shared" si="4"/>
        <v>7.379912401135829E-4</v>
      </c>
      <c r="G174" s="1">
        <v>3041095890</v>
      </c>
      <c r="I174" s="10">
        <f t="shared" si="5"/>
        <v>1.8109351226042745E-4</v>
      </c>
    </row>
    <row r="175" spans="1:9" ht="21.75" thickBot="1" x14ac:dyDescent="0.3">
      <c r="A175" s="2" t="s">
        <v>123</v>
      </c>
      <c r="C175" s="1">
        <v>336575342</v>
      </c>
      <c r="E175" s="10">
        <f t="shared" si="4"/>
        <v>8.167767904031242E-5</v>
      </c>
      <c r="G175" s="1">
        <v>336575342</v>
      </c>
      <c r="I175" s="10">
        <f t="shared" si="5"/>
        <v>2.0042646804877486E-5</v>
      </c>
    </row>
    <row r="176" spans="1:9" ht="21.75" thickBot="1" x14ac:dyDescent="0.3">
      <c r="A176" s="2" t="s">
        <v>24</v>
      </c>
      <c r="C176" s="5">
        <f>SUM(C8:C175)</f>
        <v>4120775050842</v>
      </c>
      <c r="D176" s="2"/>
      <c r="E176" s="8">
        <f>SUM(E8:E175)</f>
        <v>0.99999999999999978</v>
      </c>
      <c r="F176" s="2"/>
      <c r="G176" s="5">
        <f>SUM(G8:G175)</f>
        <v>16792958798141</v>
      </c>
      <c r="H176" s="2"/>
      <c r="I176" s="8">
        <f>SUM(I8:I175)</f>
        <v>0.99999999999999989</v>
      </c>
    </row>
    <row r="177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42"/>
  <sheetViews>
    <sheetView rightToLeft="1" topLeftCell="A28" workbookViewId="0">
      <selection activeCell="G47" sqref="G47"/>
    </sheetView>
  </sheetViews>
  <sheetFormatPr defaultRowHeight="18.75" x14ac:dyDescent="0.25"/>
  <cols>
    <col min="1" max="1" width="33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</row>
    <row r="3" spans="1:13" ht="26.25" x14ac:dyDescent="0.25">
      <c r="A3" s="34" t="s">
        <v>147</v>
      </c>
      <c r="B3" s="34" t="s">
        <v>147</v>
      </c>
      <c r="C3" s="34" t="s">
        <v>147</v>
      </c>
      <c r="D3" s="34" t="s">
        <v>147</v>
      </c>
      <c r="E3" s="34" t="s">
        <v>147</v>
      </c>
      <c r="F3" s="34" t="s">
        <v>147</v>
      </c>
      <c r="G3" s="34" t="s">
        <v>147</v>
      </c>
      <c r="H3" s="34" t="s">
        <v>147</v>
      </c>
      <c r="I3" s="34" t="s">
        <v>147</v>
      </c>
      <c r="J3" s="34" t="s">
        <v>147</v>
      </c>
      <c r="K3" s="34" t="s">
        <v>147</v>
      </c>
      <c r="L3" s="34" t="s">
        <v>147</v>
      </c>
      <c r="M3" s="34" t="s">
        <v>147</v>
      </c>
    </row>
    <row r="4" spans="1:13" ht="26.25" x14ac:dyDescent="0.25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</row>
    <row r="6" spans="1:13" ht="27" thickBot="1" x14ac:dyDescent="0.3">
      <c r="A6" s="33" t="s">
        <v>148</v>
      </c>
      <c r="B6" s="33" t="s">
        <v>148</v>
      </c>
      <c r="C6" s="33" t="s">
        <v>149</v>
      </c>
      <c r="D6" s="33" t="s">
        <v>149</v>
      </c>
      <c r="E6" s="33" t="s">
        <v>149</v>
      </c>
      <c r="F6" s="33" t="s">
        <v>149</v>
      </c>
      <c r="G6" s="33" t="s">
        <v>149</v>
      </c>
      <c r="I6" s="33" t="s">
        <v>150</v>
      </c>
      <c r="J6" s="33" t="s">
        <v>150</v>
      </c>
      <c r="K6" s="33" t="s">
        <v>150</v>
      </c>
      <c r="L6" s="33" t="s">
        <v>150</v>
      </c>
      <c r="M6" s="33" t="s">
        <v>150</v>
      </c>
    </row>
    <row r="7" spans="1:13" ht="27" thickBot="1" x14ac:dyDescent="0.3">
      <c r="A7" s="33" t="s">
        <v>151</v>
      </c>
      <c r="C7" s="33" t="s">
        <v>152</v>
      </c>
      <c r="E7" s="33" t="s">
        <v>153</v>
      </c>
      <c r="G7" s="33" t="s">
        <v>154</v>
      </c>
      <c r="I7" s="33" t="s">
        <v>152</v>
      </c>
      <c r="K7" s="33" t="s">
        <v>153</v>
      </c>
      <c r="M7" s="33" t="s">
        <v>154</v>
      </c>
    </row>
    <row r="8" spans="1:13" ht="21" x14ac:dyDescent="0.25">
      <c r="A8" s="2" t="s">
        <v>48</v>
      </c>
      <c r="C8" s="1">
        <v>1475580118</v>
      </c>
      <c r="E8" s="1">
        <v>0</v>
      </c>
      <c r="G8" s="1">
        <v>1475580118</v>
      </c>
      <c r="I8" s="1">
        <v>7597803923</v>
      </c>
      <c r="K8" s="1">
        <v>0</v>
      </c>
      <c r="M8" s="1">
        <v>7597803923</v>
      </c>
    </row>
    <row r="9" spans="1:13" ht="21" x14ac:dyDescent="0.25">
      <c r="A9" s="2" t="s">
        <v>155</v>
      </c>
      <c r="C9" s="1">
        <v>0</v>
      </c>
      <c r="E9" s="1">
        <v>0</v>
      </c>
      <c r="G9" s="1">
        <v>0</v>
      </c>
      <c r="I9" s="1">
        <v>11674737558</v>
      </c>
      <c r="K9" s="1">
        <v>0</v>
      </c>
      <c r="M9" s="1">
        <v>11674737558</v>
      </c>
    </row>
    <row r="10" spans="1:13" ht="21" x14ac:dyDescent="0.25">
      <c r="A10" s="2" t="s">
        <v>91</v>
      </c>
      <c r="C10" s="1">
        <v>282812710526</v>
      </c>
      <c r="E10" s="1">
        <v>0</v>
      </c>
      <c r="G10" s="1">
        <v>282812710526</v>
      </c>
      <c r="I10" s="1">
        <v>330072984496</v>
      </c>
      <c r="K10" s="1">
        <v>0</v>
      </c>
      <c r="M10" s="1">
        <v>330072984496</v>
      </c>
    </row>
    <row r="11" spans="1:13" ht="21" x14ac:dyDescent="0.25">
      <c r="A11" s="2" t="s">
        <v>87</v>
      </c>
      <c r="C11" s="1">
        <v>150444194283</v>
      </c>
      <c r="E11" s="1">
        <v>0</v>
      </c>
      <c r="G11" s="1">
        <v>150444194283</v>
      </c>
      <c r="I11" s="1">
        <v>179773544384</v>
      </c>
      <c r="K11" s="1">
        <v>0</v>
      </c>
      <c r="M11" s="1">
        <v>179773544384</v>
      </c>
    </row>
    <row r="12" spans="1:13" ht="21" x14ac:dyDescent="0.25">
      <c r="A12" s="2" t="s">
        <v>86</v>
      </c>
      <c r="C12" s="1">
        <v>4781792743</v>
      </c>
      <c r="E12" s="1">
        <v>0</v>
      </c>
      <c r="G12" s="1">
        <v>4781792743</v>
      </c>
      <c r="I12" s="1">
        <v>6794100277</v>
      </c>
      <c r="K12" s="1">
        <v>0</v>
      </c>
      <c r="M12" s="1">
        <v>6794100277</v>
      </c>
    </row>
    <row r="13" spans="1:13" ht="21" x14ac:dyDescent="0.25">
      <c r="A13" s="2" t="s">
        <v>92</v>
      </c>
      <c r="C13" s="1">
        <v>94270903489</v>
      </c>
      <c r="E13" s="1">
        <v>0</v>
      </c>
      <c r="G13" s="1">
        <v>94270903489</v>
      </c>
      <c r="I13" s="1">
        <v>207695561005</v>
      </c>
      <c r="K13" s="1">
        <v>0</v>
      </c>
      <c r="M13" s="1">
        <v>207695561005</v>
      </c>
    </row>
    <row r="14" spans="1:13" ht="21" x14ac:dyDescent="0.25">
      <c r="A14" s="2" t="s">
        <v>74</v>
      </c>
      <c r="C14" s="1">
        <v>44761150683</v>
      </c>
      <c r="E14" s="1">
        <v>0</v>
      </c>
      <c r="G14" s="1">
        <v>44761150683</v>
      </c>
      <c r="I14" s="1">
        <v>214282283102</v>
      </c>
      <c r="K14" s="1">
        <v>0</v>
      </c>
      <c r="M14" s="1">
        <v>214282283102</v>
      </c>
    </row>
    <row r="15" spans="1:13" ht="21" x14ac:dyDescent="0.25">
      <c r="A15" s="2" t="s">
        <v>65</v>
      </c>
      <c r="C15" s="1">
        <v>44805569736</v>
      </c>
      <c r="E15" s="1">
        <v>0</v>
      </c>
      <c r="G15" s="1">
        <v>44805569736</v>
      </c>
      <c r="I15" s="1">
        <v>219493359834</v>
      </c>
      <c r="K15" s="1">
        <v>0</v>
      </c>
      <c r="M15" s="1">
        <v>219493359834</v>
      </c>
    </row>
    <row r="16" spans="1:13" ht="21" x14ac:dyDescent="0.25">
      <c r="A16" s="2" t="s">
        <v>88</v>
      </c>
      <c r="C16" s="1">
        <v>36385173215</v>
      </c>
      <c r="E16" s="1">
        <v>0</v>
      </c>
      <c r="G16" s="1">
        <v>36385173215</v>
      </c>
      <c r="I16" s="1">
        <v>192857488711</v>
      </c>
      <c r="K16" s="1">
        <v>0</v>
      </c>
      <c r="M16" s="1">
        <v>192857488711</v>
      </c>
    </row>
    <row r="17" spans="1:13" ht="21" x14ac:dyDescent="0.25">
      <c r="A17" s="2" t="s">
        <v>85</v>
      </c>
      <c r="C17" s="1">
        <v>262103356624</v>
      </c>
      <c r="E17" s="1">
        <v>0</v>
      </c>
      <c r="G17" s="1">
        <v>262103356624</v>
      </c>
      <c r="I17" s="1">
        <v>1484044155522</v>
      </c>
      <c r="K17" s="1">
        <v>0</v>
      </c>
      <c r="M17" s="1">
        <v>1484044155522</v>
      </c>
    </row>
    <row r="18" spans="1:13" ht="21" x14ac:dyDescent="0.25">
      <c r="A18" s="2" t="s">
        <v>83</v>
      </c>
      <c r="C18" s="1">
        <v>105507172655</v>
      </c>
      <c r="E18" s="1">
        <v>0</v>
      </c>
      <c r="G18" s="1">
        <v>105507172655</v>
      </c>
      <c r="I18" s="1">
        <v>589891878190</v>
      </c>
      <c r="K18" s="1">
        <v>0</v>
      </c>
      <c r="M18" s="1">
        <v>589891878190</v>
      </c>
    </row>
    <row r="19" spans="1:13" ht="21" x14ac:dyDescent="0.25">
      <c r="A19" s="2" t="s">
        <v>84</v>
      </c>
      <c r="C19" s="1">
        <v>26164852982</v>
      </c>
      <c r="E19" s="1">
        <v>0</v>
      </c>
      <c r="G19" s="1">
        <v>26164852982</v>
      </c>
      <c r="I19" s="1">
        <v>146288039535</v>
      </c>
      <c r="K19" s="1">
        <v>0</v>
      </c>
      <c r="M19" s="1">
        <v>146288039535</v>
      </c>
    </row>
    <row r="20" spans="1:13" ht="21" x14ac:dyDescent="0.25">
      <c r="A20" s="2" t="s">
        <v>82</v>
      </c>
      <c r="C20" s="1">
        <v>138716013829</v>
      </c>
      <c r="E20" s="1">
        <v>0</v>
      </c>
      <c r="G20" s="1">
        <v>138716013829</v>
      </c>
      <c r="I20" s="1">
        <v>757145281978</v>
      </c>
      <c r="K20" s="1">
        <v>0</v>
      </c>
      <c r="M20" s="1">
        <v>757145281978</v>
      </c>
    </row>
    <row r="21" spans="1:13" ht="21" x14ac:dyDescent="0.25">
      <c r="A21" s="2" t="s">
        <v>81</v>
      </c>
      <c r="C21" s="1">
        <v>40178497468</v>
      </c>
      <c r="E21" s="1">
        <v>0</v>
      </c>
      <c r="G21" s="1">
        <v>40178497468</v>
      </c>
      <c r="I21" s="1">
        <v>201012841151</v>
      </c>
      <c r="K21" s="1">
        <v>0</v>
      </c>
      <c r="M21" s="1">
        <v>201012841151</v>
      </c>
    </row>
    <row r="22" spans="1:13" ht="21" x14ac:dyDescent="0.25">
      <c r="A22" s="2" t="s">
        <v>90</v>
      </c>
      <c r="C22" s="1">
        <v>16195623341</v>
      </c>
      <c r="E22" s="1">
        <v>0</v>
      </c>
      <c r="G22" s="1">
        <v>16195623341</v>
      </c>
      <c r="I22" s="1">
        <v>85780578910</v>
      </c>
      <c r="K22" s="1">
        <v>0</v>
      </c>
      <c r="M22" s="1">
        <v>85780578910</v>
      </c>
    </row>
    <row r="23" spans="1:13" ht="21" x14ac:dyDescent="0.25">
      <c r="A23" s="2" t="s">
        <v>73</v>
      </c>
      <c r="C23" s="1">
        <v>45864882575</v>
      </c>
      <c r="E23" s="1">
        <v>0</v>
      </c>
      <c r="G23" s="1">
        <v>45864882575</v>
      </c>
      <c r="I23" s="1">
        <v>240829118584</v>
      </c>
      <c r="K23" s="1">
        <v>0</v>
      </c>
      <c r="M23" s="1">
        <v>240829118584</v>
      </c>
    </row>
    <row r="24" spans="1:13" ht="21" x14ac:dyDescent="0.25">
      <c r="A24" s="2" t="s">
        <v>64</v>
      </c>
      <c r="C24" s="1">
        <v>18832378668</v>
      </c>
      <c r="E24" s="1">
        <v>0</v>
      </c>
      <c r="G24" s="1">
        <v>18832378668</v>
      </c>
      <c r="I24" s="1">
        <v>97169844514</v>
      </c>
      <c r="K24" s="1">
        <v>0</v>
      </c>
      <c r="M24" s="1">
        <v>97169844514</v>
      </c>
    </row>
    <row r="25" spans="1:13" ht="21" x14ac:dyDescent="0.25">
      <c r="A25" s="2" t="s">
        <v>79</v>
      </c>
      <c r="C25" s="1">
        <v>73396833333</v>
      </c>
      <c r="E25" s="1">
        <v>0</v>
      </c>
      <c r="G25" s="1">
        <v>73396833333</v>
      </c>
      <c r="I25" s="1">
        <v>404699373664</v>
      </c>
      <c r="K25" s="1">
        <v>0</v>
      </c>
      <c r="M25" s="1">
        <v>404699373664</v>
      </c>
    </row>
    <row r="26" spans="1:13" ht="21" x14ac:dyDescent="0.25">
      <c r="A26" s="2" t="s">
        <v>80</v>
      </c>
      <c r="C26" s="1">
        <v>51531027396</v>
      </c>
      <c r="E26" s="1">
        <v>0</v>
      </c>
      <c r="G26" s="1">
        <v>51531027396</v>
      </c>
      <c r="I26" s="1">
        <v>293657657309</v>
      </c>
      <c r="K26" s="1">
        <v>0</v>
      </c>
      <c r="M26" s="1">
        <v>293657657309</v>
      </c>
    </row>
    <row r="27" spans="1:13" ht="21" x14ac:dyDescent="0.25">
      <c r="A27" s="2" t="s">
        <v>89</v>
      </c>
      <c r="C27" s="1">
        <v>8240537671</v>
      </c>
      <c r="E27" s="1">
        <v>0</v>
      </c>
      <c r="G27" s="1">
        <v>8240537671</v>
      </c>
      <c r="I27" s="1">
        <v>43517661889</v>
      </c>
      <c r="K27" s="1">
        <v>0</v>
      </c>
      <c r="M27" s="1">
        <v>43517661889</v>
      </c>
    </row>
    <row r="28" spans="1:13" ht="21" x14ac:dyDescent="0.25">
      <c r="A28" s="2" t="s">
        <v>47</v>
      </c>
      <c r="C28" s="1">
        <v>27239309591</v>
      </c>
      <c r="E28" s="1">
        <v>0</v>
      </c>
      <c r="G28" s="1">
        <v>27239309591</v>
      </c>
      <c r="I28" s="1">
        <v>138447711294</v>
      </c>
      <c r="K28" s="1">
        <v>0</v>
      </c>
      <c r="M28" s="1">
        <v>138447711294</v>
      </c>
    </row>
    <row r="29" spans="1:13" ht="21" x14ac:dyDescent="0.25">
      <c r="A29" s="2" t="s">
        <v>78</v>
      </c>
      <c r="C29" s="1">
        <v>18015303112</v>
      </c>
      <c r="E29" s="1">
        <v>0</v>
      </c>
      <c r="G29" s="1">
        <v>18015303112</v>
      </c>
      <c r="I29" s="1">
        <v>97096252340</v>
      </c>
      <c r="K29" s="1">
        <v>0</v>
      </c>
      <c r="M29" s="1">
        <v>97096252340</v>
      </c>
    </row>
    <row r="30" spans="1:13" ht="21" x14ac:dyDescent="0.25">
      <c r="A30" s="2" t="s">
        <v>68</v>
      </c>
      <c r="C30" s="1">
        <v>75115068494</v>
      </c>
      <c r="E30" s="1">
        <v>0</v>
      </c>
      <c r="G30" s="1">
        <v>75115068494</v>
      </c>
      <c r="I30" s="1">
        <v>380615198912</v>
      </c>
      <c r="K30" s="1">
        <v>0</v>
      </c>
      <c r="M30" s="1">
        <v>380615198912</v>
      </c>
    </row>
    <row r="31" spans="1:13" ht="21" x14ac:dyDescent="0.25">
      <c r="A31" s="2" t="s">
        <v>63</v>
      </c>
      <c r="C31" s="1">
        <v>57164195398</v>
      </c>
      <c r="E31" s="1">
        <v>0</v>
      </c>
      <c r="G31" s="1">
        <v>57164195398</v>
      </c>
      <c r="I31" s="1">
        <v>292267401101</v>
      </c>
      <c r="K31" s="1">
        <v>0</v>
      </c>
      <c r="M31" s="1">
        <v>292267401101</v>
      </c>
    </row>
    <row r="32" spans="1:13" ht="21" x14ac:dyDescent="0.25">
      <c r="A32" s="2" t="s">
        <v>72</v>
      </c>
      <c r="C32" s="1">
        <v>19162177986</v>
      </c>
      <c r="E32" s="1">
        <v>0</v>
      </c>
      <c r="G32" s="1">
        <v>19162177986</v>
      </c>
      <c r="I32" s="1">
        <v>96655521526</v>
      </c>
      <c r="K32" s="1">
        <v>0</v>
      </c>
      <c r="M32" s="1">
        <v>96655521526</v>
      </c>
    </row>
    <row r="33" spans="1:13" ht="21" x14ac:dyDescent="0.25">
      <c r="A33" s="2" t="s">
        <v>77</v>
      </c>
      <c r="C33" s="1">
        <v>14483875298</v>
      </c>
      <c r="E33" s="1">
        <v>0</v>
      </c>
      <c r="G33" s="1">
        <v>14483875298</v>
      </c>
      <c r="I33" s="1">
        <v>70074716961</v>
      </c>
      <c r="K33" s="1">
        <v>0</v>
      </c>
      <c r="M33" s="1">
        <v>70074716961</v>
      </c>
    </row>
    <row r="34" spans="1:13" ht="21" x14ac:dyDescent="0.25">
      <c r="A34" s="2" t="s">
        <v>67</v>
      </c>
      <c r="C34" s="1">
        <v>37391757742</v>
      </c>
      <c r="E34" s="1">
        <v>0</v>
      </c>
      <c r="G34" s="1">
        <v>37391757742</v>
      </c>
      <c r="I34" s="1">
        <v>192420088272</v>
      </c>
      <c r="K34" s="1">
        <v>0</v>
      </c>
      <c r="M34" s="1">
        <v>192420088272</v>
      </c>
    </row>
    <row r="35" spans="1:13" ht="21" x14ac:dyDescent="0.25">
      <c r="A35" s="2" t="s">
        <v>76</v>
      </c>
      <c r="C35" s="1">
        <v>2803278884</v>
      </c>
      <c r="E35" s="1">
        <v>0</v>
      </c>
      <c r="G35" s="1">
        <v>2803278884</v>
      </c>
      <c r="I35" s="1">
        <v>13466630864</v>
      </c>
      <c r="K35" s="1">
        <v>0</v>
      </c>
      <c r="M35" s="1">
        <v>13466630864</v>
      </c>
    </row>
    <row r="36" spans="1:13" ht="21" x14ac:dyDescent="0.25">
      <c r="A36" s="2" t="s">
        <v>75</v>
      </c>
      <c r="C36" s="1">
        <v>2140229945</v>
      </c>
      <c r="E36" s="1">
        <v>0</v>
      </c>
      <c r="G36" s="1">
        <v>2140229945</v>
      </c>
      <c r="I36" s="1">
        <v>11268857760</v>
      </c>
      <c r="K36" s="1">
        <v>0</v>
      </c>
      <c r="M36" s="1">
        <v>11268857760</v>
      </c>
    </row>
    <row r="37" spans="1:13" ht="21" x14ac:dyDescent="0.25">
      <c r="A37" s="2" t="s">
        <v>156</v>
      </c>
      <c r="C37" s="1">
        <v>0</v>
      </c>
      <c r="E37" s="1">
        <v>0</v>
      </c>
      <c r="G37" s="1">
        <v>0</v>
      </c>
      <c r="I37" s="1">
        <v>388579325214</v>
      </c>
      <c r="K37" s="1">
        <v>0</v>
      </c>
      <c r="M37" s="1">
        <v>388579325214</v>
      </c>
    </row>
    <row r="38" spans="1:13" ht="21" x14ac:dyDescent="0.25">
      <c r="A38" s="2" t="s">
        <v>69</v>
      </c>
      <c r="C38" s="1">
        <v>14643442624</v>
      </c>
      <c r="E38" s="1">
        <v>0</v>
      </c>
      <c r="G38" s="1">
        <v>14643442624</v>
      </c>
      <c r="I38" s="1">
        <v>75405889028</v>
      </c>
      <c r="K38" s="1">
        <v>0</v>
      </c>
      <c r="M38" s="1">
        <v>75405889028</v>
      </c>
    </row>
    <row r="39" spans="1:13" ht="21" x14ac:dyDescent="0.25">
      <c r="A39" s="2" t="s">
        <v>157</v>
      </c>
      <c r="C39" s="1">
        <v>0</v>
      </c>
      <c r="E39" s="1">
        <v>0</v>
      </c>
      <c r="G39" s="1">
        <v>0</v>
      </c>
      <c r="I39" s="1">
        <v>1465995850</v>
      </c>
      <c r="K39" s="1">
        <v>0</v>
      </c>
      <c r="M39" s="1">
        <v>1465995850</v>
      </c>
    </row>
    <row r="40" spans="1:13" ht="21" x14ac:dyDescent="0.25">
      <c r="A40" s="2" t="s">
        <v>66</v>
      </c>
      <c r="C40" s="1">
        <v>14392622951</v>
      </c>
      <c r="E40" s="1">
        <v>0</v>
      </c>
      <c r="G40" s="1">
        <v>14392622951</v>
      </c>
      <c r="I40" s="1">
        <v>75658178706</v>
      </c>
      <c r="K40" s="1">
        <v>0</v>
      </c>
      <c r="M40" s="1">
        <v>75658178706</v>
      </c>
    </row>
    <row r="41" spans="1:13" ht="21.75" thickBot="1" x14ac:dyDescent="0.3">
      <c r="A41" s="2" t="s">
        <v>62</v>
      </c>
      <c r="C41" s="1">
        <v>34323402664</v>
      </c>
      <c r="E41" s="1">
        <v>0</v>
      </c>
      <c r="G41" s="1">
        <v>34323402664</v>
      </c>
      <c r="I41" s="1">
        <v>191268115200</v>
      </c>
      <c r="K41" s="1">
        <v>0</v>
      </c>
      <c r="M41" s="1">
        <v>191268115200</v>
      </c>
    </row>
    <row r="42" spans="1:13" ht="21.75" thickBot="1" x14ac:dyDescent="0.3">
      <c r="A42" s="2" t="s">
        <v>24</v>
      </c>
      <c r="C42" s="5">
        <f>SUM(C8:C41)</f>
        <v>1763342916024</v>
      </c>
      <c r="D42" s="2"/>
      <c r="E42" s="5">
        <f>SUM(E8:E41)</f>
        <v>0</v>
      </c>
      <c r="F42" s="2"/>
      <c r="G42" s="5">
        <f>SUM(G8:G41)</f>
        <v>1763342916024</v>
      </c>
      <c r="I42" s="5">
        <f>SUM(I8:I41)</f>
        <v>7738968177564</v>
      </c>
      <c r="J42" s="2"/>
      <c r="K42" s="5">
        <f>SUM(K8:K41)</f>
        <v>0</v>
      </c>
      <c r="L42" s="2"/>
      <c r="M42" s="5">
        <f>SUM(M8:M41)</f>
        <v>7738968177564</v>
      </c>
    </row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7B2B-FDCD-4E36-BC6C-5B649B120768}">
  <dimension ref="A2:M176"/>
  <sheetViews>
    <sheetView rightToLeft="1" topLeftCell="A151" workbookViewId="0">
      <selection activeCell="E13" sqref="E13"/>
    </sheetView>
  </sheetViews>
  <sheetFormatPr defaultRowHeight="18.75" x14ac:dyDescent="0.25"/>
  <cols>
    <col min="1" max="1" width="33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</row>
    <row r="3" spans="1:13" ht="26.25" x14ac:dyDescent="0.25">
      <c r="A3" s="34" t="s">
        <v>147</v>
      </c>
      <c r="B3" s="34" t="s">
        <v>147</v>
      </c>
      <c r="C3" s="34" t="s">
        <v>147</v>
      </c>
      <c r="D3" s="34" t="s">
        <v>147</v>
      </c>
      <c r="E3" s="34" t="s">
        <v>147</v>
      </c>
      <c r="F3" s="34" t="s">
        <v>147</v>
      </c>
      <c r="G3" s="34" t="s">
        <v>147</v>
      </c>
      <c r="H3" s="34" t="s">
        <v>147</v>
      </c>
      <c r="I3" s="34" t="s">
        <v>147</v>
      </c>
      <c r="J3" s="34" t="s">
        <v>147</v>
      </c>
      <c r="K3" s="34" t="s">
        <v>147</v>
      </c>
      <c r="L3" s="34" t="s">
        <v>147</v>
      </c>
      <c r="M3" s="34" t="s">
        <v>147</v>
      </c>
    </row>
    <row r="4" spans="1:13" ht="26.25" x14ac:dyDescent="0.25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</row>
    <row r="6" spans="1:13" ht="27" thickBot="1" x14ac:dyDescent="0.3">
      <c r="A6" s="33" t="s">
        <v>148</v>
      </c>
      <c r="B6" s="33" t="s">
        <v>148</v>
      </c>
      <c r="C6" s="33" t="s">
        <v>149</v>
      </c>
      <c r="D6" s="33" t="s">
        <v>149</v>
      </c>
      <c r="E6" s="33" t="s">
        <v>149</v>
      </c>
      <c r="F6" s="33" t="s">
        <v>149</v>
      </c>
      <c r="G6" s="33" t="s">
        <v>149</v>
      </c>
      <c r="I6" s="33" t="s">
        <v>150</v>
      </c>
      <c r="J6" s="33" t="s">
        <v>150</v>
      </c>
      <c r="K6" s="33" t="s">
        <v>150</v>
      </c>
      <c r="L6" s="33" t="s">
        <v>150</v>
      </c>
      <c r="M6" s="33" t="s">
        <v>150</v>
      </c>
    </row>
    <row r="7" spans="1:13" ht="27" thickBot="1" x14ac:dyDescent="0.3">
      <c r="A7" s="4" t="s">
        <v>151</v>
      </c>
      <c r="C7" s="4" t="s">
        <v>152</v>
      </c>
      <c r="E7" s="4" t="s">
        <v>153</v>
      </c>
      <c r="G7" s="4" t="s">
        <v>154</v>
      </c>
      <c r="I7" s="4" t="s">
        <v>152</v>
      </c>
      <c r="K7" s="4" t="s">
        <v>153</v>
      </c>
      <c r="M7" s="4" t="s">
        <v>154</v>
      </c>
    </row>
    <row r="8" spans="1:13" ht="21" x14ac:dyDescent="0.25">
      <c r="A8" s="2" t="s">
        <v>123</v>
      </c>
      <c r="C8" s="1">
        <v>39381</v>
      </c>
      <c r="E8" s="1">
        <v>0</v>
      </c>
      <c r="G8" s="1">
        <f>+C8-E8</f>
        <v>39381</v>
      </c>
      <c r="I8" s="1">
        <v>81801</v>
      </c>
      <c r="K8" s="1">
        <v>0</v>
      </c>
      <c r="M8" s="1">
        <v>81801</v>
      </c>
    </row>
    <row r="9" spans="1:13" ht="21" x14ac:dyDescent="0.25">
      <c r="A9" s="2" t="s">
        <v>124</v>
      </c>
      <c r="C9" s="1">
        <v>970817072</v>
      </c>
      <c r="E9" s="1">
        <v>0</v>
      </c>
      <c r="G9" s="1">
        <f t="shared" ref="G9:G72" si="0">+C9-E9</f>
        <v>970817072</v>
      </c>
      <c r="I9" s="1">
        <v>10353800293</v>
      </c>
      <c r="K9" s="1">
        <v>0</v>
      </c>
      <c r="M9" s="1">
        <v>10353800293</v>
      </c>
    </row>
    <row r="10" spans="1:13" ht="21" x14ac:dyDescent="0.25">
      <c r="A10" s="2" t="s">
        <v>126</v>
      </c>
      <c r="C10" s="1">
        <v>11946</v>
      </c>
      <c r="E10" s="1">
        <v>0</v>
      </c>
      <c r="G10" s="1">
        <f t="shared" si="0"/>
        <v>11946</v>
      </c>
      <c r="I10" s="1">
        <v>64362</v>
      </c>
      <c r="K10" s="1">
        <v>0</v>
      </c>
      <c r="M10" s="1">
        <v>64362</v>
      </c>
    </row>
    <row r="11" spans="1:13" ht="21" x14ac:dyDescent="0.25">
      <c r="A11" s="2" t="s">
        <v>127</v>
      </c>
      <c r="C11" s="1">
        <v>51635</v>
      </c>
      <c r="E11" s="1">
        <v>0</v>
      </c>
      <c r="G11" s="1">
        <f t="shared" si="0"/>
        <v>51635</v>
      </c>
      <c r="I11" s="1">
        <v>87587</v>
      </c>
      <c r="K11" s="1">
        <v>0</v>
      </c>
      <c r="M11" s="1">
        <v>87587</v>
      </c>
    </row>
    <row r="12" spans="1:13" ht="21" x14ac:dyDescent="0.25">
      <c r="A12" s="2" t="s">
        <v>158</v>
      </c>
      <c r="C12" s="1">
        <v>0</v>
      </c>
      <c r="E12" s="1">
        <v>0</v>
      </c>
      <c r="G12" s="1">
        <f t="shared" si="0"/>
        <v>0</v>
      </c>
      <c r="I12" s="1">
        <v>6066381</v>
      </c>
      <c r="K12" s="1">
        <v>0</v>
      </c>
      <c r="M12" s="1">
        <v>6066381</v>
      </c>
    </row>
    <row r="13" spans="1:13" ht="21" x14ac:dyDescent="0.25">
      <c r="A13" s="2" t="s">
        <v>159</v>
      </c>
      <c r="C13" s="1">
        <v>0</v>
      </c>
      <c r="E13" s="1">
        <v>0</v>
      </c>
      <c r="G13" s="1">
        <f t="shared" si="0"/>
        <v>0</v>
      </c>
      <c r="I13" s="1">
        <v>13204</v>
      </c>
      <c r="K13" s="1">
        <v>0</v>
      </c>
      <c r="M13" s="1">
        <v>13204</v>
      </c>
    </row>
    <row r="14" spans="1:13" ht="21" x14ac:dyDescent="0.25">
      <c r="A14" s="2" t="s">
        <v>128</v>
      </c>
      <c r="C14" s="1">
        <v>36924</v>
      </c>
      <c r="E14" s="1">
        <v>0</v>
      </c>
      <c r="G14" s="1">
        <f t="shared" si="0"/>
        <v>36924</v>
      </c>
      <c r="I14" s="1">
        <v>85956</v>
      </c>
      <c r="K14" s="1">
        <v>0</v>
      </c>
      <c r="M14" s="1">
        <v>85956</v>
      </c>
    </row>
    <row r="15" spans="1:13" ht="21" x14ac:dyDescent="0.25">
      <c r="A15" s="2" t="s">
        <v>123</v>
      </c>
      <c r="C15" s="1">
        <v>0</v>
      </c>
      <c r="E15" s="1">
        <v>0</v>
      </c>
      <c r="G15" s="1">
        <f t="shared" si="0"/>
        <v>0</v>
      </c>
      <c r="I15" s="1">
        <v>19178088</v>
      </c>
      <c r="K15" s="1">
        <v>0</v>
      </c>
      <c r="M15" s="1">
        <v>19178088</v>
      </c>
    </row>
    <row r="16" spans="1:13" ht="21" x14ac:dyDescent="0.25">
      <c r="A16" s="2" t="s">
        <v>158</v>
      </c>
      <c r="C16" s="1">
        <v>0</v>
      </c>
      <c r="E16" s="1">
        <v>0</v>
      </c>
      <c r="G16" s="1">
        <f t="shared" si="0"/>
        <v>0</v>
      </c>
      <c r="I16" s="1">
        <v>35829561</v>
      </c>
      <c r="K16" s="1">
        <v>0</v>
      </c>
      <c r="M16" s="1">
        <v>35829561</v>
      </c>
    </row>
    <row r="17" spans="1:13" ht="21" x14ac:dyDescent="0.25">
      <c r="A17" s="2" t="s">
        <v>158</v>
      </c>
      <c r="C17" s="1">
        <v>0</v>
      </c>
      <c r="E17" s="1">
        <v>0</v>
      </c>
      <c r="G17" s="1">
        <f t="shared" si="0"/>
        <v>0</v>
      </c>
      <c r="I17" s="1">
        <v>130679951</v>
      </c>
      <c r="K17" s="1">
        <v>0</v>
      </c>
      <c r="M17" s="1">
        <v>130679951</v>
      </c>
    </row>
    <row r="18" spans="1:13" ht="21" x14ac:dyDescent="0.25">
      <c r="A18" s="2" t="s">
        <v>158</v>
      </c>
      <c r="C18" s="1">
        <v>0</v>
      </c>
      <c r="E18" s="1">
        <v>0</v>
      </c>
      <c r="G18" s="1">
        <f t="shared" si="0"/>
        <v>0</v>
      </c>
      <c r="I18" s="1">
        <v>224456086</v>
      </c>
      <c r="K18" s="1">
        <v>0</v>
      </c>
      <c r="M18" s="1">
        <v>224456086</v>
      </c>
    </row>
    <row r="19" spans="1:13" ht="21" x14ac:dyDescent="0.25">
      <c r="A19" s="2" t="s">
        <v>158</v>
      </c>
      <c r="C19" s="1">
        <v>0</v>
      </c>
      <c r="E19" s="1">
        <v>0</v>
      </c>
      <c r="G19" s="1">
        <f t="shared" si="0"/>
        <v>0</v>
      </c>
      <c r="I19" s="1">
        <v>408216868</v>
      </c>
      <c r="K19" s="1">
        <v>0</v>
      </c>
      <c r="M19" s="1">
        <v>408216868</v>
      </c>
    </row>
    <row r="20" spans="1:13" ht="21" x14ac:dyDescent="0.25">
      <c r="A20" s="2" t="s">
        <v>158</v>
      </c>
      <c r="C20" s="1">
        <v>0</v>
      </c>
      <c r="E20" s="1">
        <v>0</v>
      </c>
      <c r="G20" s="1">
        <f t="shared" si="0"/>
        <v>0</v>
      </c>
      <c r="I20" s="1">
        <v>995265585</v>
      </c>
      <c r="K20" s="1">
        <v>0</v>
      </c>
      <c r="M20" s="1">
        <v>995265585</v>
      </c>
    </row>
    <row r="21" spans="1:13" ht="21" x14ac:dyDescent="0.25">
      <c r="A21" s="2" t="s">
        <v>158</v>
      </c>
      <c r="C21" s="1">
        <v>0</v>
      </c>
      <c r="E21" s="1">
        <v>0</v>
      </c>
      <c r="G21" s="1">
        <f t="shared" si="0"/>
        <v>0</v>
      </c>
      <c r="I21" s="1">
        <v>195261629</v>
      </c>
      <c r="K21" s="1">
        <v>0</v>
      </c>
      <c r="M21" s="1">
        <v>195261629</v>
      </c>
    </row>
    <row r="22" spans="1:13" ht="21" x14ac:dyDescent="0.25">
      <c r="A22" s="2" t="s">
        <v>158</v>
      </c>
      <c r="C22" s="1">
        <v>0</v>
      </c>
      <c r="E22" s="1">
        <v>0</v>
      </c>
      <c r="G22" s="1">
        <f t="shared" si="0"/>
        <v>0</v>
      </c>
      <c r="I22" s="1">
        <v>578201911</v>
      </c>
      <c r="K22" s="1">
        <v>0</v>
      </c>
      <c r="M22" s="1">
        <v>578201911</v>
      </c>
    </row>
    <row r="23" spans="1:13" ht="21" x14ac:dyDescent="0.25">
      <c r="A23" s="2" t="s">
        <v>123</v>
      </c>
      <c r="C23" s="1">
        <v>0</v>
      </c>
      <c r="E23" s="1">
        <v>0</v>
      </c>
      <c r="G23" s="1">
        <f t="shared" si="0"/>
        <v>0</v>
      </c>
      <c r="I23" s="1">
        <v>71232883</v>
      </c>
      <c r="K23" s="1">
        <v>0</v>
      </c>
      <c r="M23" s="1">
        <v>71232883</v>
      </c>
    </row>
    <row r="24" spans="1:13" ht="21" x14ac:dyDescent="0.25">
      <c r="A24" s="2" t="s">
        <v>129</v>
      </c>
      <c r="C24" s="1">
        <v>42466</v>
      </c>
      <c r="E24" s="1">
        <v>0</v>
      </c>
      <c r="G24" s="1">
        <f t="shared" si="0"/>
        <v>42466</v>
      </c>
      <c r="I24" s="1">
        <v>60074</v>
      </c>
      <c r="K24" s="1">
        <v>0</v>
      </c>
      <c r="M24" s="1">
        <v>60074</v>
      </c>
    </row>
    <row r="25" spans="1:13" ht="21" x14ac:dyDescent="0.25">
      <c r="A25" s="2" t="s">
        <v>129</v>
      </c>
      <c r="C25" s="1">
        <v>0</v>
      </c>
      <c r="E25" s="1">
        <v>0</v>
      </c>
      <c r="G25" s="1">
        <f t="shared" si="0"/>
        <v>0</v>
      </c>
      <c r="I25" s="1">
        <v>21</v>
      </c>
      <c r="K25" s="1">
        <v>0</v>
      </c>
      <c r="M25" s="1">
        <v>21</v>
      </c>
    </row>
    <row r="26" spans="1:13" ht="21" x14ac:dyDescent="0.25">
      <c r="A26" s="2" t="s">
        <v>160</v>
      </c>
      <c r="C26" s="1">
        <v>0</v>
      </c>
      <c r="E26" s="1">
        <v>0</v>
      </c>
      <c r="G26" s="1">
        <f t="shared" si="0"/>
        <v>0</v>
      </c>
      <c r="I26" s="1">
        <v>56097480234</v>
      </c>
      <c r="K26" s="1">
        <v>185306953</v>
      </c>
      <c r="M26" s="1">
        <v>55912173281</v>
      </c>
    </row>
    <row r="27" spans="1:13" ht="21" x14ac:dyDescent="0.25">
      <c r="A27" s="2" t="s">
        <v>130</v>
      </c>
      <c r="C27" s="1">
        <v>4501</v>
      </c>
      <c r="E27" s="1">
        <v>0</v>
      </c>
      <c r="G27" s="1">
        <f t="shared" si="0"/>
        <v>4501</v>
      </c>
      <c r="I27" s="1">
        <v>4501</v>
      </c>
      <c r="K27" s="1">
        <v>0</v>
      </c>
      <c r="M27" s="1">
        <v>4501</v>
      </c>
    </row>
    <row r="28" spans="1:13" ht="21" x14ac:dyDescent="0.25">
      <c r="A28" s="2" t="s">
        <v>123</v>
      </c>
      <c r="C28" s="1">
        <v>0</v>
      </c>
      <c r="E28" s="1">
        <v>0</v>
      </c>
      <c r="G28" s="1">
        <f t="shared" si="0"/>
        <v>0</v>
      </c>
      <c r="I28" s="1">
        <v>50109589056</v>
      </c>
      <c r="K28" s="1">
        <v>0</v>
      </c>
      <c r="M28" s="1">
        <v>50109589056</v>
      </c>
    </row>
    <row r="29" spans="1:13" ht="21" x14ac:dyDescent="0.25">
      <c r="A29" s="2" t="s">
        <v>123</v>
      </c>
      <c r="C29" s="1">
        <v>0</v>
      </c>
      <c r="E29" s="1">
        <v>0</v>
      </c>
      <c r="G29" s="1">
        <f t="shared" si="0"/>
        <v>0</v>
      </c>
      <c r="I29" s="1">
        <v>95208219178</v>
      </c>
      <c r="K29" s="1">
        <v>0</v>
      </c>
      <c r="M29" s="1">
        <v>95208219178</v>
      </c>
    </row>
    <row r="30" spans="1:13" ht="21" x14ac:dyDescent="0.25">
      <c r="A30" s="2" t="s">
        <v>123</v>
      </c>
      <c r="C30" s="1">
        <v>0</v>
      </c>
      <c r="E30" s="1">
        <v>0</v>
      </c>
      <c r="G30" s="1">
        <f t="shared" si="0"/>
        <v>0</v>
      </c>
      <c r="I30" s="1">
        <v>11775753433</v>
      </c>
      <c r="K30" s="1">
        <v>0</v>
      </c>
      <c r="M30" s="1">
        <v>11775753433</v>
      </c>
    </row>
    <row r="31" spans="1:13" ht="21" x14ac:dyDescent="0.25">
      <c r="A31" s="2" t="s">
        <v>159</v>
      </c>
      <c r="C31" s="1">
        <v>0</v>
      </c>
      <c r="E31" s="1">
        <v>0</v>
      </c>
      <c r="G31" s="1">
        <f t="shared" si="0"/>
        <v>0</v>
      </c>
      <c r="I31" s="1">
        <v>71044</v>
      </c>
      <c r="K31" s="1">
        <v>0</v>
      </c>
      <c r="M31" s="1">
        <v>71044</v>
      </c>
    </row>
    <row r="32" spans="1:13" ht="21" x14ac:dyDescent="0.25">
      <c r="A32" s="2" t="s">
        <v>123</v>
      </c>
      <c r="C32" s="1">
        <v>0</v>
      </c>
      <c r="E32" s="1">
        <v>0</v>
      </c>
      <c r="G32" s="1">
        <f t="shared" si="0"/>
        <v>0</v>
      </c>
      <c r="I32" s="1">
        <v>116356164400</v>
      </c>
      <c r="K32" s="1">
        <v>0</v>
      </c>
      <c r="M32" s="1">
        <v>116356164400</v>
      </c>
    </row>
    <row r="33" spans="1:13" ht="21" x14ac:dyDescent="0.25">
      <c r="A33" s="2" t="s">
        <v>123</v>
      </c>
      <c r="C33" s="1">
        <v>0</v>
      </c>
      <c r="E33" s="1">
        <v>0</v>
      </c>
      <c r="G33" s="1">
        <f t="shared" si="0"/>
        <v>0</v>
      </c>
      <c r="I33" s="1">
        <v>60131506856</v>
      </c>
      <c r="K33" s="1">
        <v>0</v>
      </c>
      <c r="M33" s="1">
        <v>60131506856</v>
      </c>
    </row>
    <row r="34" spans="1:13" ht="21" x14ac:dyDescent="0.25">
      <c r="A34" s="2" t="s">
        <v>137</v>
      </c>
      <c r="C34" s="1">
        <v>0</v>
      </c>
      <c r="E34" s="1">
        <v>0</v>
      </c>
      <c r="G34" s="1">
        <f t="shared" si="0"/>
        <v>0</v>
      </c>
      <c r="I34" s="1">
        <v>26371452862</v>
      </c>
      <c r="K34" s="1">
        <v>0</v>
      </c>
      <c r="M34" s="1">
        <v>26371452862</v>
      </c>
    </row>
    <row r="35" spans="1:13" ht="21" x14ac:dyDescent="0.25">
      <c r="A35" s="2" t="s">
        <v>161</v>
      </c>
      <c r="C35" s="1">
        <v>0</v>
      </c>
      <c r="E35" s="1">
        <v>0</v>
      </c>
      <c r="G35" s="1">
        <f t="shared" si="0"/>
        <v>0</v>
      </c>
      <c r="I35" s="1">
        <v>62544376141</v>
      </c>
      <c r="K35" s="1">
        <v>0</v>
      </c>
      <c r="M35" s="1">
        <v>62544376141</v>
      </c>
    </row>
    <row r="36" spans="1:13" ht="21" x14ac:dyDescent="0.25">
      <c r="A36" s="2" t="s">
        <v>123</v>
      </c>
      <c r="C36" s="1">
        <v>0</v>
      </c>
      <c r="E36" s="1">
        <v>0</v>
      </c>
      <c r="G36" s="1">
        <f t="shared" si="0"/>
        <v>0</v>
      </c>
      <c r="I36" s="1">
        <v>100219178108</v>
      </c>
      <c r="K36" s="1">
        <v>0</v>
      </c>
      <c r="M36" s="1">
        <v>100219178108</v>
      </c>
    </row>
    <row r="37" spans="1:13" ht="21" x14ac:dyDescent="0.25">
      <c r="A37" s="2" t="s">
        <v>125</v>
      </c>
      <c r="C37" s="1">
        <v>0</v>
      </c>
      <c r="E37" s="1">
        <v>0</v>
      </c>
      <c r="G37" s="1">
        <f t="shared" si="0"/>
        <v>0</v>
      </c>
      <c r="I37" s="1">
        <v>44334466553</v>
      </c>
      <c r="K37" s="1">
        <v>121405702</v>
      </c>
      <c r="M37" s="1">
        <v>44213060851</v>
      </c>
    </row>
    <row r="38" spans="1:13" ht="21" x14ac:dyDescent="0.25">
      <c r="A38" s="2" t="s">
        <v>133</v>
      </c>
      <c r="C38" s="1">
        <v>0</v>
      </c>
      <c r="E38" s="1">
        <v>0</v>
      </c>
      <c r="G38" s="1">
        <f t="shared" si="0"/>
        <v>0</v>
      </c>
      <c r="I38" s="1">
        <v>3386301380</v>
      </c>
      <c r="K38" s="1">
        <v>0</v>
      </c>
      <c r="M38" s="1">
        <v>3386301380</v>
      </c>
    </row>
    <row r="39" spans="1:13" ht="21" x14ac:dyDescent="0.25">
      <c r="A39" s="2" t="s">
        <v>135</v>
      </c>
      <c r="C39" s="1">
        <v>0</v>
      </c>
      <c r="E39" s="1">
        <v>0</v>
      </c>
      <c r="G39" s="1">
        <f t="shared" si="0"/>
        <v>0</v>
      </c>
      <c r="I39" s="1">
        <v>2539726040</v>
      </c>
      <c r="K39" s="1">
        <v>0</v>
      </c>
      <c r="M39" s="1">
        <v>2539726040</v>
      </c>
    </row>
    <row r="40" spans="1:13" ht="21" x14ac:dyDescent="0.25">
      <c r="A40" s="2" t="s">
        <v>123</v>
      </c>
      <c r="C40" s="1">
        <v>0</v>
      </c>
      <c r="E40" s="1">
        <v>0</v>
      </c>
      <c r="G40" s="1">
        <f t="shared" si="0"/>
        <v>0</v>
      </c>
      <c r="I40" s="1">
        <v>10021917796</v>
      </c>
      <c r="K40" s="1">
        <v>0</v>
      </c>
      <c r="M40" s="1">
        <v>10021917796</v>
      </c>
    </row>
    <row r="41" spans="1:13" ht="21" x14ac:dyDescent="0.25">
      <c r="A41" s="2" t="s">
        <v>129</v>
      </c>
      <c r="C41" s="1">
        <v>0</v>
      </c>
      <c r="E41" s="1">
        <v>0</v>
      </c>
      <c r="G41" s="1">
        <f t="shared" si="0"/>
        <v>0</v>
      </c>
      <c r="I41" s="1">
        <v>93190410968</v>
      </c>
      <c r="K41" s="1">
        <v>0</v>
      </c>
      <c r="M41" s="1">
        <v>93190410968</v>
      </c>
    </row>
    <row r="42" spans="1:13" ht="21" x14ac:dyDescent="0.25">
      <c r="A42" s="2" t="s">
        <v>133</v>
      </c>
      <c r="C42" s="1">
        <v>0</v>
      </c>
      <c r="E42" s="1">
        <v>0</v>
      </c>
      <c r="G42" s="1">
        <f t="shared" si="0"/>
        <v>0</v>
      </c>
      <c r="I42" s="1">
        <v>2709041108</v>
      </c>
      <c r="K42" s="1">
        <v>0</v>
      </c>
      <c r="M42" s="1">
        <v>2709041108</v>
      </c>
    </row>
    <row r="43" spans="1:13" ht="21" x14ac:dyDescent="0.25">
      <c r="A43" s="2" t="s">
        <v>162</v>
      </c>
      <c r="C43" s="1">
        <v>0</v>
      </c>
      <c r="E43" s="1">
        <v>0</v>
      </c>
      <c r="G43" s="1">
        <f t="shared" si="0"/>
        <v>0</v>
      </c>
      <c r="I43" s="1">
        <v>35630136991</v>
      </c>
      <c r="K43" s="1">
        <v>0</v>
      </c>
      <c r="M43" s="1">
        <v>35630136991</v>
      </c>
    </row>
    <row r="44" spans="1:13" ht="21" x14ac:dyDescent="0.25">
      <c r="A44" s="2" t="s">
        <v>123</v>
      </c>
      <c r="C44" s="1">
        <v>0</v>
      </c>
      <c r="E44" s="1">
        <v>0</v>
      </c>
      <c r="G44" s="1">
        <f t="shared" si="0"/>
        <v>0</v>
      </c>
      <c r="I44" s="1">
        <v>30065753427</v>
      </c>
      <c r="K44" s="1">
        <v>0</v>
      </c>
      <c r="M44" s="1">
        <v>30065753427</v>
      </c>
    </row>
    <row r="45" spans="1:13" ht="21" x14ac:dyDescent="0.25">
      <c r="A45" s="2" t="s">
        <v>163</v>
      </c>
      <c r="C45" s="1">
        <v>0</v>
      </c>
      <c r="E45" s="1">
        <v>0</v>
      </c>
      <c r="G45" s="1">
        <f t="shared" si="0"/>
        <v>0</v>
      </c>
      <c r="I45" s="1">
        <v>4313609046</v>
      </c>
      <c r="K45" s="1">
        <v>0</v>
      </c>
      <c r="M45" s="1">
        <v>4313609046</v>
      </c>
    </row>
    <row r="46" spans="1:13" ht="21" x14ac:dyDescent="0.25">
      <c r="A46" s="2" t="s">
        <v>145</v>
      </c>
      <c r="C46" s="1">
        <v>0</v>
      </c>
      <c r="E46" s="1">
        <v>0</v>
      </c>
      <c r="G46" s="1">
        <f t="shared" si="0"/>
        <v>0</v>
      </c>
      <c r="I46" s="1">
        <v>163386986310</v>
      </c>
      <c r="K46" s="1">
        <v>255134222</v>
      </c>
      <c r="M46" s="1">
        <v>163131852088</v>
      </c>
    </row>
    <row r="47" spans="1:13" ht="21" x14ac:dyDescent="0.25">
      <c r="A47" s="2" t="s">
        <v>164</v>
      </c>
      <c r="C47" s="1">
        <v>0</v>
      </c>
      <c r="E47" s="1">
        <v>0</v>
      </c>
      <c r="G47" s="1">
        <f t="shared" si="0"/>
        <v>0</v>
      </c>
      <c r="I47" s="1">
        <v>345148497941</v>
      </c>
      <c r="K47" s="1">
        <v>0</v>
      </c>
      <c r="M47" s="1">
        <v>345148497941</v>
      </c>
    </row>
    <row r="48" spans="1:13" ht="21" x14ac:dyDescent="0.25">
      <c r="A48" s="2" t="s">
        <v>164</v>
      </c>
      <c r="C48" s="1">
        <v>0</v>
      </c>
      <c r="E48" s="1">
        <v>0</v>
      </c>
      <c r="G48" s="1">
        <f t="shared" si="0"/>
        <v>0</v>
      </c>
      <c r="I48" s="1">
        <v>623529878047</v>
      </c>
      <c r="K48" s="1">
        <v>0</v>
      </c>
      <c r="M48" s="1">
        <v>623529878047</v>
      </c>
    </row>
    <row r="49" spans="1:13" ht="21" x14ac:dyDescent="0.25">
      <c r="A49" s="2" t="s">
        <v>131</v>
      </c>
      <c r="C49" s="1">
        <v>6170547947</v>
      </c>
      <c r="E49" s="1">
        <v>0</v>
      </c>
      <c r="G49" s="1">
        <f t="shared" si="0"/>
        <v>6170547947</v>
      </c>
      <c r="I49" s="1">
        <v>77837671237</v>
      </c>
      <c r="K49" s="1">
        <v>0</v>
      </c>
      <c r="M49" s="1">
        <v>77837671237</v>
      </c>
    </row>
    <row r="50" spans="1:13" ht="21" x14ac:dyDescent="0.25">
      <c r="A50" s="2" t="s">
        <v>123</v>
      </c>
      <c r="C50" s="1">
        <v>0</v>
      </c>
      <c r="E50" s="1">
        <v>0</v>
      </c>
      <c r="G50" s="1">
        <f t="shared" si="0"/>
        <v>0</v>
      </c>
      <c r="I50" s="1">
        <v>19041643838</v>
      </c>
      <c r="K50" s="1">
        <v>0</v>
      </c>
      <c r="M50" s="1">
        <v>19041643838</v>
      </c>
    </row>
    <row r="51" spans="1:13" ht="21" x14ac:dyDescent="0.25">
      <c r="A51" s="2" t="s">
        <v>131</v>
      </c>
      <c r="C51" s="1">
        <v>0</v>
      </c>
      <c r="E51" s="1">
        <v>0</v>
      </c>
      <c r="G51" s="1">
        <f t="shared" si="0"/>
        <v>0</v>
      </c>
      <c r="I51" s="1">
        <v>216920547960</v>
      </c>
      <c r="K51" s="1">
        <v>0</v>
      </c>
      <c r="M51" s="1">
        <v>216920547960</v>
      </c>
    </row>
    <row r="52" spans="1:13" ht="21" x14ac:dyDescent="0.25">
      <c r="A52" s="2" t="s">
        <v>123</v>
      </c>
      <c r="C52" s="1">
        <v>0</v>
      </c>
      <c r="E52" s="1">
        <v>0</v>
      </c>
      <c r="G52" s="1">
        <f t="shared" si="0"/>
        <v>0</v>
      </c>
      <c r="I52" s="1">
        <v>35076712346</v>
      </c>
      <c r="K52" s="1">
        <v>0</v>
      </c>
      <c r="M52" s="1">
        <v>35076712346</v>
      </c>
    </row>
    <row r="53" spans="1:13" ht="21" x14ac:dyDescent="0.25">
      <c r="A53" s="2" t="s">
        <v>132</v>
      </c>
      <c r="C53" s="1">
        <v>74935</v>
      </c>
      <c r="E53" s="1">
        <v>0</v>
      </c>
      <c r="G53" s="1">
        <f t="shared" si="0"/>
        <v>74935</v>
      </c>
      <c r="I53" s="1">
        <v>303784</v>
      </c>
      <c r="K53" s="1">
        <v>0</v>
      </c>
      <c r="M53" s="1">
        <v>303784</v>
      </c>
    </row>
    <row r="54" spans="1:13" ht="21" x14ac:dyDescent="0.25">
      <c r="A54" s="2" t="s">
        <v>123</v>
      </c>
      <c r="C54" s="1">
        <v>0</v>
      </c>
      <c r="E54" s="1">
        <v>0</v>
      </c>
      <c r="G54" s="1">
        <f t="shared" si="0"/>
        <v>0</v>
      </c>
      <c r="I54" s="1">
        <v>10021917818</v>
      </c>
      <c r="K54" s="1">
        <v>0</v>
      </c>
      <c r="M54" s="1">
        <v>10021917818</v>
      </c>
    </row>
    <row r="55" spans="1:13" ht="21" x14ac:dyDescent="0.25">
      <c r="A55" s="2" t="s">
        <v>123</v>
      </c>
      <c r="C55" s="1">
        <v>0</v>
      </c>
      <c r="E55" s="1">
        <v>0</v>
      </c>
      <c r="G55" s="1">
        <f t="shared" si="0"/>
        <v>0</v>
      </c>
      <c r="I55" s="1">
        <v>17538356179</v>
      </c>
      <c r="K55" s="1">
        <v>0</v>
      </c>
      <c r="M55" s="1">
        <v>17538356179</v>
      </c>
    </row>
    <row r="56" spans="1:13" ht="21" x14ac:dyDescent="0.25">
      <c r="A56" s="2" t="s">
        <v>131</v>
      </c>
      <c r="C56" s="1">
        <v>6645205479</v>
      </c>
      <c r="E56" s="1">
        <v>0</v>
      </c>
      <c r="G56" s="1">
        <f t="shared" si="0"/>
        <v>6645205479</v>
      </c>
      <c r="I56" s="1">
        <v>81692876715</v>
      </c>
      <c r="K56" s="1">
        <v>0</v>
      </c>
      <c r="M56" s="1">
        <v>81692876715</v>
      </c>
    </row>
    <row r="57" spans="1:13" ht="21" x14ac:dyDescent="0.25">
      <c r="A57" s="2" t="s">
        <v>123</v>
      </c>
      <c r="C57" s="1">
        <v>0</v>
      </c>
      <c r="E57" s="1">
        <v>0</v>
      </c>
      <c r="G57" s="1">
        <f t="shared" si="0"/>
        <v>0</v>
      </c>
      <c r="I57" s="1">
        <v>45098630143</v>
      </c>
      <c r="K57" s="1">
        <v>0</v>
      </c>
      <c r="M57" s="1">
        <v>45098630143</v>
      </c>
    </row>
    <row r="58" spans="1:13" ht="21" x14ac:dyDescent="0.25">
      <c r="A58" s="2" t="s">
        <v>123</v>
      </c>
      <c r="C58" s="1">
        <v>0</v>
      </c>
      <c r="E58" s="1">
        <v>0</v>
      </c>
      <c r="G58" s="1">
        <f t="shared" si="0"/>
        <v>0</v>
      </c>
      <c r="I58" s="1">
        <v>30065753425</v>
      </c>
      <c r="K58" s="1">
        <v>0</v>
      </c>
      <c r="M58" s="1">
        <v>30065753425</v>
      </c>
    </row>
    <row r="59" spans="1:13" ht="21" x14ac:dyDescent="0.25">
      <c r="A59" s="2" t="s">
        <v>123</v>
      </c>
      <c r="C59" s="1">
        <v>0</v>
      </c>
      <c r="E59" s="1">
        <v>0</v>
      </c>
      <c r="G59" s="1">
        <f t="shared" si="0"/>
        <v>0</v>
      </c>
      <c r="I59" s="1">
        <v>72658904109</v>
      </c>
      <c r="K59" s="1">
        <v>103579880</v>
      </c>
      <c r="M59" s="1">
        <v>72555324229</v>
      </c>
    </row>
    <row r="60" spans="1:13" ht="21" x14ac:dyDescent="0.25">
      <c r="A60" s="2" t="s">
        <v>123</v>
      </c>
      <c r="C60" s="1">
        <v>0</v>
      </c>
      <c r="E60" s="1">
        <v>0</v>
      </c>
      <c r="G60" s="1">
        <f t="shared" si="0"/>
        <v>0</v>
      </c>
      <c r="I60" s="1">
        <v>12527397262</v>
      </c>
      <c r="K60" s="1">
        <v>29289101</v>
      </c>
      <c r="M60" s="1">
        <v>12498108161</v>
      </c>
    </row>
    <row r="61" spans="1:13" ht="21" x14ac:dyDescent="0.25">
      <c r="A61" s="2" t="s">
        <v>123</v>
      </c>
      <c r="C61" s="1">
        <v>0</v>
      </c>
      <c r="E61" s="1">
        <v>0</v>
      </c>
      <c r="G61" s="1">
        <f t="shared" si="0"/>
        <v>0</v>
      </c>
      <c r="I61" s="1">
        <v>115252054795</v>
      </c>
      <c r="K61" s="1">
        <v>377627715</v>
      </c>
      <c r="M61" s="1">
        <v>114874427080</v>
      </c>
    </row>
    <row r="62" spans="1:13" ht="21" x14ac:dyDescent="0.25">
      <c r="A62" s="2" t="s">
        <v>129</v>
      </c>
      <c r="C62" s="1">
        <v>0</v>
      </c>
      <c r="E62" s="1">
        <v>0</v>
      </c>
      <c r="G62" s="1">
        <f t="shared" si="0"/>
        <v>0</v>
      </c>
      <c r="I62" s="1">
        <v>18526027399</v>
      </c>
      <c r="K62" s="1">
        <v>0</v>
      </c>
      <c r="M62" s="1">
        <v>18526027399</v>
      </c>
    </row>
    <row r="63" spans="1:13" ht="21" x14ac:dyDescent="0.25">
      <c r="A63" s="2" t="s">
        <v>128</v>
      </c>
      <c r="C63" s="1">
        <v>0</v>
      </c>
      <c r="E63" s="1">
        <v>0</v>
      </c>
      <c r="G63" s="1">
        <f t="shared" si="0"/>
        <v>0</v>
      </c>
      <c r="I63" s="1">
        <v>45805479453</v>
      </c>
      <c r="K63" s="1">
        <v>113365121</v>
      </c>
      <c r="M63" s="1">
        <v>45692114332</v>
      </c>
    </row>
    <row r="64" spans="1:13" ht="21" x14ac:dyDescent="0.25">
      <c r="A64" s="2" t="s">
        <v>145</v>
      </c>
      <c r="C64" s="1">
        <v>0</v>
      </c>
      <c r="E64" s="1">
        <v>0</v>
      </c>
      <c r="G64" s="1">
        <f t="shared" si="0"/>
        <v>0</v>
      </c>
      <c r="I64" s="1">
        <v>28695890411</v>
      </c>
      <c r="K64" s="1">
        <v>44189689</v>
      </c>
      <c r="M64" s="1">
        <v>28651700722</v>
      </c>
    </row>
    <row r="65" spans="1:13" ht="21" x14ac:dyDescent="0.25">
      <c r="A65" s="2" t="s">
        <v>133</v>
      </c>
      <c r="C65" s="1">
        <v>0</v>
      </c>
      <c r="E65" s="1">
        <v>0</v>
      </c>
      <c r="G65" s="1">
        <f t="shared" si="0"/>
        <v>0</v>
      </c>
      <c r="I65" s="1">
        <v>213246575339</v>
      </c>
      <c r="K65" s="1">
        <v>104942519</v>
      </c>
      <c r="M65" s="1">
        <v>213141632820</v>
      </c>
    </row>
    <row r="66" spans="1:13" ht="21" x14ac:dyDescent="0.25">
      <c r="A66" s="2" t="s">
        <v>165</v>
      </c>
      <c r="C66" s="1">
        <v>0</v>
      </c>
      <c r="E66" s="1">
        <v>0</v>
      </c>
      <c r="G66" s="1">
        <f t="shared" si="0"/>
        <v>0</v>
      </c>
      <c r="I66" s="1">
        <v>884657538288</v>
      </c>
      <c r="K66" s="1">
        <v>695468047</v>
      </c>
      <c r="M66" s="1">
        <v>883962070241</v>
      </c>
    </row>
    <row r="67" spans="1:13" ht="21" x14ac:dyDescent="0.25">
      <c r="A67" s="2" t="s">
        <v>133</v>
      </c>
      <c r="C67" s="1">
        <v>0</v>
      </c>
      <c r="E67" s="1">
        <v>0</v>
      </c>
      <c r="G67" s="1">
        <f t="shared" si="0"/>
        <v>0</v>
      </c>
      <c r="I67" s="1">
        <v>180197260269</v>
      </c>
      <c r="K67" s="1">
        <v>0</v>
      </c>
      <c r="M67" s="1">
        <v>180197260269</v>
      </c>
    </row>
    <row r="68" spans="1:13" ht="21" x14ac:dyDescent="0.25">
      <c r="A68" s="2" t="s">
        <v>133</v>
      </c>
      <c r="C68" s="1">
        <v>0</v>
      </c>
      <c r="E68" s="1">
        <v>0</v>
      </c>
      <c r="G68" s="1">
        <f t="shared" si="0"/>
        <v>0</v>
      </c>
      <c r="I68" s="1">
        <v>195127397259</v>
      </c>
      <c r="K68" s="1">
        <v>0</v>
      </c>
      <c r="M68" s="1">
        <v>195127397259</v>
      </c>
    </row>
    <row r="69" spans="1:13" ht="21" x14ac:dyDescent="0.25">
      <c r="A69" s="2" t="s">
        <v>129</v>
      </c>
      <c r="C69" s="1">
        <v>0</v>
      </c>
      <c r="E69" s="1">
        <v>0</v>
      </c>
      <c r="G69" s="1">
        <f t="shared" si="0"/>
        <v>0</v>
      </c>
      <c r="I69" s="1">
        <v>69041095888</v>
      </c>
      <c r="K69" s="1">
        <v>0</v>
      </c>
      <c r="M69" s="1">
        <v>69041095888</v>
      </c>
    </row>
    <row r="70" spans="1:13" ht="21" x14ac:dyDescent="0.25">
      <c r="A70" s="2" t="s">
        <v>133</v>
      </c>
      <c r="C70" s="1">
        <v>0</v>
      </c>
      <c r="E70" s="1">
        <v>0</v>
      </c>
      <c r="G70" s="1">
        <f t="shared" si="0"/>
        <v>0</v>
      </c>
      <c r="I70" s="1">
        <v>178212328762</v>
      </c>
      <c r="K70" s="1">
        <v>0</v>
      </c>
      <c r="M70" s="1">
        <v>178212328762</v>
      </c>
    </row>
    <row r="71" spans="1:13" ht="21" x14ac:dyDescent="0.25">
      <c r="A71" s="2" t="s">
        <v>135</v>
      </c>
      <c r="C71" s="1">
        <v>0</v>
      </c>
      <c r="E71" s="1">
        <v>0</v>
      </c>
      <c r="G71" s="1">
        <f t="shared" si="0"/>
        <v>0</v>
      </c>
      <c r="I71" s="1">
        <v>214890410958</v>
      </c>
      <c r="K71" s="1">
        <v>0</v>
      </c>
      <c r="M71" s="1">
        <v>214890410958</v>
      </c>
    </row>
    <row r="72" spans="1:13" ht="21" x14ac:dyDescent="0.25">
      <c r="A72" s="2" t="s">
        <v>133</v>
      </c>
      <c r="C72" s="1">
        <v>41424657534</v>
      </c>
      <c r="E72" s="1">
        <v>0</v>
      </c>
      <c r="G72" s="1">
        <f t="shared" si="0"/>
        <v>41424657534</v>
      </c>
      <c r="I72" s="1">
        <v>205742465729</v>
      </c>
      <c r="K72" s="1">
        <v>177829419</v>
      </c>
      <c r="M72" s="1">
        <v>205564636310</v>
      </c>
    </row>
    <row r="73" spans="1:13" ht="21" x14ac:dyDescent="0.25">
      <c r="A73" s="2" t="s">
        <v>163</v>
      </c>
      <c r="C73" s="1">
        <v>0</v>
      </c>
      <c r="E73" s="1">
        <v>0</v>
      </c>
      <c r="G73" s="1">
        <f t="shared" ref="G73:G136" si="1">+C73-E73</f>
        <v>0</v>
      </c>
      <c r="I73" s="1">
        <v>275671232873</v>
      </c>
      <c r="K73" s="1">
        <v>0</v>
      </c>
      <c r="M73" s="1">
        <v>275671232873</v>
      </c>
    </row>
    <row r="74" spans="1:13" ht="21" x14ac:dyDescent="0.25">
      <c r="A74" s="2" t="s">
        <v>142</v>
      </c>
      <c r="C74" s="1">
        <v>0</v>
      </c>
      <c r="E74" s="1">
        <v>0</v>
      </c>
      <c r="G74" s="1">
        <f t="shared" si="1"/>
        <v>0</v>
      </c>
      <c r="I74" s="1">
        <v>73528767122</v>
      </c>
      <c r="K74" s="1">
        <v>0</v>
      </c>
      <c r="M74" s="1">
        <v>73528767122</v>
      </c>
    </row>
    <row r="75" spans="1:13" ht="21" x14ac:dyDescent="0.25">
      <c r="A75" s="2" t="s">
        <v>128</v>
      </c>
      <c r="C75" s="1">
        <v>25890410959</v>
      </c>
      <c r="E75" s="1">
        <v>0</v>
      </c>
      <c r="G75" s="1">
        <f t="shared" si="1"/>
        <v>25890410959</v>
      </c>
      <c r="I75" s="1">
        <v>122547945192</v>
      </c>
      <c r="K75" s="1">
        <v>172347877</v>
      </c>
      <c r="M75" s="1">
        <v>122375597315</v>
      </c>
    </row>
    <row r="76" spans="1:13" ht="21" x14ac:dyDescent="0.25">
      <c r="A76" s="2" t="s">
        <v>163</v>
      </c>
      <c r="C76" s="1">
        <v>0</v>
      </c>
      <c r="E76" s="1">
        <v>0</v>
      </c>
      <c r="G76" s="1">
        <f t="shared" si="1"/>
        <v>0</v>
      </c>
      <c r="I76" s="1">
        <v>245411506847</v>
      </c>
      <c r="K76" s="1">
        <v>0</v>
      </c>
      <c r="M76" s="1">
        <v>245411506847</v>
      </c>
    </row>
    <row r="77" spans="1:13" ht="21" x14ac:dyDescent="0.25">
      <c r="A77" s="2" t="s">
        <v>128</v>
      </c>
      <c r="C77" s="1">
        <v>0</v>
      </c>
      <c r="E77" s="1">
        <v>0</v>
      </c>
      <c r="G77" s="1">
        <f t="shared" si="1"/>
        <v>0</v>
      </c>
      <c r="I77" s="1">
        <v>22835342464</v>
      </c>
      <c r="K77" s="1">
        <v>0</v>
      </c>
      <c r="M77" s="1">
        <v>22835342464</v>
      </c>
    </row>
    <row r="78" spans="1:13" ht="21" x14ac:dyDescent="0.25">
      <c r="A78" s="2" t="s">
        <v>162</v>
      </c>
      <c r="C78" s="1">
        <v>0</v>
      </c>
      <c r="E78" s="1">
        <v>0</v>
      </c>
      <c r="G78" s="1">
        <f t="shared" si="1"/>
        <v>0</v>
      </c>
      <c r="I78" s="1">
        <v>56095890409</v>
      </c>
      <c r="K78" s="1">
        <v>0</v>
      </c>
      <c r="M78" s="1">
        <v>56095890409</v>
      </c>
    </row>
    <row r="79" spans="1:13" ht="21" x14ac:dyDescent="0.25">
      <c r="A79" s="2" t="s">
        <v>163</v>
      </c>
      <c r="C79" s="1">
        <v>0</v>
      </c>
      <c r="E79" s="1">
        <v>0</v>
      </c>
      <c r="G79" s="1">
        <f t="shared" si="1"/>
        <v>0</v>
      </c>
      <c r="I79" s="1">
        <v>165830136982</v>
      </c>
      <c r="K79" s="1">
        <v>0</v>
      </c>
      <c r="M79" s="1">
        <v>165830136982</v>
      </c>
    </row>
    <row r="80" spans="1:13" ht="21" x14ac:dyDescent="0.25">
      <c r="A80" s="2" t="s">
        <v>123</v>
      </c>
      <c r="C80" s="1">
        <v>0</v>
      </c>
      <c r="E80" s="1">
        <v>0</v>
      </c>
      <c r="G80" s="1">
        <f t="shared" si="1"/>
        <v>0</v>
      </c>
      <c r="I80" s="1">
        <v>11890410959</v>
      </c>
      <c r="K80" s="1">
        <v>0</v>
      </c>
      <c r="M80" s="1">
        <v>11890410959</v>
      </c>
    </row>
    <row r="81" spans="1:13" ht="21" x14ac:dyDescent="0.25">
      <c r="A81" s="2" t="s">
        <v>123</v>
      </c>
      <c r="C81" s="1">
        <v>0</v>
      </c>
      <c r="E81" s="1">
        <v>0</v>
      </c>
      <c r="G81" s="1">
        <f t="shared" si="1"/>
        <v>0</v>
      </c>
      <c r="I81" s="1">
        <v>72871232876</v>
      </c>
      <c r="K81" s="1">
        <v>0</v>
      </c>
      <c r="M81" s="1">
        <v>72871232876</v>
      </c>
    </row>
    <row r="82" spans="1:13" ht="21" x14ac:dyDescent="0.25">
      <c r="A82" s="2" t="s">
        <v>134</v>
      </c>
      <c r="C82" s="1">
        <v>45308219177</v>
      </c>
      <c r="E82" s="1">
        <v>0</v>
      </c>
      <c r="G82" s="1">
        <f t="shared" si="1"/>
        <v>45308219177</v>
      </c>
      <c r="I82" s="1">
        <v>184253424637</v>
      </c>
      <c r="K82" s="1">
        <v>75466197</v>
      </c>
      <c r="M82" s="1">
        <v>184177958440</v>
      </c>
    </row>
    <row r="83" spans="1:13" ht="21" x14ac:dyDescent="0.25">
      <c r="A83" s="2" t="s">
        <v>146</v>
      </c>
      <c r="C83" s="1">
        <v>0</v>
      </c>
      <c r="E83" s="1">
        <v>0</v>
      </c>
      <c r="G83" s="1">
        <f t="shared" si="1"/>
        <v>0</v>
      </c>
      <c r="I83" s="1">
        <v>27486986301</v>
      </c>
      <c r="K83" s="1">
        <v>0</v>
      </c>
      <c r="M83" s="1">
        <v>27486986301</v>
      </c>
    </row>
    <row r="84" spans="1:13" ht="21" x14ac:dyDescent="0.25">
      <c r="A84" s="2" t="s">
        <v>145</v>
      </c>
      <c r="C84" s="1">
        <v>0</v>
      </c>
      <c r="E84" s="1">
        <v>0</v>
      </c>
      <c r="G84" s="1">
        <f t="shared" si="1"/>
        <v>0</v>
      </c>
      <c r="I84" s="1">
        <v>131005479451</v>
      </c>
      <c r="K84" s="1">
        <v>0</v>
      </c>
      <c r="M84" s="1">
        <v>131005479451</v>
      </c>
    </row>
    <row r="85" spans="1:13" ht="21" x14ac:dyDescent="0.25">
      <c r="A85" s="2" t="s">
        <v>126</v>
      </c>
      <c r="C85" s="1">
        <v>31327397277</v>
      </c>
      <c r="E85" s="1">
        <v>0</v>
      </c>
      <c r="G85" s="1">
        <f t="shared" si="1"/>
        <v>31327397277</v>
      </c>
      <c r="I85" s="1">
        <v>153789041093</v>
      </c>
      <c r="K85" s="1">
        <v>0</v>
      </c>
      <c r="M85" s="1">
        <v>153789041093</v>
      </c>
    </row>
    <row r="86" spans="1:13" ht="21" x14ac:dyDescent="0.25">
      <c r="A86" s="2" t="s">
        <v>135</v>
      </c>
      <c r="C86" s="1">
        <v>25890410959</v>
      </c>
      <c r="E86" s="1">
        <v>0</v>
      </c>
      <c r="G86" s="1">
        <f t="shared" si="1"/>
        <v>25890410959</v>
      </c>
      <c r="I86" s="1">
        <v>98383561629</v>
      </c>
      <c r="K86" s="1">
        <v>155068195</v>
      </c>
      <c r="M86" s="1">
        <v>98228493434</v>
      </c>
    </row>
    <row r="87" spans="1:13" ht="21" x14ac:dyDescent="0.25">
      <c r="A87" s="2" t="s">
        <v>163</v>
      </c>
      <c r="C87" s="1">
        <v>0</v>
      </c>
      <c r="E87" s="1">
        <v>0</v>
      </c>
      <c r="G87" s="1">
        <f t="shared" si="1"/>
        <v>0</v>
      </c>
      <c r="I87" s="1">
        <v>123346849311</v>
      </c>
      <c r="K87" s="1">
        <v>0</v>
      </c>
      <c r="M87" s="1">
        <v>123346849311</v>
      </c>
    </row>
    <row r="88" spans="1:13" ht="21" x14ac:dyDescent="0.25">
      <c r="A88" s="2" t="s">
        <v>136</v>
      </c>
      <c r="C88" s="1">
        <v>51780821917</v>
      </c>
      <c r="E88" s="1">
        <v>0</v>
      </c>
      <c r="G88" s="1">
        <f t="shared" si="1"/>
        <v>51780821917</v>
      </c>
      <c r="I88" s="1">
        <v>195041095883</v>
      </c>
      <c r="K88" s="1">
        <v>324627030</v>
      </c>
      <c r="M88" s="1">
        <v>194716468853</v>
      </c>
    </row>
    <row r="89" spans="1:13" ht="21" x14ac:dyDescent="0.25">
      <c r="A89" s="2" t="s">
        <v>136</v>
      </c>
      <c r="C89" s="1">
        <v>69904109588</v>
      </c>
      <c r="E89" s="1">
        <v>0</v>
      </c>
      <c r="G89" s="1">
        <f t="shared" si="1"/>
        <v>69904109588</v>
      </c>
      <c r="I89" s="1">
        <v>251654794512</v>
      </c>
      <c r="K89" s="1">
        <v>476052200</v>
      </c>
      <c r="M89" s="1">
        <v>251178742312</v>
      </c>
    </row>
    <row r="90" spans="1:13" ht="21" x14ac:dyDescent="0.25">
      <c r="A90" s="2" t="s">
        <v>163</v>
      </c>
      <c r="C90" s="1">
        <v>0</v>
      </c>
      <c r="E90" s="1">
        <v>0</v>
      </c>
      <c r="G90" s="1">
        <f t="shared" si="1"/>
        <v>0</v>
      </c>
      <c r="I90" s="1">
        <v>93001643831</v>
      </c>
      <c r="K90" s="1">
        <v>0</v>
      </c>
      <c r="M90" s="1">
        <v>93001643831</v>
      </c>
    </row>
    <row r="91" spans="1:13" ht="21" x14ac:dyDescent="0.25">
      <c r="A91" s="2" t="s">
        <v>163</v>
      </c>
      <c r="C91" s="1">
        <v>0</v>
      </c>
      <c r="E91" s="1">
        <v>0</v>
      </c>
      <c r="G91" s="1">
        <f t="shared" si="1"/>
        <v>0</v>
      </c>
      <c r="I91" s="1">
        <v>61545205475</v>
      </c>
      <c r="K91" s="1">
        <v>0</v>
      </c>
      <c r="M91" s="1">
        <v>61545205475</v>
      </c>
    </row>
    <row r="92" spans="1:13" ht="21" x14ac:dyDescent="0.25">
      <c r="A92" s="2" t="s">
        <v>142</v>
      </c>
      <c r="C92" s="1">
        <v>0</v>
      </c>
      <c r="E92" s="1">
        <v>0</v>
      </c>
      <c r="G92" s="1">
        <f t="shared" si="1"/>
        <v>0</v>
      </c>
      <c r="I92" s="1">
        <v>45308219177</v>
      </c>
      <c r="K92" s="1">
        <v>0</v>
      </c>
      <c r="M92" s="1">
        <v>45308219177</v>
      </c>
    </row>
    <row r="93" spans="1:13" ht="21" x14ac:dyDescent="0.25">
      <c r="A93" s="2" t="s">
        <v>129</v>
      </c>
      <c r="C93" s="1">
        <v>0</v>
      </c>
      <c r="E93" s="1">
        <v>0</v>
      </c>
      <c r="G93" s="1">
        <f t="shared" si="1"/>
        <v>0</v>
      </c>
      <c r="I93" s="1">
        <v>69041095889</v>
      </c>
      <c r="K93" s="1">
        <v>0</v>
      </c>
      <c r="M93" s="1">
        <v>69041095889</v>
      </c>
    </row>
    <row r="94" spans="1:13" ht="21" x14ac:dyDescent="0.25">
      <c r="A94" s="2" t="s">
        <v>137</v>
      </c>
      <c r="C94" s="1">
        <v>68794520520</v>
      </c>
      <c r="E94" s="1">
        <v>40401185</v>
      </c>
      <c r="G94" s="1">
        <f t="shared" si="1"/>
        <v>68754119335</v>
      </c>
      <c r="I94" s="1">
        <v>240544744827</v>
      </c>
      <c r="K94" s="1">
        <v>51373934</v>
      </c>
      <c r="M94" s="1">
        <v>240493370893</v>
      </c>
    </row>
    <row r="95" spans="1:13" ht="21" x14ac:dyDescent="0.25">
      <c r="A95" s="2" t="s">
        <v>138</v>
      </c>
      <c r="C95" s="1">
        <v>25479452040</v>
      </c>
      <c r="E95" s="1">
        <v>2408855</v>
      </c>
      <c r="G95" s="1">
        <f t="shared" si="1"/>
        <v>25477043185</v>
      </c>
      <c r="I95" s="1">
        <v>87928367409</v>
      </c>
      <c r="K95" s="1">
        <v>6472836</v>
      </c>
      <c r="M95" s="1">
        <v>87921894573</v>
      </c>
    </row>
    <row r="96" spans="1:13" ht="21" x14ac:dyDescent="0.25">
      <c r="A96" s="2" t="s">
        <v>123</v>
      </c>
      <c r="C96" s="1">
        <v>24789041110</v>
      </c>
      <c r="E96" s="1">
        <v>0</v>
      </c>
      <c r="G96" s="1">
        <f t="shared" si="1"/>
        <v>24789041110</v>
      </c>
      <c r="I96" s="1">
        <v>221017808220</v>
      </c>
      <c r="K96" s="1">
        <v>0</v>
      </c>
      <c r="M96" s="1">
        <v>221017808220</v>
      </c>
    </row>
    <row r="97" spans="1:13" ht="21" x14ac:dyDescent="0.25">
      <c r="A97" s="2" t="s">
        <v>123</v>
      </c>
      <c r="C97" s="1">
        <v>0</v>
      </c>
      <c r="E97" s="1">
        <v>0</v>
      </c>
      <c r="G97" s="1">
        <f t="shared" si="1"/>
        <v>0</v>
      </c>
      <c r="I97" s="1">
        <v>9061643833</v>
      </c>
      <c r="K97" s="1">
        <v>0</v>
      </c>
      <c r="M97" s="1">
        <v>9061643833</v>
      </c>
    </row>
    <row r="98" spans="1:13" ht="21" x14ac:dyDescent="0.25">
      <c r="A98" s="2" t="s">
        <v>123</v>
      </c>
      <c r="C98" s="1">
        <v>0</v>
      </c>
      <c r="E98" s="1">
        <v>0</v>
      </c>
      <c r="G98" s="1">
        <f t="shared" si="1"/>
        <v>0</v>
      </c>
      <c r="I98" s="1">
        <v>57994520548</v>
      </c>
      <c r="K98" s="1">
        <v>0</v>
      </c>
      <c r="M98" s="1">
        <v>57994520548</v>
      </c>
    </row>
    <row r="99" spans="1:13" ht="21" x14ac:dyDescent="0.25">
      <c r="A99" s="2" t="s">
        <v>135</v>
      </c>
      <c r="C99" s="1">
        <v>25890410959</v>
      </c>
      <c r="E99" s="1">
        <v>0</v>
      </c>
      <c r="G99" s="1">
        <f t="shared" si="1"/>
        <v>25890410959</v>
      </c>
      <c r="I99" s="1">
        <v>82849315065</v>
      </c>
      <c r="K99" s="1">
        <v>61086465</v>
      </c>
      <c r="M99" s="1">
        <v>82788228600</v>
      </c>
    </row>
    <row r="100" spans="1:13" ht="21" x14ac:dyDescent="0.25">
      <c r="A100" s="2" t="s">
        <v>123</v>
      </c>
      <c r="C100" s="1">
        <v>4180137006</v>
      </c>
      <c r="E100" s="1">
        <v>0</v>
      </c>
      <c r="G100" s="1">
        <f t="shared" si="1"/>
        <v>4180137006</v>
      </c>
      <c r="I100" s="1">
        <v>934773287676</v>
      </c>
      <c r="K100" s="1">
        <v>0</v>
      </c>
      <c r="M100" s="1">
        <v>934773287676</v>
      </c>
    </row>
    <row r="101" spans="1:13" ht="21" x14ac:dyDescent="0.25">
      <c r="A101" s="2" t="s">
        <v>123</v>
      </c>
      <c r="C101" s="1">
        <v>5876712334</v>
      </c>
      <c r="E101" s="1">
        <v>0</v>
      </c>
      <c r="G101" s="1">
        <f t="shared" si="1"/>
        <v>5876712334</v>
      </c>
      <c r="I101" s="1">
        <v>77412328767</v>
      </c>
      <c r="K101" s="1">
        <v>0</v>
      </c>
      <c r="M101" s="1">
        <v>77412328767</v>
      </c>
    </row>
    <row r="102" spans="1:13" ht="21" x14ac:dyDescent="0.25">
      <c r="A102" s="2" t="s">
        <v>129</v>
      </c>
      <c r="C102" s="1">
        <v>0</v>
      </c>
      <c r="E102" s="1">
        <v>0</v>
      </c>
      <c r="G102" s="1">
        <f t="shared" si="1"/>
        <v>0</v>
      </c>
      <c r="I102" s="1">
        <v>63949315067</v>
      </c>
      <c r="K102" s="1">
        <v>0</v>
      </c>
      <c r="M102" s="1">
        <v>63949315067</v>
      </c>
    </row>
    <row r="103" spans="1:13" ht="21" x14ac:dyDescent="0.25">
      <c r="A103" s="2" t="s">
        <v>135</v>
      </c>
      <c r="C103" s="1">
        <v>25890410940</v>
      </c>
      <c r="E103" s="1">
        <v>0</v>
      </c>
      <c r="G103" s="1">
        <f t="shared" si="1"/>
        <v>25890410940</v>
      </c>
      <c r="I103" s="1">
        <v>81123287650</v>
      </c>
      <c r="K103" s="1">
        <v>0</v>
      </c>
      <c r="M103" s="1">
        <v>81123287650</v>
      </c>
    </row>
    <row r="104" spans="1:13" ht="21" x14ac:dyDescent="0.25">
      <c r="A104" s="2" t="s">
        <v>163</v>
      </c>
      <c r="C104" s="1">
        <v>0</v>
      </c>
      <c r="E104" s="1">
        <v>0</v>
      </c>
      <c r="G104" s="1">
        <f t="shared" si="1"/>
        <v>0</v>
      </c>
      <c r="I104" s="1">
        <v>101549589039</v>
      </c>
      <c r="K104" s="1">
        <v>0</v>
      </c>
      <c r="M104" s="1">
        <v>101549589039</v>
      </c>
    </row>
    <row r="105" spans="1:13" ht="21" x14ac:dyDescent="0.25">
      <c r="A105" s="2" t="s">
        <v>135</v>
      </c>
      <c r="C105" s="1">
        <v>36246575342</v>
      </c>
      <c r="E105" s="1">
        <v>0</v>
      </c>
      <c r="G105" s="1">
        <f t="shared" si="1"/>
        <v>36246575342</v>
      </c>
      <c r="I105" s="1">
        <v>111156164380</v>
      </c>
      <c r="K105" s="1">
        <v>31254318</v>
      </c>
      <c r="M105" s="1">
        <v>111124910062</v>
      </c>
    </row>
    <row r="106" spans="1:13" ht="21" x14ac:dyDescent="0.25">
      <c r="A106" s="2" t="s">
        <v>142</v>
      </c>
      <c r="C106" s="1">
        <v>0</v>
      </c>
      <c r="E106" s="1">
        <v>0</v>
      </c>
      <c r="G106" s="1">
        <f t="shared" si="1"/>
        <v>0</v>
      </c>
      <c r="I106" s="1">
        <v>83065068492</v>
      </c>
      <c r="K106" s="1">
        <v>0</v>
      </c>
      <c r="M106" s="1">
        <v>83065068492</v>
      </c>
    </row>
    <row r="107" spans="1:13" ht="21" x14ac:dyDescent="0.25">
      <c r="A107" s="2" t="s">
        <v>123</v>
      </c>
      <c r="C107" s="1">
        <v>23113424677</v>
      </c>
      <c r="E107" s="1">
        <v>0</v>
      </c>
      <c r="G107" s="1">
        <f t="shared" si="1"/>
        <v>23113424677</v>
      </c>
      <c r="I107" s="1">
        <v>76428493150</v>
      </c>
      <c r="K107" s="1">
        <v>0</v>
      </c>
      <c r="M107" s="1">
        <v>76428493150</v>
      </c>
    </row>
    <row r="108" spans="1:13" ht="21" x14ac:dyDescent="0.25">
      <c r="A108" s="2" t="s">
        <v>143</v>
      </c>
      <c r="C108" s="1">
        <v>0</v>
      </c>
      <c r="E108" s="1">
        <v>0</v>
      </c>
      <c r="G108" s="1">
        <f t="shared" si="1"/>
        <v>0</v>
      </c>
      <c r="I108" s="1">
        <v>45304109587</v>
      </c>
      <c r="K108" s="1">
        <v>0</v>
      </c>
      <c r="M108" s="1">
        <v>45304109587</v>
      </c>
    </row>
    <row r="109" spans="1:13" ht="21" x14ac:dyDescent="0.25">
      <c r="A109" s="2" t="s">
        <v>123</v>
      </c>
      <c r="C109" s="1">
        <v>28728082206</v>
      </c>
      <c r="E109" s="1">
        <v>0</v>
      </c>
      <c r="G109" s="1">
        <f t="shared" si="1"/>
        <v>28728082206</v>
      </c>
      <c r="I109" s="1">
        <v>112493835617</v>
      </c>
      <c r="K109" s="1">
        <v>0</v>
      </c>
      <c r="M109" s="1">
        <v>112493835617</v>
      </c>
    </row>
    <row r="110" spans="1:13" ht="21" x14ac:dyDescent="0.25">
      <c r="A110" s="2" t="s">
        <v>135</v>
      </c>
      <c r="C110" s="1">
        <v>42719178082</v>
      </c>
      <c r="E110" s="1">
        <v>0</v>
      </c>
      <c r="G110" s="1">
        <f t="shared" si="1"/>
        <v>42719178082</v>
      </c>
      <c r="I110" s="1">
        <v>126733561622</v>
      </c>
      <c r="K110" s="1">
        <v>132265461</v>
      </c>
      <c r="M110" s="1">
        <v>126601296161</v>
      </c>
    </row>
    <row r="111" spans="1:13" ht="21" x14ac:dyDescent="0.25">
      <c r="A111" s="2" t="s">
        <v>137</v>
      </c>
      <c r="C111" s="1">
        <v>280273972590</v>
      </c>
      <c r="E111" s="1">
        <v>165111050</v>
      </c>
      <c r="G111" s="1">
        <f t="shared" si="1"/>
        <v>280108861540</v>
      </c>
      <c r="I111" s="1">
        <v>812794520511</v>
      </c>
      <c r="K111" s="1">
        <v>205625682</v>
      </c>
      <c r="M111" s="1">
        <v>812588894829</v>
      </c>
    </row>
    <row r="112" spans="1:13" ht="21" x14ac:dyDescent="0.25">
      <c r="A112" s="2" t="s">
        <v>129</v>
      </c>
      <c r="C112" s="1">
        <v>0</v>
      </c>
      <c r="E112" s="1">
        <v>0</v>
      </c>
      <c r="G112" s="1">
        <f t="shared" si="1"/>
        <v>0</v>
      </c>
      <c r="I112" s="1">
        <v>63431506849</v>
      </c>
      <c r="K112" s="1">
        <v>0</v>
      </c>
      <c r="M112" s="1">
        <v>63431506849</v>
      </c>
    </row>
    <row r="113" spans="1:13" ht="21" x14ac:dyDescent="0.25">
      <c r="A113" s="2" t="s">
        <v>143</v>
      </c>
      <c r="C113" s="1">
        <v>0</v>
      </c>
      <c r="E113" s="1">
        <v>0</v>
      </c>
      <c r="G113" s="1">
        <f t="shared" si="1"/>
        <v>0</v>
      </c>
      <c r="I113" s="1">
        <v>80350684930</v>
      </c>
      <c r="K113" s="1">
        <v>0</v>
      </c>
      <c r="M113" s="1">
        <v>80350684930</v>
      </c>
    </row>
    <row r="114" spans="1:13" ht="21" x14ac:dyDescent="0.25">
      <c r="A114" s="2" t="s">
        <v>129</v>
      </c>
      <c r="C114" s="1">
        <v>0</v>
      </c>
      <c r="E114" s="1">
        <v>0</v>
      </c>
      <c r="G114" s="1">
        <f t="shared" si="1"/>
        <v>0</v>
      </c>
      <c r="I114" s="1">
        <v>41424657533</v>
      </c>
      <c r="K114" s="1">
        <v>0</v>
      </c>
      <c r="M114" s="1">
        <v>41424657533</v>
      </c>
    </row>
    <row r="115" spans="1:13" ht="21" x14ac:dyDescent="0.25">
      <c r="A115" s="2" t="s">
        <v>163</v>
      </c>
      <c r="C115" s="1">
        <v>0</v>
      </c>
      <c r="E115" s="1">
        <v>0</v>
      </c>
      <c r="G115" s="1">
        <f t="shared" si="1"/>
        <v>0</v>
      </c>
      <c r="I115" s="1">
        <v>52569863011</v>
      </c>
      <c r="K115" s="1">
        <v>0</v>
      </c>
      <c r="M115" s="1">
        <v>52569863011</v>
      </c>
    </row>
    <row r="116" spans="1:13" ht="21" x14ac:dyDescent="0.25">
      <c r="A116" s="2" t="s">
        <v>135</v>
      </c>
      <c r="C116" s="1">
        <v>16828767122</v>
      </c>
      <c r="E116" s="1">
        <v>0</v>
      </c>
      <c r="G116" s="1">
        <f t="shared" si="1"/>
        <v>16828767122</v>
      </c>
      <c r="I116" s="1">
        <v>44876712325</v>
      </c>
      <c r="K116" s="1">
        <v>112026120</v>
      </c>
      <c r="M116" s="1">
        <v>44764686205</v>
      </c>
    </row>
    <row r="117" spans="1:13" ht="21" x14ac:dyDescent="0.25">
      <c r="A117" s="2" t="s">
        <v>163</v>
      </c>
      <c r="C117" s="1">
        <v>0</v>
      </c>
      <c r="E117" s="1">
        <v>0</v>
      </c>
      <c r="G117" s="1">
        <f t="shared" si="1"/>
        <v>0</v>
      </c>
      <c r="I117" s="1">
        <v>32824109587</v>
      </c>
      <c r="K117" s="1">
        <v>0</v>
      </c>
      <c r="M117" s="1">
        <v>32824109587</v>
      </c>
    </row>
    <row r="118" spans="1:13" ht="21" x14ac:dyDescent="0.25">
      <c r="A118" s="2" t="s">
        <v>123</v>
      </c>
      <c r="C118" s="1">
        <v>25890410957</v>
      </c>
      <c r="E118" s="1">
        <v>0</v>
      </c>
      <c r="G118" s="1">
        <f t="shared" si="1"/>
        <v>25890410957</v>
      </c>
      <c r="I118" s="1">
        <v>68178082176</v>
      </c>
      <c r="K118" s="1">
        <v>175144519</v>
      </c>
      <c r="M118" s="1">
        <v>68002937657</v>
      </c>
    </row>
    <row r="119" spans="1:13" ht="21" x14ac:dyDescent="0.25">
      <c r="A119" s="2" t="s">
        <v>135</v>
      </c>
      <c r="C119" s="1">
        <v>25890410959</v>
      </c>
      <c r="E119" s="1">
        <v>0</v>
      </c>
      <c r="G119" s="1">
        <f t="shared" si="1"/>
        <v>25890410959</v>
      </c>
      <c r="I119" s="1">
        <v>68178082180</v>
      </c>
      <c r="K119" s="1">
        <v>175144519</v>
      </c>
      <c r="M119" s="1">
        <v>68002937661</v>
      </c>
    </row>
    <row r="120" spans="1:13" ht="21" x14ac:dyDescent="0.25">
      <c r="A120" s="2" t="s">
        <v>163</v>
      </c>
      <c r="C120" s="1">
        <v>0</v>
      </c>
      <c r="E120" s="1">
        <v>0</v>
      </c>
      <c r="G120" s="1">
        <f t="shared" si="1"/>
        <v>0</v>
      </c>
      <c r="I120" s="1">
        <v>31670136984</v>
      </c>
      <c r="K120" s="1">
        <v>0</v>
      </c>
      <c r="M120" s="1">
        <v>31670136984</v>
      </c>
    </row>
    <row r="121" spans="1:13" ht="21" x14ac:dyDescent="0.25">
      <c r="A121" s="2" t="s">
        <v>146</v>
      </c>
      <c r="C121" s="1">
        <v>0</v>
      </c>
      <c r="E121" s="1">
        <v>0</v>
      </c>
      <c r="G121" s="1">
        <f t="shared" si="1"/>
        <v>0</v>
      </c>
      <c r="I121" s="1">
        <v>32794520547</v>
      </c>
      <c r="K121" s="1">
        <v>0</v>
      </c>
      <c r="M121" s="1">
        <v>32794520547</v>
      </c>
    </row>
    <row r="122" spans="1:13" ht="21" x14ac:dyDescent="0.25">
      <c r="A122" s="2" t="s">
        <v>135</v>
      </c>
      <c r="C122" s="1">
        <v>20712328767</v>
      </c>
      <c r="E122" s="1">
        <v>0</v>
      </c>
      <c r="G122" s="1">
        <f t="shared" si="1"/>
        <v>20712328767</v>
      </c>
      <c r="I122" s="1">
        <v>51780821904</v>
      </c>
      <c r="K122" s="1">
        <v>137292448</v>
      </c>
      <c r="M122" s="1">
        <v>51643529456</v>
      </c>
    </row>
    <row r="123" spans="1:13" ht="21" x14ac:dyDescent="0.25">
      <c r="A123" s="2" t="s">
        <v>163</v>
      </c>
      <c r="C123" s="1">
        <v>0</v>
      </c>
      <c r="E123" s="1">
        <v>0</v>
      </c>
      <c r="G123" s="1">
        <f t="shared" si="1"/>
        <v>0</v>
      </c>
      <c r="I123" s="1">
        <v>94882191778</v>
      </c>
      <c r="K123" s="1">
        <v>0</v>
      </c>
      <c r="M123" s="1">
        <v>94882191778</v>
      </c>
    </row>
    <row r="124" spans="1:13" ht="21" x14ac:dyDescent="0.25">
      <c r="A124" s="2" t="s">
        <v>123</v>
      </c>
      <c r="C124" s="1">
        <v>8630136990</v>
      </c>
      <c r="E124" s="1">
        <v>0</v>
      </c>
      <c r="G124" s="1">
        <f t="shared" si="1"/>
        <v>8630136990</v>
      </c>
      <c r="I124" s="1">
        <v>82849315066</v>
      </c>
      <c r="K124" s="1">
        <v>0</v>
      </c>
      <c r="M124" s="1">
        <v>82849315066</v>
      </c>
    </row>
    <row r="125" spans="1:13" ht="21" x14ac:dyDescent="0.25">
      <c r="A125" s="2" t="s">
        <v>146</v>
      </c>
      <c r="C125" s="1">
        <v>0</v>
      </c>
      <c r="E125" s="1">
        <v>0</v>
      </c>
      <c r="G125" s="1">
        <f t="shared" si="1"/>
        <v>0</v>
      </c>
      <c r="I125" s="1">
        <v>30205479451</v>
      </c>
      <c r="K125" s="1">
        <v>0</v>
      </c>
      <c r="M125" s="1">
        <v>30205479451</v>
      </c>
    </row>
    <row r="126" spans="1:13" ht="21" x14ac:dyDescent="0.25">
      <c r="A126" s="2" t="s">
        <v>163</v>
      </c>
      <c r="C126" s="1">
        <v>0</v>
      </c>
      <c r="E126" s="1">
        <v>0</v>
      </c>
      <c r="G126" s="1">
        <f t="shared" si="1"/>
        <v>0</v>
      </c>
      <c r="I126" s="1">
        <v>30772602738</v>
      </c>
      <c r="K126" s="1">
        <v>0</v>
      </c>
      <c r="M126" s="1">
        <v>30772602738</v>
      </c>
    </row>
    <row r="127" spans="1:13" ht="21" x14ac:dyDescent="0.25">
      <c r="A127" s="2" t="s">
        <v>142</v>
      </c>
      <c r="C127" s="1">
        <v>0</v>
      </c>
      <c r="E127" s="1">
        <v>0</v>
      </c>
      <c r="G127" s="1">
        <f t="shared" si="1"/>
        <v>0</v>
      </c>
      <c r="I127" s="1">
        <v>79224657532</v>
      </c>
      <c r="K127" s="1">
        <v>0</v>
      </c>
      <c r="M127" s="1">
        <v>79224657532</v>
      </c>
    </row>
    <row r="128" spans="1:13" ht="21" x14ac:dyDescent="0.25">
      <c r="A128" s="2" t="s">
        <v>166</v>
      </c>
      <c r="C128" s="1">
        <v>0</v>
      </c>
      <c r="E128" s="1">
        <v>0</v>
      </c>
      <c r="G128" s="1">
        <f t="shared" si="1"/>
        <v>0</v>
      </c>
      <c r="I128" s="1">
        <v>63086301369</v>
      </c>
      <c r="K128" s="1">
        <v>0</v>
      </c>
      <c r="M128" s="1">
        <v>63086301369</v>
      </c>
    </row>
    <row r="129" spans="1:13" ht="21" x14ac:dyDescent="0.25">
      <c r="A129" s="2" t="s">
        <v>145</v>
      </c>
      <c r="C129" s="1">
        <v>0</v>
      </c>
      <c r="E129" s="1">
        <v>0</v>
      </c>
      <c r="G129" s="1">
        <f t="shared" si="1"/>
        <v>0</v>
      </c>
      <c r="I129" s="1">
        <v>414936986665</v>
      </c>
      <c r="K129" s="1">
        <v>0</v>
      </c>
      <c r="M129" s="1">
        <v>414936986665</v>
      </c>
    </row>
    <row r="130" spans="1:13" ht="21" x14ac:dyDescent="0.25">
      <c r="A130" s="2" t="s">
        <v>159</v>
      </c>
      <c r="C130" s="1">
        <v>0</v>
      </c>
      <c r="E130" s="1">
        <v>0</v>
      </c>
      <c r="G130" s="1">
        <f t="shared" si="1"/>
        <v>0</v>
      </c>
      <c r="I130" s="1">
        <v>762663504</v>
      </c>
      <c r="K130" s="1">
        <v>0</v>
      </c>
      <c r="M130" s="1">
        <v>762663504</v>
      </c>
    </row>
    <row r="131" spans="1:13" ht="21" x14ac:dyDescent="0.25">
      <c r="A131" s="2" t="s">
        <v>129</v>
      </c>
      <c r="C131" s="1">
        <v>0</v>
      </c>
      <c r="E131" s="1">
        <v>0</v>
      </c>
      <c r="G131" s="1">
        <f t="shared" si="1"/>
        <v>0</v>
      </c>
      <c r="I131" s="1">
        <v>190726027397</v>
      </c>
      <c r="K131" s="1">
        <v>0</v>
      </c>
      <c r="M131" s="1">
        <v>190726027397</v>
      </c>
    </row>
    <row r="132" spans="1:13" ht="21" x14ac:dyDescent="0.25">
      <c r="A132" s="2" t="s">
        <v>163</v>
      </c>
      <c r="C132" s="1">
        <v>0</v>
      </c>
      <c r="E132" s="1">
        <v>0</v>
      </c>
      <c r="G132" s="1">
        <f t="shared" si="1"/>
        <v>0</v>
      </c>
      <c r="I132" s="1">
        <v>29917808216</v>
      </c>
      <c r="K132" s="1">
        <v>0</v>
      </c>
      <c r="M132" s="1">
        <v>29917808216</v>
      </c>
    </row>
    <row r="133" spans="1:13" ht="21" x14ac:dyDescent="0.25">
      <c r="A133" s="2" t="s">
        <v>141</v>
      </c>
      <c r="C133" s="1">
        <v>38835616438</v>
      </c>
      <c r="E133" s="1">
        <v>0</v>
      </c>
      <c r="G133" s="1">
        <f t="shared" si="1"/>
        <v>38835616438</v>
      </c>
      <c r="I133" s="1">
        <v>91910958894</v>
      </c>
      <c r="K133" s="1">
        <v>217081834</v>
      </c>
      <c r="M133" s="1">
        <v>91693877060</v>
      </c>
    </row>
    <row r="134" spans="1:13" ht="21" x14ac:dyDescent="0.25">
      <c r="A134" s="2" t="s">
        <v>123</v>
      </c>
      <c r="C134" s="1">
        <v>51780821915</v>
      </c>
      <c r="E134" s="1">
        <v>0</v>
      </c>
      <c r="G134" s="1">
        <f t="shared" si="1"/>
        <v>51780821915</v>
      </c>
      <c r="I134" s="1">
        <v>122547945197</v>
      </c>
      <c r="K134" s="1">
        <v>289442445</v>
      </c>
      <c r="M134" s="1">
        <v>122258502752</v>
      </c>
    </row>
    <row r="135" spans="1:13" ht="21" x14ac:dyDescent="0.25">
      <c r="A135" s="2" t="s">
        <v>135</v>
      </c>
      <c r="C135" s="1">
        <v>67315068492</v>
      </c>
      <c r="E135" s="1">
        <v>0</v>
      </c>
      <c r="G135" s="1">
        <f t="shared" si="1"/>
        <v>67315068492</v>
      </c>
      <c r="I135" s="1">
        <v>152580821912</v>
      </c>
      <c r="K135" s="1">
        <v>284334517</v>
      </c>
      <c r="M135" s="1">
        <v>152296487395</v>
      </c>
    </row>
    <row r="136" spans="1:13" ht="21" x14ac:dyDescent="0.25">
      <c r="A136" s="2" t="s">
        <v>127</v>
      </c>
      <c r="C136" s="1">
        <v>27</v>
      </c>
      <c r="E136" s="1">
        <v>0</v>
      </c>
      <c r="G136" s="1">
        <f t="shared" si="1"/>
        <v>27</v>
      </c>
      <c r="I136" s="1">
        <v>104712328765</v>
      </c>
      <c r="K136" s="1">
        <v>0</v>
      </c>
      <c r="M136" s="1">
        <v>104712328765</v>
      </c>
    </row>
    <row r="137" spans="1:13" ht="21" x14ac:dyDescent="0.25">
      <c r="A137" s="2" t="s">
        <v>123</v>
      </c>
      <c r="C137" s="1">
        <v>3417534263</v>
      </c>
      <c r="E137" s="1">
        <v>0</v>
      </c>
      <c r="G137" s="1">
        <f t="shared" ref="G137:G175" si="2">+C137-E137</f>
        <v>3417534263</v>
      </c>
      <c r="I137" s="1">
        <v>13980821917</v>
      </c>
      <c r="K137" s="1">
        <v>0</v>
      </c>
      <c r="M137" s="1">
        <v>13980821917</v>
      </c>
    </row>
    <row r="138" spans="1:13" ht="21" x14ac:dyDescent="0.25">
      <c r="A138" s="2" t="s">
        <v>130</v>
      </c>
      <c r="C138" s="1">
        <v>106027397250</v>
      </c>
      <c r="E138" s="1">
        <v>0</v>
      </c>
      <c r="G138" s="1">
        <f t="shared" si="2"/>
        <v>106027397250</v>
      </c>
      <c r="I138" s="1">
        <v>226191780800</v>
      </c>
      <c r="K138" s="1">
        <v>0</v>
      </c>
      <c r="M138" s="1">
        <v>226191780800</v>
      </c>
    </row>
    <row r="139" spans="1:13" ht="21" x14ac:dyDescent="0.25">
      <c r="A139" s="2" t="s">
        <v>127</v>
      </c>
      <c r="C139" s="1">
        <v>53852054794</v>
      </c>
      <c r="E139" s="1">
        <v>0</v>
      </c>
      <c r="G139" s="1">
        <f t="shared" si="2"/>
        <v>53852054794</v>
      </c>
      <c r="I139" s="1">
        <v>109499178077</v>
      </c>
      <c r="K139" s="1">
        <v>0</v>
      </c>
      <c r="M139" s="1">
        <v>109499178077</v>
      </c>
    </row>
    <row r="140" spans="1:13" ht="21" x14ac:dyDescent="0.25">
      <c r="A140" s="2" t="s">
        <v>123</v>
      </c>
      <c r="C140" s="1">
        <v>6904109602</v>
      </c>
      <c r="E140" s="1">
        <v>0</v>
      </c>
      <c r="G140" s="1">
        <f t="shared" si="2"/>
        <v>6904109602</v>
      </c>
      <c r="I140" s="1">
        <v>16915068493</v>
      </c>
      <c r="K140" s="1">
        <v>0</v>
      </c>
      <c r="M140" s="1">
        <v>16915068493</v>
      </c>
    </row>
    <row r="141" spans="1:13" ht="21" x14ac:dyDescent="0.25">
      <c r="A141" s="2" t="s">
        <v>135</v>
      </c>
      <c r="C141" s="1">
        <v>49191780822</v>
      </c>
      <c r="E141" s="1">
        <v>0</v>
      </c>
      <c r="G141" s="1">
        <f t="shared" si="2"/>
        <v>49191780822</v>
      </c>
      <c r="I141" s="1">
        <v>93464383551</v>
      </c>
      <c r="K141" s="1">
        <v>183173377</v>
      </c>
      <c r="M141" s="1">
        <v>93281210174</v>
      </c>
    </row>
    <row r="142" spans="1:13" ht="21" x14ac:dyDescent="0.25">
      <c r="A142" s="2" t="s">
        <v>127</v>
      </c>
      <c r="C142" s="1">
        <v>38465753418</v>
      </c>
      <c r="E142" s="1">
        <v>0</v>
      </c>
      <c r="G142" s="1">
        <f t="shared" si="2"/>
        <v>38465753418</v>
      </c>
      <c r="I142" s="1">
        <v>69238356138</v>
      </c>
      <c r="K142" s="1">
        <v>0</v>
      </c>
      <c r="M142" s="1">
        <v>69238356138</v>
      </c>
    </row>
    <row r="143" spans="1:13" ht="21" x14ac:dyDescent="0.25">
      <c r="A143" s="2" t="s">
        <v>123</v>
      </c>
      <c r="C143" s="1">
        <v>28479452076</v>
      </c>
      <c r="E143" s="1">
        <v>0</v>
      </c>
      <c r="G143" s="1">
        <f t="shared" si="2"/>
        <v>28479452076</v>
      </c>
      <c r="I143" s="1">
        <v>59547945204</v>
      </c>
      <c r="K143" s="1">
        <v>0</v>
      </c>
      <c r="M143" s="1">
        <v>59547945204</v>
      </c>
    </row>
    <row r="144" spans="1:13" ht="21" x14ac:dyDescent="0.25">
      <c r="A144" s="2" t="s">
        <v>123</v>
      </c>
      <c r="C144" s="1">
        <v>82849315068</v>
      </c>
      <c r="E144" s="1">
        <v>0</v>
      </c>
      <c r="G144" s="1">
        <f t="shared" si="2"/>
        <v>82849315068</v>
      </c>
      <c r="I144" s="1">
        <v>140843835603</v>
      </c>
      <c r="K144" s="1">
        <v>519403248</v>
      </c>
      <c r="M144" s="1">
        <v>140324432355</v>
      </c>
    </row>
    <row r="145" spans="1:13" ht="21" x14ac:dyDescent="0.25">
      <c r="A145" s="2" t="s">
        <v>135</v>
      </c>
      <c r="C145" s="1">
        <v>125568493150</v>
      </c>
      <c r="E145" s="1">
        <v>0</v>
      </c>
      <c r="G145" s="1">
        <f t="shared" si="2"/>
        <v>125568493150</v>
      </c>
      <c r="I145" s="1">
        <v>209280821910</v>
      </c>
      <c r="K145" s="1">
        <v>815149880</v>
      </c>
      <c r="M145" s="1">
        <v>208465672030</v>
      </c>
    </row>
    <row r="146" spans="1:13" ht="21" x14ac:dyDescent="0.25">
      <c r="A146" s="2" t="s">
        <v>142</v>
      </c>
      <c r="C146" s="1">
        <v>48673972613</v>
      </c>
      <c r="E146" s="1">
        <v>0</v>
      </c>
      <c r="G146" s="1">
        <f t="shared" si="2"/>
        <v>48673972613</v>
      </c>
      <c r="I146" s="1">
        <v>129797260273</v>
      </c>
      <c r="K146" s="1">
        <v>0</v>
      </c>
      <c r="M146" s="1">
        <v>129797260273</v>
      </c>
    </row>
    <row r="147" spans="1:13" ht="21" x14ac:dyDescent="0.25">
      <c r="A147" s="2" t="s">
        <v>123</v>
      </c>
      <c r="C147" s="1">
        <v>100972602740</v>
      </c>
      <c r="E147" s="1">
        <v>0</v>
      </c>
      <c r="G147" s="1">
        <f t="shared" si="2"/>
        <v>100972602740</v>
      </c>
      <c r="I147" s="1">
        <v>158190410948</v>
      </c>
      <c r="K147" s="1">
        <v>688216807</v>
      </c>
      <c r="M147" s="1">
        <v>157502194141</v>
      </c>
    </row>
    <row r="148" spans="1:13" ht="21" x14ac:dyDescent="0.25">
      <c r="A148" s="2" t="s">
        <v>127</v>
      </c>
      <c r="C148" s="1">
        <v>51287671231</v>
      </c>
      <c r="E148" s="1">
        <v>0</v>
      </c>
      <c r="G148" s="1">
        <f t="shared" si="2"/>
        <v>51287671231</v>
      </c>
      <c r="I148" s="1">
        <v>75221917805</v>
      </c>
      <c r="K148" s="1">
        <v>0</v>
      </c>
      <c r="M148" s="1">
        <v>75221917805</v>
      </c>
    </row>
    <row r="149" spans="1:13" ht="21" x14ac:dyDescent="0.25">
      <c r="A149" s="2" t="s">
        <v>127</v>
      </c>
      <c r="C149" s="1">
        <v>76931506836</v>
      </c>
      <c r="E149" s="1">
        <v>0</v>
      </c>
      <c r="G149" s="1">
        <f t="shared" si="2"/>
        <v>76931506836</v>
      </c>
      <c r="I149" s="1">
        <v>102575342446</v>
      </c>
      <c r="K149" s="1">
        <v>0</v>
      </c>
      <c r="M149" s="1">
        <v>102575342446</v>
      </c>
    </row>
    <row r="150" spans="1:13" ht="21" x14ac:dyDescent="0.25">
      <c r="A150" s="2" t="s">
        <v>143</v>
      </c>
      <c r="C150" s="1">
        <v>76931506835</v>
      </c>
      <c r="E150" s="1">
        <v>0</v>
      </c>
      <c r="G150" s="1">
        <f t="shared" si="2"/>
        <v>76931506835</v>
      </c>
      <c r="I150" s="1">
        <v>100010958884</v>
      </c>
      <c r="K150" s="1">
        <v>0</v>
      </c>
      <c r="M150" s="1">
        <v>100010958884</v>
      </c>
    </row>
    <row r="151" spans="1:13" ht="21" x14ac:dyDescent="0.25">
      <c r="A151" s="2" t="s">
        <v>127</v>
      </c>
      <c r="C151" s="1">
        <v>433380821912</v>
      </c>
      <c r="E151" s="1">
        <v>0</v>
      </c>
      <c r="G151" s="1">
        <f t="shared" si="2"/>
        <v>433380821912</v>
      </c>
      <c r="I151" s="1">
        <v>563395068485</v>
      </c>
      <c r="K151" s="1">
        <v>0</v>
      </c>
      <c r="M151" s="1">
        <v>563395068485</v>
      </c>
    </row>
    <row r="152" spans="1:13" ht="21" x14ac:dyDescent="0.25">
      <c r="A152" s="2" t="s">
        <v>123</v>
      </c>
      <c r="C152" s="1">
        <v>77671232877</v>
      </c>
      <c r="E152" s="1">
        <v>0</v>
      </c>
      <c r="G152" s="1">
        <f t="shared" si="2"/>
        <v>77671232877</v>
      </c>
      <c r="I152" s="1">
        <v>100972602732</v>
      </c>
      <c r="K152" s="1">
        <v>403123808</v>
      </c>
      <c r="M152" s="1">
        <v>100569478924</v>
      </c>
    </row>
    <row r="153" spans="1:13" ht="21" x14ac:dyDescent="0.25">
      <c r="A153" s="2" t="s">
        <v>135</v>
      </c>
      <c r="C153" s="1">
        <v>77671232877</v>
      </c>
      <c r="E153" s="1">
        <v>0</v>
      </c>
      <c r="G153" s="1">
        <f t="shared" si="2"/>
        <v>77671232877</v>
      </c>
      <c r="I153" s="1">
        <v>100972602732</v>
      </c>
      <c r="K153" s="1">
        <v>403123808</v>
      </c>
      <c r="M153" s="1">
        <v>100569478924</v>
      </c>
    </row>
    <row r="154" spans="1:13" ht="21" x14ac:dyDescent="0.25">
      <c r="A154" s="2" t="s">
        <v>142</v>
      </c>
      <c r="C154" s="1">
        <v>40389041100</v>
      </c>
      <c r="E154" s="1">
        <v>0</v>
      </c>
      <c r="G154" s="1">
        <f t="shared" si="2"/>
        <v>40389041100</v>
      </c>
      <c r="I154" s="1">
        <v>52816438356</v>
      </c>
      <c r="K154" s="1">
        <v>0</v>
      </c>
      <c r="M154" s="1">
        <v>52816438356</v>
      </c>
    </row>
    <row r="155" spans="1:13" ht="21" x14ac:dyDescent="0.25">
      <c r="A155" s="2" t="s">
        <v>145</v>
      </c>
      <c r="C155" s="1">
        <v>359445205454</v>
      </c>
      <c r="E155" s="1">
        <v>0</v>
      </c>
      <c r="G155" s="1">
        <f t="shared" si="2"/>
        <v>359445205454</v>
      </c>
      <c r="I155" s="1">
        <v>443718493119</v>
      </c>
      <c r="K155" s="1">
        <v>0</v>
      </c>
      <c r="M155" s="1">
        <v>443718493119</v>
      </c>
    </row>
    <row r="156" spans="1:13" ht="21" x14ac:dyDescent="0.25">
      <c r="A156" s="2" t="s">
        <v>129</v>
      </c>
      <c r="C156" s="1">
        <v>266671232850</v>
      </c>
      <c r="E156" s="1">
        <v>0</v>
      </c>
      <c r="G156" s="1">
        <f t="shared" si="2"/>
        <v>266671232850</v>
      </c>
      <c r="I156" s="1">
        <v>328894520515</v>
      </c>
      <c r="K156" s="1">
        <v>0</v>
      </c>
      <c r="M156" s="1">
        <v>328894520515</v>
      </c>
    </row>
    <row r="157" spans="1:13" ht="21" x14ac:dyDescent="0.25">
      <c r="A157" s="2" t="s">
        <v>142</v>
      </c>
      <c r="C157" s="1">
        <v>115212328740</v>
      </c>
      <c r="E157" s="1">
        <v>0</v>
      </c>
      <c r="G157" s="1">
        <f t="shared" si="2"/>
        <v>115212328740</v>
      </c>
      <c r="I157" s="1">
        <v>142095205446</v>
      </c>
      <c r="K157" s="1">
        <v>0</v>
      </c>
      <c r="M157" s="1">
        <v>142095205446</v>
      </c>
    </row>
    <row r="158" spans="1:13" ht="21" x14ac:dyDescent="0.25">
      <c r="A158" s="2" t="s">
        <v>146</v>
      </c>
      <c r="C158" s="1">
        <v>107445205470</v>
      </c>
      <c r="E158" s="1">
        <v>0</v>
      </c>
      <c r="G158" s="1">
        <f t="shared" si="2"/>
        <v>107445205470</v>
      </c>
      <c r="I158" s="1">
        <v>132515753413</v>
      </c>
      <c r="K158" s="1">
        <v>0</v>
      </c>
      <c r="M158" s="1">
        <v>132515753413</v>
      </c>
    </row>
    <row r="159" spans="1:13" ht="21" x14ac:dyDescent="0.25">
      <c r="A159" s="2" t="s">
        <v>123</v>
      </c>
      <c r="C159" s="1">
        <v>90616438350</v>
      </c>
      <c r="E159" s="1">
        <v>0</v>
      </c>
      <c r="G159" s="1">
        <f t="shared" si="2"/>
        <v>90616438350</v>
      </c>
      <c r="I159" s="1">
        <v>99678082185</v>
      </c>
      <c r="K159" s="1">
        <v>183791342</v>
      </c>
      <c r="M159" s="1">
        <v>99494290843</v>
      </c>
    </row>
    <row r="160" spans="1:13" ht="21" x14ac:dyDescent="0.25">
      <c r="A160" s="2" t="s">
        <v>123</v>
      </c>
      <c r="C160" s="1">
        <v>60065753404</v>
      </c>
      <c r="E160" s="1">
        <v>155111115</v>
      </c>
      <c r="G160" s="1">
        <f t="shared" si="2"/>
        <v>59910642289</v>
      </c>
      <c r="I160" s="1">
        <v>60065753404</v>
      </c>
      <c r="K160" s="1">
        <v>155111115</v>
      </c>
      <c r="M160" s="1">
        <v>59910642289</v>
      </c>
    </row>
    <row r="161" spans="1:13" ht="21" x14ac:dyDescent="0.25">
      <c r="A161" s="2" t="s">
        <v>123</v>
      </c>
      <c r="C161" s="1">
        <v>125654794512</v>
      </c>
      <c r="E161" s="1">
        <v>539879428</v>
      </c>
      <c r="G161" s="1">
        <f t="shared" si="2"/>
        <v>125114915084</v>
      </c>
      <c r="I161" s="1">
        <v>125654794512</v>
      </c>
      <c r="K161" s="1">
        <v>539879428</v>
      </c>
      <c r="M161" s="1">
        <v>125114915084</v>
      </c>
    </row>
    <row r="162" spans="1:13" ht="21" x14ac:dyDescent="0.25">
      <c r="A162" s="2" t="s">
        <v>123</v>
      </c>
      <c r="C162" s="1">
        <v>54887671224</v>
      </c>
      <c r="E162" s="1">
        <v>329590597</v>
      </c>
      <c r="G162" s="1">
        <f t="shared" si="2"/>
        <v>54558080627</v>
      </c>
      <c r="I162" s="1">
        <v>54887671224</v>
      </c>
      <c r="K162" s="1">
        <v>329590597</v>
      </c>
      <c r="M162" s="1">
        <v>54558080627</v>
      </c>
    </row>
    <row r="163" spans="1:13" ht="21" x14ac:dyDescent="0.25">
      <c r="A163" s="2" t="s">
        <v>123</v>
      </c>
      <c r="C163" s="1">
        <v>16871917789</v>
      </c>
      <c r="E163" s="1">
        <v>115686855</v>
      </c>
      <c r="G163" s="1">
        <f t="shared" si="2"/>
        <v>16756230934</v>
      </c>
      <c r="I163" s="1">
        <v>16871917789</v>
      </c>
      <c r="K163" s="1">
        <v>115686855</v>
      </c>
      <c r="M163" s="1">
        <v>16756230934</v>
      </c>
    </row>
    <row r="164" spans="1:13" ht="21" x14ac:dyDescent="0.25">
      <c r="A164" s="2" t="s">
        <v>142</v>
      </c>
      <c r="C164" s="1">
        <v>77671232874</v>
      </c>
      <c r="E164" s="1">
        <v>0</v>
      </c>
      <c r="G164" s="1">
        <f t="shared" si="2"/>
        <v>77671232874</v>
      </c>
      <c r="I164" s="1">
        <v>77671232874</v>
      </c>
      <c r="K164" s="1">
        <v>0</v>
      </c>
      <c r="M164" s="1">
        <v>77671232874</v>
      </c>
    </row>
    <row r="165" spans="1:13" ht="21" x14ac:dyDescent="0.25">
      <c r="A165" s="2" t="s">
        <v>123</v>
      </c>
      <c r="C165" s="1">
        <v>59030136972</v>
      </c>
      <c r="E165" s="1">
        <v>654921933</v>
      </c>
      <c r="G165" s="1">
        <f t="shared" si="2"/>
        <v>58375215039</v>
      </c>
      <c r="I165" s="1">
        <v>59030136972</v>
      </c>
      <c r="K165" s="1">
        <v>654921933</v>
      </c>
      <c r="M165" s="1">
        <v>58375215039</v>
      </c>
    </row>
    <row r="166" spans="1:13" ht="21" x14ac:dyDescent="0.25">
      <c r="A166" s="2" t="s">
        <v>127</v>
      </c>
      <c r="C166" s="1">
        <v>39235068485</v>
      </c>
      <c r="E166" s="1">
        <v>0</v>
      </c>
      <c r="G166" s="1">
        <f t="shared" si="2"/>
        <v>39235068485</v>
      </c>
      <c r="I166" s="1">
        <v>39235068485</v>
      </c>
      <c r="K166" s="1">
        <v>0</v>
      </c>
      <c r="M166" s="1">
        <v>39235068485</v>
      </c>
    </row>
    <row r="167" spans="1:13" ht="21" x14ac:dyDescent="0.25">
      <c r="A167" s="2" t="s">
        <v>143</v>
      </c>
      <c r="C167" s="1">
        <v>21882739712</v>
      </c>
      <c r="E167" s="1">
        <v>0</v>
      </c>
      <c r="G167" s="1">
        <f t="shared" si="2"/>
        <v>21882739712</v>
      </c>
      <c r="I167" s="1">
        <v>21882739712</v>
      </c>
      <c r="K167" s="1">
        <v>0</v>
      </c>
      <c r="M167" s="1">
        <v>21882739712</v>
      </c>
    </row>
    <row r="168" spans="1:13" ht="21" x14ac:dyDescent="0.25">
      <c r="A168" s="2" t="s">
        <v>130</v>
      </c>
      <c r="C168" s="1">
        <v>8482191780</v>
      </c>
      <c r="E168" s="1">
        <v>0</v>
      </c>
      <c r="G168" s="1">
        <f t="shared" si="2"/>
        <v>8482191780</v>
      </c>
      <c r="I168" s="1">
        <v>8482191780</v>
      </c>
      <c r="K168" s="1">
        <v>0</v>
      </c>
      <c r="M168" s="1">
        <v>8482191780</v>
      </c>
    </row>
    <row r="169" spans="1:13" ht="21" x14ac:dyDescent="0.25">
      <c r="A169" s="2" t="s">
        <v>135</v>
      </c>
      <c r="C169" s="1">
        <v>17087671227</v>
      </c>
      <c r="E169" s="1">
        <v>289933554</v>
      </c>
      <c r="G169" s="1">
        <f t="shared" si="2"/>
        <v>16797737673</v>
      </c>
      <c r="I169" s="1">
        <v>17087671227</v>
      </c>
      <c r="K169" s="1">
        <v>289933554</v>
      </c>
      <c r="M169" s="1">
        <v>16797737673</v>
      </c>
    </row>
    <row r="170" spans="1:13" ht="21" x14ac:dyDescent="0.25">
      <c r="A170" s="2" t="s">
        <v>130</v>
      </c>
      <c r="C170" s="1">
        <v>13684931505</v>
      </c>
      <c r="E170" s="1">
        <v>0</v>
      </c>
      <c r="G170" s="1">
        <f t="shared" si="2"/>
        <v>13684931505</v>
      </c>
      <c r="I170" s="1">
        <v>13684931505</v>
      </c>
      <c r="K170" s="1">
        <v>0</v>
      </c>
      <c r="M170" s="1">
        <v>13684931505</v>
      </c>
    </row>
    <row r="171" spans="1:13" ht="21" x14ac:dyDescent="0.25">
      <c r="A171" s="2" t="s">
        <v>130</v>
      </c>
      <c r="C171" s="1">
        <v>32876712328</v>
      </c>
      <c r="E171" s="1">
        <v>0</v>
      </c>
      <c r="G171" s="1">
        <f t="shared" si="2"/>
        <v>32876712328</v>
      </c>
      <c r="I171" s="1">
        <v>32876712328</v>
      </c>
      <c r="K171" s="1">
        <v>0</v>
      </c>
      <c r="M171" s="1">
        <v>32876712328</v>
      </c>
    </row>
    <row r="172" spans="1:13" ht="21" x14ac:dyDescent="0.25">
      <c r="A172" s="2" t="s">
        <v>130</v>
      </c>
      <c r="C172" s="1">
        <v>18493150680</v>
      </c>
      <c r="E172" s="1">
        <v>0</v>
      </c>
      <c r="G172" s="1">
        <f t="shared" si="2"/>
        <v>18493150680</v>
      </c>
      <c r="I172" s="1">
        <v>18493150680</v>
      </c>
      <c r="K172" s="1">
        <v>0</v>
      </c>
      <c r="M172" s="1">
        <v>18493150680</v>
      </c>
    </row>
    <row r="173" spans="1:13" ht="21" x14ac:dyDescent="0.25">
      <c r="A173" s="2" t="s">
        <v>123</v>
      </c>
      <c r="C173" s="1">
        <v>2589041095</v>
      </c>
      <c r="E173" s="1">
        <v>56818903</v>
      </c>
      <c r="G173" s="1">
        <f t="shared" si="2"/>
        <v>2532222192</v>
      </c>
      <c r="I173" s="1">
        <v>2589041095</v>
      </c>
      <c r="K173" s="1">
        <v>56818903</v>
      </c>
      <c r="M173" s="1">
        <v>2532222192</v>
      </c>
    </row>
    <row r="174" spans="1:13" ht="21" x14ac:dyDescent="0.25">
      <c r="A174" s="2" t="s">
        <v>130</v>
      </c>
      <c r="C174" s="1">
        <v>3041095890</v>
      </c>
      <c r="E174" s="1">
        <v>0</v>
      </c>
      <c r="G174" s="1">
        <f t="shared" si="2"/>
        <v>3041095890</v>
      </c>
      <c r="I174" s="1">
        <v>3041095890</v>
      </c>
      <c r="K174" s="1">
        <v>0</v>
      </c>
      <c r="M174" s="1">
        <v>3041095890</v>
      </c>
    </row>
    <row r="175" spans="1:13" ht="21.75" thickBot="1" x14ac:dyDescent="0.3">
      <c r="A175" s="2" t="s">
        <v>123</v>
      </c>
      <c r="C175" s="1">
        <v>336575342</v>
      </c>
      <c r="E175" s="1">
        <v>0</v>
      </c>
      <c r="G175" s="1">
        <f t="shared" si="2"/>
        <v>336575342</v>
      </c>
      <c r="I175" s="1">
        <v>336575342</v>
      </c>
      <c r="K175" s="1">
        <v>0</v>
      </c>
      <c r="M175" s="1">
        <v>336575342</v>
      </c>
    </row>
    <row r="176" spans="1:13" ht="21.75" thickBot="1" x14ac:dyDescent="0.3">
      <c r="A176" s="2" t="s">
        <v>24</v>
      </c>
      <c r="C176" s="5">
        <f>SUM(C8:C175)</f>
        <v>4123124914317</v>
      </c>
      <c r="E176" s="5">
        <f>SUM(E8:E175)</f>
        <v>2349863475</v>
      </c>
      <c r="F176" s="2"/>
      <c r="G176" s="5">
        <f>SUM(G8:G175)</f>
        <v>4120775050842</v>
      </c>
      <c r="I176" s="5">
        <f>SUM(I8:I175)</f>
        <v>16803586967761</v>
      </c>
      <c r="K176" s="5">
        <f>SUM(K8:K175)</f>
        <v>10628169620</v>
      </c>
      <c r="L176" s="2"/>
      <c r="M176" s="5">
        <f>SUM(M8:M175)</f>
        <v>16792958798141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7"/>
  <sheetViews>
    <sheetView rightToLeft="1" workbookViewId="0">
      <selection activeCell="E13" sqref="E13"/>
    </sheetView>
  </sheetViews>
  <sheetFormatPr defaultRowHeight="18.75" x14ac:dyDescent="0.25"/>
  <cols>
    <col min="1" max="1" width="40.28515625" style="1" bestFit="1" customWidth="1"/>
    <col min="2" max="2" width="1" style="1" customWidth="1"/>
    <col min="3" max="3" width="17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9.140625" style="1" bestFit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  <c r="N2" s="34" t="s">
        <v>0</v>
      </c>
      <c r="O2" s="34" t="s">
        <v>0</v>
      </c>
      <c r="P2" s="34" t="s">
        <v>0</v>
      </c>
      <c r="Q2" s="34" t="s">
        <v>0</v>
      </c>
    </row>
    <row r="3" spans="1:17" ht="26.25" x14ac:dyDescent="0.25">
      <c r="A3" s="34" t="s">
        <v>147</v>
      </c>
      <c r="B3" s="34" t="s">
        <v>147</v>
      </c>
      <c r="C3" s="34" t="s">
        <v>147</v>
      </c>
      <c r="D3" s="34" t="s">
        <v>147</v>
      </c>
      <c r="E3" s="34" t="s">
        <v>147</v>
      </c>
      <c r="F3" s="34" t="s">
        <v>147</v>
      </c>
      <c r="G3" s="34" t="s">
        <v>147</v>
      </c>
      <c r="H3" s="34" t="s">
        <v>147</v>
      </c>
      <c r="I3" s="34" t="s">
        <v>147</v>
      </c>
      <c r="J3" s="34" t="s">
        <v>147</v>
      </c>
      <c r="K3" s="34" t="s">
        <v>147</v>
      </c>
      <c r="L3" s="34" t="s">
        <v>147</v>
      </c>
      <c r="M3" s="34" t="s">
        <v>147</v>
      </c>
      <c r="N3" s="34" t="s">
        <v>147</v>
      </c>
      <c r="O3" s="34" t="s">
        <v>147</v>
      </c>
      <c r="P3" s="34" t="s">
        <v>147</v>
      </c>
      <c r="Q3" s="34" t="s">
        <v>147</v>
      </c>
    </row>
    <row r="4" spans="1:17" ht="26.25" x14ac:dyDescent="0.25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  <c r="N4" s="34" t="s">
        <v>2</v>
      </c>
      <c r="O4" s="34" t="s">
        <v>2</v>
      </c>
      <c r="P4" s="34" t="s">
        <v>2</v>
      </c>
      <c r="Q4" s="34" t="s">
        <v>2</v>
      </c>
    </row>
    <row r="6" spans="1:17" ht="26.25" x14ac:dyDescent="0.25">
      <c r="A6" s="33" t="s">
        <v>3</v>
      </c>
      <c r="C6" s="33" t="s">
        <v>149</v>
      </c>
      <c r="D6" s="33" t="s">
        <v>149</v>
      </c>
      <c r="E6" s="33" t="s">
        <v>149</v>
      </c>
      <c r="F6" s="33" t="s">
        <v>149</v>
      </c>
      <c r="G6" s="33" t="s">
        <v>149</v>
      </c>
      <c r="H6" s="33" t="s">
        <v>149</v>
      </c>
      <c r="I6" s="33" t="s">
        <v>149</v>
      </c>
      <c r="K6" s="33" t="s">
        <v>150</v>
      </c>
      <c r="L6" s="33" t="s">
        <v>150</v>
      </c>
      <c r="M6" s="33" t="s">
        <v>150</v>
      </c>
      <c r="N6" s="33" t="s">
        <v>150</v>
      </c>
      <c r="O6" s="33" t="s">
        <v>150</v>
      </c>
      <c r="P6" s="33" t="s">
        <v>150</v>
      </c>
      <c r="Q6" s="33" t="s">
        <v>150</v>
      </c>
    </row>
    <row r="7" spans="1:17" ht="26.25" x14ac:dyDescent="0.25">
      <c r="A7" s="33" t="s">
        <v>3</v>
      </c>
      <c r="C7" s="33" t="s">
        <v>7</v>
      </c>
      <c r="E7" s="33" t="s">
        <v>174</v>
      </c>
      <c r="G7" s="33" t="s">
        <v>175</v>
      </c>
      <c r="I7" s="33" t="s">
        <v>177</v>
      </c>
      <c r="K7" s="33" t="s">
        <v>7</v>
      </c>
      <c r="M7" s="33" t="s">
        <v>174</v>
      </c>
      <c r="O7" s="33" t="s">
        <v>175</v>
      </c>
      <c r="Q7" s="33" t="s">
        <v>177</v>
      </c>
    </row>
    <row r="8" spans="1:17" ht="21" x14ac:dyDescent="0.25">
      <c r="A8" s="2" t="s">
        <v>23</v>
      </c>
      <c r="C8" s="1">
        <v>99880</v>
      </c>
      <c r="E8" s="1">
        <v>106708826221</v>
      </c>
      <c r="G8" s="1">
        <v>106708826092</v>
      </c>
      <c r="I8" s="1">
        <v>129</v>
      </c>
      <c r="K8" s="1">
        <v>324526</v>
      </c>
      <c r="M8" s="1">
        <v>336220894735</v>
      </c>
      <c r="O8" s="1">
        <v>336220868167</v>
      </c>
      <c r="Q8" s="1">
        <v>26568</v>
      </c>
    </row>
    <row r="9" spans="1:17" ht="21" x14ac:dyDescent="0.25">
      <c r="A9" s="2" t="s">
        <v>178</v>
      </c>
      <c r="C9" s="1">
        <v>0</v>
      </c>
      <c r="E9" s="1">
        <v>0</v>
      </c>
      <c r="G9" s="1">
        <v>0</v>
      </c>
      <c r="I9" s="1">
        <v>0</v>
      </c>
      <c r="K9" s="1">
        <v>128799567</v>
      </c>
      <c r="M9" s="1">
        <v>2082153698064</v>
      </c>
      <c r="O9" s="1">
        <v>2011978036107</v>
      </c>
      <c r="Q9" s="11">
        <v>70175661957</v>
      </c>
    </row>
    <row r="10" spans="1:17" ht="21" x14ac:dyDescent="0.25">
      <c r="A10" s="2" t="s">
        <v>201</v>
      </c>
      <c r="C10" s="1">
        <v>540123452</v>
      </c>
      <c r="E10" s="1">
        <v>54932580533</v>
      </c>
      <c r="G10" s="1">
        <v>13228433525</v>
      </c>
      <c r="I10" s="11">
        <v>41704147008</v>
      </c>
      <c r="K10" s="1">
        <v>540123452</v>
      </c>
      <c r="M10" s="1">
        <v>54932580533</v>
      </c>
      <c r="O10" s="1">
        <v>13228433525</v>
      </c>
      <c r="Q10" s="11">
        <v>41704147008</v>
      </c>
    </row>
    <row r="11" spans="1:17" ht="21" x14ac:dyDescent="0.25">
      <c r="A11" s="2" t="s">
        <v>16</v>
      </c>
      <c r="C11" s="1">
        <v>0</v>
      </c>
      <c r="E11" s="1">
        <v>0</v>
      </c>
      <c r="G11" s="1">
        <v>0</v>
      </c>
      <c r="I11" s="1">
        <v>0</v>
      </c>
      <c r="K11" s="1">
        <v>17</v>
      </c>
      <c r="M11" s="1">
        <v>17</v>
      </c>
      <c r="O11" s="1">
        <v>6679</v>
      </c>
      <c r="Q11" s="11">
        <v>-6662</v>
      </c>
    </row>
    <row r="12" spans="1:17" ht="21" x14ac:dyDescent="0.25">
      <c r="A12" s="2" t="s">
        <v>179</v>
      </c>
      <c r="C12" s="1">
        <v>0</v>
      </c>
      <c r="E12" s="1">
        <v>0</v>
      </c>
      <c r="G12" s="1">
        <v>0</v>
      </c>
      <c r="I12" s="1">
        <v>0</v>
      </c>
      <c r="K12" s="1">
        <v>233440819</v>
      </c>
      <c r="M12" s="1">
        <v>3253542361649</v>
      </c>
      <c r="O12" s="1">
        <v>3069980210669</v>
      </c>
      <c r="Q12" s="11">
        <v>183562150980</v>
      </c>
    </row>
    <row r="13" spans="1:17" ht="21" x14ac:dyDescent="0.25">
      <c r="A13" s="2" t="s">
        <v>59</v>
      </c>
      <c r="C13" s="1">
        <v>1388948</v>
      </c>
      <c r="E13" s="1">
        <v>1388948000000</v>
      </c>
      <c r="G13" s="1">
        <v>1241708161412</v>
      </c>
      <c r="I13" s="1">
        <v>147239838588</v>
      </c>
      <c r="K13" s="1">
        <v>1388948</v>
      </c>
      <c r="M13" s="1">
        <v>1388948000000</v>
      </c>
      <c r="O13" s="1">
        <v>1241708161412</v>
      </c>
      <c r="Q13" s="11">
        <v>147239838588</v>
      </c>
    </row>
    <row r="14" spans="1:17" ht="21" x14ac:dyDescent="0.25">
      <c r="A14" s="2" t="s">
        <v>60</v>
      </c>
      <c r="C14" s="1">
        <v>5900</v>
      </c>
      <c r="E14" s="1">
        <v>5900000000</v>
      </c>
      <c r="G14" s="1">
        <v>5221101860</v>
      </c>
      <c r="I14" s="1">
        <v>678898140</v>
      </c>
      <c r="K14" s="1">
        <v>5900</v>
      </c>
      <c r="M14" s="1">
        <v>5900000000</v>
      </c>
      <c r="O14" s="1">
        <v>5221101860</v>
      </c>
      <c r="Q14" s="11">
        <v>678898140</v>
      </c>
    </row>
    <row r="15" spans="1:17" ht="21" x14ac:dyDescent="0.25">
      <c r="A15" s="2" t="s">
        <v>85</v>
      </c>
      <c r="C15" s="1">
        <v>5000</v>
      </c>
      <c r="E15" s="1">
        <v>4599649250</v>
      </c>
      <c r="G15" s="1">
        <v>4643105936</v>
      </c>
      <c r="I15" s="1">
        <v>-43456686</v>
      </c>
      <c r="K15" s="1">
        <v>30000</v>
      </c>
      <c r="M15" s="1">
        <v>27617893976</v>
      </c>
      <c r="O15" s="1">
        <v>27858635618</v>
      </c>
      <c r="Q15" s="1">
        <v>-240741642</v>
      </c>
    </row>
    <row r="16" spans="1:17" ht="21" x14ac:dyDescent="0.25">
      <c r="A16" s="2" t="s">
        <v>71</v>
      </c>
      <c r="C16" s="1">
        <v>1500000</v>
      </c>
      <c r="E16" s="1">
        <v>1500000000000</v>
      </c>
      <c r="G16" s="1">
        <v>1314265159390</v>
      </c>
      <c r="I16" s="1">
        <v>185734840610</v>
      </c>
      <c r="K16" s="1">
        <v>1500000</v>
      </c>
      <c r="M16" s="1">
        <v>1500000000000</v>
      </c>
      <c r="O16" s="1">
        <v>1314265159390</v>
      </c>
      <c r="Q16" s="1">
        <v>185734840610</v>
      </c>
    </row>
    <row r="17" spans="1:17" ht="21" x14ac:dyDescent="0.25">
      <c r="A17" s="2" t="s">
        <v>155</v>
      </c>
      <c r="C17" s="1">
        <v>0</v>
      </c>
      <c r="E17" s="1">
        <v>0</v>
      </c>
      <c r="G17" s="1">
        <v>0</v>
      </c>
      <c r="I17" s="1">
        <v>0</v>
      </c>
      <c r="K17" s="1">
        <v>335030</v>
      </c>
      <c r="M17" s="1">
        <v>335030000000</v>
      </c>
      <c r="O17" s="1">
        <v>330670501341</v>
      </c>
      <c r="Q17" s="1">
        <v>4359498659</v>
      </c>
    </row>
    <row r="18" spans="1:17" ht="21" x14ac:dyDescent="0.25">
      <c r="A18" s="2" t="s">
        <v>180</v>
      </c>
      <c r="C18" s="1">
        <v>0</v>
      </c>
      <c r="E18" s="1">
        <v>0</v>
      </c>
      <c r="G18" s="1">
        <v>0</v>
      </c>
      <c r="I18" s="1">
        <v>0</v>
      </c>
      <c r="K18" s="1">
        <v>74000</v>
      </c>
      <c r="M18" s="1">
        <v>74000000000</v>
      </c>
      <c r="O18" s="1">
        <v>72350202876</v>
      </c>
      <c r="Q18" s="1">
        <v>1649797124</v>
      </c>
    </row>
    <row r="19" spans="1:17" ht="21" x14ac:dyDescent="0.25">
      <c r="A19" s="2" t="s">
        <v>157</v>
      </c>
      <c r="C19" s="1">
        <v>0</v>
      </c>
      <c r="E19" s="1">
        <v>0</v>
      </c>
      <c r="G19" s="1">
        <v>0</v>
      </c>
      <c r="I19" s="1">
        <v>0</v>
      </c>
      <c r="K19" s="1">
        <v>73400</v>
      </c>
      <c r="M19" s="1">
        <v>73400000000</v>
      </c>
      <c r="O19" s="1">
        <v>69876903079</v>
      </c>
      <c r="Q19" s="1">
        <v>3523096921</v>
      </c>
    </row>
    <row r="20" spans="1:17" ht="21" x14ac:dyDescent="0.25">
      <c r="A20" s="2" t="s">
        <v>181</v>
      </c>
      <c r="C20" s="1">
        <v>0</v>
      </c>
      <c r="E20" s="1">
        <v>0</v>
      </c>
      <c r="G20" s="1">
        <v>0</v>
      </c>
      <c r="I20" s="1">
        <v>0</v>
      </c>
      <c r="K20" s="1">
        <v>121200</v>
      </c>
      <c r="M20" s="1">
        <v>121200000000</v>
      </c>
      <c r="O20" s="1">
        <v>113313359197</v>
      </c>
      <c r="Q20" s="1">
        <v>7886640803</v>
      </c>
    </row>
    <row r="21" spans="1:17" ht="21" x14ac:dyDescent="0.25">
      <c r="A21" s="2" t="s">
        <v>156</v>
      </c>
      <c r="C21" s="1">
        <v>0</v>
      </c>
      <c r="E21" s="1">
        <v>0</v>
      </c>
      <c r="G21" s="1">
        <v>0</v>
      </c>
      <c r="I21" s="1">
        <v>0</v>
      </c>
      <c r="K21" s="1">
        <v>9805000</v>
      </c>
      <c r="M21" s="1">
        <v>9749512179615</v>
      </c>
      <c r="O21" s="1">
        <v>9202879136955</v>
      </c>
      <c r="Q21" s="1">
        <v>546633042660</v>
      </c>
    </row>
    <row r="22" spans="1:17" ht="21" x14ac:dyDescent="0.25">
      <c r="A22" s="2" t="s">
        <v>182</v>
      </c>
      <c r="C22" s="1">
        <v>0</v>
      </c>
      <c r="E22" s="1">
        <v>0</v>
      </c>
      <c r="G22" s="1">
        <v>0</v>
      </c>
      <c r="I22" s="1">
        <v>0</v>
      </c>
      <c r="K22" s="1">
        <v>4360</v>
      </c>
      <c r="M22" s="1">
        <v>20171675160</v>
      </c>
      <c r="O22" s="1">
        <v>19507193713</v>
      </c>
      <c r="Q22" s="1">
        <v>664481447</v>
      </c>
    </row>
    <row r="23" spans="1:17" ht="21" x14ac:dyDescent="0.25">
      <c r="A23" s="2" t="s">
        <v>65</v>
      </c>
      <c r="C23" s="1">
        <v>0</v>
      </c>
      <c r="E23" s="1">
        <v>0</v>
      </c>
      <c r="G23" s="1">
        <v>0</v>
      </c>
      <c r="I23" s="1">
        <v>0</v>
      </c>
      <c r="K23" s="1">
        <v>10000</v>
      </c>
      <c r="M23" s="1">
        <v>9999237500</v>
      </c>
      <c r="O23" s="1">
        <v>10000000000</v>
      </c>
      <c r="Q23" s="1">
        <v>-762500</v>
      </c>
    </row>
    <row r="24" spans="1:17" ht="21" x14ac:dyDescent="0.25">
      <c r="A24" s="2" t="s">
        <v>24</v>
      </c>
      <c r="C24" s="1" t="s">
        <v>24</v>
      </c>
      <c r="E24" s="5">
        <f>SUM(E8:E23)</f>
        <v>3061089056004</v>
      </c>
      <c r="F24" s="2"/>
      <c r="G24" s="5">
        <f>SUM(G8:G23)</f>
        <v>2685774788215</v>
      </c>
      <c r="H24" s="2"/>
      <c r="I24" s="5">
        <f>SUM(I8:I23)</f>
        <v>375314267789</v>
      </c>
      <c r="K24" s="1" t="s">
        <v>24</v>
      </c>
      <c r="M24" s="5">
        <f>SUM(M8:M23)</f>
        <v>19032628521249</v>
      </c>
      <c r="N24" s="2"/>
      <c r="O24" s="5">
        <f>SUM(O8:O23)</f>
        <v>17839057910588</v>
      </c>
      <c r="P24" s="2"/>
      <c r="Q24" s="5">
        <f>SUM(Q8:Q23)</f>
        <v>1193570610661</v>
      </c>
    </row>
    <row r="25" spans="1:17" ht="19.5" thickTop="1" x14ac:dyDescent="0.25"/>
    <row r="31" spans="1:17" x14ac:dyDescent="0.25">
      <c r="M31" s="11"/>
    </row>
    <row r="32" spans="1:17" x14ac:dyDescent="0.25">
      <c r="M32" s="11"/>
    </row>
    <row r="33" spans="13:13" x14ac:dyDescent="0.25">
      <c r="M33" s="11"/>
    </row>
    <row r="34" spans="13:13" x14ac:dyDescent="0.25">
      <c r="M34" s="11"/>
    </row>
    <row r="35" spans="13:13" x14ac:dyDescent="0.25">
      <c r="M35" s="11"/>
    </row>
    <row r="36" spans="13:13" x14ac:dyDescent="0.25">
      <c r="M36" s="11"/>
    </row>
    <row r="37" spans="13:13" x14ac:dyDescent="0.25">
      <c r="M37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1"/>
  <sheetViews>
    <sheetView rightToLeft="1" topLeftCell="A37" workbookViewId="0">
      <selection activeCell="E13" sqref="E13"/>
    </sheetView>
  </sheetViews>
  <sheetFormatPr defaultRowHeight="18.75" x14ac:dyDescent="0.25"/>
  <cols>
    <col min="1" max="1" width="31.140625" style="11" customWidth="1"/>
    <col min="2" max="2" width="1" style="11" customWidth="1"/>
    <col min="3" max="3" width="21" style="11" customWidth="1"/>
    <col min="4" max="4" width="1" style="11" customWidth="1"/>
    <col min="5" max="5" width="24" style="11" customWidth="1"/>
    <col min="6" max="6" width="1" style="11" customWidth="1"/>
    <col min="7" max="7" width="24" style="11" customWidth="1"/>
    <col min="8" max="8" width="1" style="11" customWidth="1"/>
    <col min="9" max="9" width="34" style="11" customWidth="1"/>
    <col min="10" max="10" width="1" style="11" customWidth="1"/>
    <col min="11" max="11" width="21" style="11" customWidth="1"/>
    <col min="12" max="12" width="1" style="11" customWidth="1"/>
    <col min="13" max="13" width="24" style="11" customWidth="1"/>
    <col min="14" max="14" width="1" style="11" customWidth="1"/>
    <col min="15" max="15" width="24" style="11" customWidth="1"/>
    <col min="16" max="16" width="1" style="11" customWidth="1"/>
    <col min="17" max="17" width="34" style="11" customWidth="1"/>
    <col min="18" max="18" width="1" style="11" customWidth="1"/>
    <col min="19" max="19" width="9.140625" style="11" customWidth="1"/>
    <col min="20" max="16384" width="9.140625" style="11"/>
  </cols>
  <sheetData>
    <row r="2" spans="1:17" ht="26.25" x14ac:dyDescent="0.25">
      <c r="A2" s="43" t="s">
        <v>0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  <c r="J2" s="43" t="s">
        <v>0</v>
      </c>
      <c r="K2" s="43" t="s">
        <v>0</v>
      </c>
      <c r="L2" s="43" t="s">
        <v>0</v>
      </c>
      <c r="M2" s="43" t="s">
        <v>0</v>
      </c>
      <c r="N2" s="43" t="s">
        <v>0</v>
      </c>
      <c r="O2" s="43" t="s">
        <v>0</v>
      </c>
      <c r="P2" s="43" t="s">
        <v>0</v>
      </c>
      <c r="Q2" s="43" t="s">
        <v>0</v>
      </c>
    </row>
    <row r="3" spans="1:17" ht="26.25" x14ac:dyDescent="0.25">
      <c r="A3" s="43" t="s">
        <v>147</v>
      </c>
      <c r="B3" s="43" t="s">
        <v>147</v>
      </c>
      <c r="C3" s="43" t="s">
        <v>147</v>
      </c>
      <c r="D3" s="43" t="s">
        <v>147</v>
      </c>
      <c r="E3" s="43" t="s">
        <v>147</v>
      </c>
      <c r="F3" s="43" t="s">
        <v>147</v>
      </c>
      <c r="G3" s="43" t="s">
        <v>147</v>
      </c>
      <c r="H3" s="43" t="s">
        <v>147</v>
      </c>
      <c r="I3" s="43" t="s">
        <v>147</v>
      </c>
      <c r="J3" s="43" t="s">
        <v>147</v>
      </c>
      <c r="K3" s="43" t="s">
        <v>147</v>
      </c>
      <c r="L3" s="43" t="s">
        <v>147</v>
      </c>
      <c r="M3" s="43" t="s">
        <v>147</v>
      </c>
      <c r="N3" s="43" t="s">
        <v>147</v>
      </c>
      <c r="O3" s="43" t="s">
        <v>147</v>
      </c>
      <c r="P3" s="43" t="s">
        <v>147</v>
      </c>
      <c r="Q3" s="43" t="s">
        <v>147</v>
      </c>
    </row>
    <row r="4" spans="1:17" ht="26.25" x14ac:dyDescent="0.2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 t="s">
        <v>2</v>
      </c>
      <c r="H4" s="43" t="s">
        <v>2</v>
      </c>
      <c r="I4" s="43" t="s">
        <v>2</v>
      </c>
      <c r="J4" s="43" t="s">
        <v>2</v>
      </c>
      <c r="K4" s="43" t="s">
        <v>2</v>
      </c>
      <c r="L4" s="43" t="s">
        <v>2</v>
      </c>
      <c r="M4" s="43" t="s">
        <v>2</v>
      </c>
      <c r="N4" s="43" t="s">
        <v>2</v>
      </c>
      <c r="O4" s="43" t="s">
        <v>2</v>
      </c>
      <c r="P4" s="43" t="s">
        <v>2</v>
      </c>
      <c r="Q4" s="43" t="s">
        <v>2</v>
      </c>
    </row>
    <row r="6" spans="1:17" ht="26.25" x14ac:dyDescent="0.25">
      <c r="A6" s="44" t="s">
        <v>3</v>
      </c>
      <c r="C6" s="44" t="s">
        <v>149</v>
      </c>
      <c r="D6" s="44" t="s">
        <v>149</v>
      </c>
      <c r="E6" s="44" t="s">
        <v>149</v>
      </c>
      <c r="F6" s="44" t="s">
        <v>149</v>
      </c>
      <c r="G6" s="44" t="s">
        <v>149</v>
      </c>
      <c r="H6" s="44" t="s">
        <v>149</v>
      </c>
      <c r="I6" s="44" t="s">
        <v>149</v>
      </c>
      <c r="K6" s="44" t="s">
        <v>150</v>
      </c>
      <c r="L6" s="44" t="s">
        <v>150</v>
      </c>
      <c r="M6" s="44" t="s">
        <v>150</v>
      </c>
      <c r="N6" s="44" t="s">
        <v>150</v>
      </c>
      <c r="O6" s="44" t="s">
        <v>150</v>
      </c>
      <c r="P6" s="44" t="s">
        <v>150</v>
      </c>
      <c r="Q6" s="44" t="s">
        <v>150</v>
      </c>
    </row>
    <row r="7" spans="1:17" ht="26.25" x14ac:dyDescent="0.25">
      <c r="A7" s="44" t="s">
        <v>3</v>
      </c>
      <c r="C7" s="44" t="s">
        <v>7</v>
      </c>
      <c r="E7" s="44" t="s">
        <v>174</v>
      </c>
      <c r="G7" s="44" t="s">
        <v>175</v>
      </c>
      <c r="I7" s="44" t="s">
        <v>176</v>
      </c>
      <c r="K7" s="44" t="s">
        <v>7</v>
      </c>
      <c r="M7" s="44" t="s">
        <v>174</v>
      </c>
      <c r="O7" s="44" t="s">
        <v>175</v>
      </c>
      <c r="Q7" s="44" t="s">
        <v>176</v>
      </c>
    </row>
    <row r="8" spans="1:17" ht="21" x14ac:dyDescent="0.25">
      <c r="A8" s="12" t="s">
        <v>15</v>
      </c>
      <c r="C8" s="11">
        <v>27000000</v>
      </c>
      <c r="E8" s="11">
        <v>138511456812</v>
      </c>
      <c r="G8" s="11">
        <v>134886205422</v>
      </c>
      <c r="I8" s="11">
        <v>3625251390</v>
      </c>
      <c r="K8" s="11">
        <v>27000000</v>
      </c>
      <c r="M8" s="11">
        <v>138511456812</v>
      </c>
      <c r="O8" s="11">
        <v>124816062672</v>
      </c>
      <c r="Q8" s="11">
        <v>13695394140</v>
      </c>
    </row>
    <row r="9" spans="1:17" ht="21" x14ac:dyDescent="0.25">
      <c r="A9" s="12" t="s">
        <v>21</v>
      </c>
      <c r="C9" s="11">
        <v>66800000</v>
      </c>
      <c r="E9" s="11">
        <v>58598384443</v>
      </c>
      <c r="G9" s="11">
        <v>55010728252</v>
      </c>
      <c r="I9" s="11">
        <v>3587656191</v>
      </c>
      <c r="K9" s="11">
        <v>66800000</v>
      </c>
      <c r="M9" s="11">
        <v>58598384443</v>
      </c>
      <c r="O9" s="11">
        <v>88694833596</v>
      </c>
      <c r="Q9" s="11">
        <v>-30096449152</v>
      </c>
    </row>
    <row r="10" spans="1:17" ht="21" x14ac:dyDescent="0.25">
      <c r="A10" s="12" t="s">
        <v>22</v>
      </c>
      <c r="C10" s="11">
        <v>494909488</v>
      </c>
      <c r="E10" s="11">
        <v>2996192252314</v>
      </c>
      <c r="G10" s="11">
        <v>2932694831491</v>
      </c>
      <c r="I10" s="11">
        <v>63497420823</v>
      </c>
      <c r="K10" s="11">
        <v>494909488</v>
      </c>
      <c r="M10" s="11">
        <v>2996192252314</v>
      </c>
      <c r="O10" s="11">
        <v>2821943516102</v>
      </c>
      <c r="Q10" s="11">
        <v>174248736212</v>
      </c>
    </row>
    <row r="11" spans="1:17" ht="21" x14ac:dyDescent="0.25">
      <c r="A11" s="12" t="s">
        <v>18</v>
      </c>
      <c r="C11" s="11">
        <v>1666431</v>
      </c>
      <c r="E11" s="11">
        <v>485867859318</v>
      </c>
      <c r="G11" s="11">
        <v>439596860255</v>
      </c>
      <c r="I11" s="11">
        <v>46270999063</v>
      </c>
      <c r="K11" s="11">
        <v>1666431</v>
      </c>
      <c r="M11" s="11">
        <v>485867859318</v>
      </c>
      <c r="O11" s="11">
        <v>301502989781</v>
      </c>
      <c r="Q11" s="11">
        <v>184364869537</v>
      </c>
    </row>
    <row r="12" spans="1:17" ht="21" x14ac:dyDescent="0.25">
      <c r="A12" s="12" t="s">
        <v>16</v>
      </c>
      <c r="C12" s="11">
        <v>19342254481</v>
      </c>
      <c r="E12" s="11">
        <v>8387531751752</v>
      </c>
      <c r="G12" s="11">
        <v>8214394628436</v>
      </c>
      <c r="I12" s="11">
        <v>173137123316</v>
      </c>
      <c r="K12" s="11">
        <v>19342254481</v>
      </c>
      <c r="M12" s="11">
        <v>8387531751752</v>
      </c>
      <c r="O12" s="11">
        <v>7598795967757</v>
      </c>
      <c r="Q12" s="11">
        <v>788735783995</v>
      </c>
    </row>
    <row r="13" spans="1:17" ht="21" x14ac:dyDescent="0.25">
      <c r="A13" s="12" t="s">
        <v>17</v>
      </c>
      <c r="C13" s="11">
        <v>2000000</v>
      </c>
      <c r="E13" s="11">
        <v>21676285000</v>
      </c>
      <c r="G13" s="11">
        <v>20025705500</v>
      </c>
      <c r="I13" s="11">
        <v>1650579500</v>
      </c>
      <c r="K13" s="11">
        <v>2000000</v>
      </c>
      <c r="M13" s="11">
        <v>21676285000</v>
      </c>
      <c r="O13" s="11">
        <v>20010710000</v>
      </c>
      <c r="Q13" s="11">
        <v>1665575000</v>
      </c>
    </row>
    <row r="14" spans="1:17" ht="21" x14ac:dyDescent="0.25">
      <c r="A14" s="12" t="s">
        <v>48</v>
      </c>
      <c r="C14" s="11">
        <v>100000</v>
      </c>
      <c r="E14" s="11">
        <v>98077820995</v>
      </c>
      <c r="G14" s="11">
        <v>97226885884</v>
      </c>
      <c r="I14" s="11">
        <v>850935111</v>
      </c>
      <c r="K14" s="11">
        <v>100000</v>
      </c>
      <c r="M14" s="11">
        <v>98077820995</v>
      </c>
      <c r="O14" s="11">
        <v>93982633277</v>
      </c>
      <c r="Q14" s="11">
        <v>4095187718</v>
      </c>
    </row>
    <row r="15" spans="1:17" ht="21" x14ac:dyDescent="0.25">
      <c r="A15" s="12" t="s">
        <v>66</v>
      </c>
      <c r="C15" s="11">
        <v>1000000</v>
      </c>
      <c r="E15" s="11">
        <v>970402001205</v>
      </c>
      <c r="G15" s="11">
        <v>963975491263</v>
      </c>
      <c r="I15" s="11">
        <v>6426509942</v>
      </c>
      <c r="K15" s="11">
        <v>1000000</v>
      </c>
      <c r="M15" s="11">
        <v>970402001205</v>
      </c>
      <c r="O15" s="11">
        <v>939474359617</v>
      </c>
      <c r="Q15" s="11">
        <v>30927641588</v>
      </c>
    </row>
    <row r="16" spans="1:17" ht="21" x14ac:dyDescent="0.25">
      <c r="A16" s="12" t="s">
        <v>62</v>
      </c>
      <c r="C16" s="11">
        <v>2373000</v>
      </c>
      <c r="E16" s="11">
        <v>2295745150083</v>
      </c>
      <c r="G16" s="11">
        <v>2278252727982</v>
      </c>
      <c r="I16" s="11">
        <v>17492422101</v>
      </c>
      <c r="K16" s="11">
        <v>2373000</v>
      </c>
      <c r="M16" s="11">
        <v>2295745150083</v>
      </c>
      <c r="O16" s="11">
        <v>2211562275517</v>
      </c>
      <c r="Q16" s="11">
        <v>84182874566</v>
      </c>
    </row>
    <row r="17" spans="1:17" ht="21" x14ac:dyDescent="0.25">
      <c r="A17" s="12" t="s">
        <v>69</v>
      </c>
      <c r="C17" s="11">
        <v>1000000</v>
      </c>
      <c r="E17" s="11">
        <v>975944578551</v>
      </c>
      <c r="G17" s="11">
        <v>969855042913</v>
      </c>
      <c r="I17" s="11">
        <v>6089535638</v>
      </c>
      <c r="K17" s="11">
        <v>1000000</v>
      </c>
      <c r="M17" s="11">
        <v>975944578551</v>
      </c>
      <c r="O17" s="11">
        <v>946636813438</v>
      </c>
      <c r="Q17" s="11">
        <v>29307765113</v>
      </c>
    </row>
    <row r="18" spans="1:17" ht="21" x14ac:dyDescent="0.25">
      <c r="A18" s="12" t="s">
        <v>58</v>
      </c>
      <c r="C18" s="11">
        <v>190500</v>
      </c>
      <c r="E18" s="11">
        <v>180940247254</v>
      </c>
      <c r="G18" s="11">
        <v>174865665476</v>
      </c>
      <c r="I18" s="11">
        <v>6074581778</v>
      </c>
      <c r="K18" s="11">
        <v>190500</v>
      </c>
      <c r="M18" s="11">
        <v>180940247254</v>
      </c>
      <c r="O18" s="11">
        <v>158200091323</v>
      </c>
      <c r="Q18" s="11">
        <v>22740155931</v>
      </c>
    </row>
    <row r="19" spans="1:17" ht="21" x14ac:dyDescent="0.25">
      <c r="A19" s="12" t="s">
        <v>57</v>
      </c>
      <c r="C19" s="11">
        <v>1980436</v>
      </c>
      <c r="E19" s="11">
        <v>1905430219066</v>
      </c>
      <c r="G19" s="11">
        <v>1858497464762</v>
      </c>
      <c r="I19" s="11">
        <v>46932754304</v>
      </c>
      <c r="K19" s="11">
        <v>1980436</v>
      </c>
      <c r="M19" s="11">
        <v>1905430219066</v>
      </c>
      <c r="O19" s="11">
        <v>1682291706195</v>
      </c>
      <c r="Q19" s="11">
        <v>223138512871</v>
      </c>
    </row>
    <row r="20" spans="1:17" ht="21" x14ac:dyDescent="0.25">
      <c r="A20" s="12" t="s">
        <v>61</v>
      </c>
      <c r="C20" s="11">
        <v>75000</v>
      </c>
      <c r="E20" s="11">
        <v>73371405003</v>
      </c>
      <c r="G20" s="11">
        <v>71619538593</v>
      </c>
      <c r="I20" s="11">
        <v>1751866410</v>
      </c>
      <c r="K20" s="11">
        <v>75000</v>
      </c>
      <c r="M20" s="11">
        <v>73371405003</v>
      </c>
      <c r="O20" s="11">
        <v>64810057856</v>
      </c>
      <c r="Q20" s="11">
        <v>8561347147</v>
      </c>
    </row>
    <row r="21" spans="1:17" ht="21" x14ac:dyDescent="0.25">
      <c r="A21" s="12" t="s">
        <v>75</v>
      </c>
      <c r="C21" s="11">
        <v>130571</v>
      </c>
      <c r="E21" s="11">
        <v>123205626427</v>
      </c>
      <c r="G21" s="11">
        <v>123197009398</v>
      </c>
      <c r="I21" s="11">
        <v>8617029</v>
      </c>
      <c r="K21" s="11">
        <v>130571</v>
      </c>
      <c r="M21" s="11">
        <v>123205626427</v>
      </c>
      <c r="O21" s="11">
        <v>121054372106</v>
      </c>
      <c r="Q21" s="11">
        <v>2151254321</v>
      </c>
    </row>
    <row r="22" spans="1:17" ht="21" x14ac:dyDescent="0.25">
      <c r="A22" s="12" t="s">
        <v>76</v>
      </c>
      <c r="C22" s="11">
        <v>155000</v>
      </c>
      <c r="E22" s="11">
        <v>148088572385</v>
      </c>
      <c r="G22" s="11">
        <v>147246676584</v>
      </c>
      <c r="I22" s="11">
        <v>841895801</v>
      </c>
      <c r="K22" s="11">
        <v>155000</v>
      </c>
      <c r="M22" s="11">
        <v>148088572385</v>
      </c>
      <c r="O22" s="11">
        <v>144382804971</v>
      </c>
      <c r="Q22" s="11">
        <v>3705767414</v>
      </c>
    </row>
    <row r="23" spans="1:17" ht="21" x14ac:dyDescent="0.25">
      <c r="A23" s="12" t="s">
        <v>77</v>
      </c>
      <c r="C23" s="11">
        <v>825000</v>
      </c>
      <c r="E23" s="11">
        <v>802444358951</v>
      </c>
      <c r="G23" s="11">
        <v>724024188945</v>
      </c>
      <c r="I23" s="11">
        <v>78420170006</v>
      </c>
      <c r="K23" s="11">
        <v>825000</v>
      </c>
      <c r="M23" s="11">
        <v>802444358951</v>
      </c>
      <c r="O23" s="11">
        <v>694649828911</v>
      </c>
      <c r="Q23" s="11">
        <v>107794530040</v>
      </c>
    </row>
    <row r="24" spans="1:17" ht="21" x14ac:dyDescent="0.25">
      <c r="A24" s="12" t="s">
        <v>67</v>
      </c>
      <c r="C24" s="11">
        <v>2000000</v>
      </c>
      <c r="E24" s="11">
        <v>1999847500000</v>
      </c>
      <c r="G24" s="11">
        <v>1999847500000</v>
      </c>
      <c r="I24" s="11">
        <v>0</v>
      </c>
      <c r="K24" s="11">
        <v>2000000</v>
      </c>
      <c r="M24" s="11">
        <v>1999847500000</v>
      </c>
      <c r="O24" s="11">
        <v>1999847500000</v>
      </c>
      <c r="Q24" s="11">
        <v>0</v>
      </c>
    </row>
    <row r="25" spans="1:17" ht="21" x14ac:dyDescent="0.25">
      <c r="A25" s="12" t="s">
        <v>55</v>
      </c>
      <c r="C25" s="11">
        <v>741800</v>
      </c>
      <c r="E25" s="11">
        <v>614801465813</v>
      </c>
      <c r="G25" s="11">
        <v>595768329200</v>
      </c>
      <c r="I25" s="11">
        <v>19033136613</v>
      </c>
      <c r="K25" s="11">
        <v>741800</v>
      </c>
      <c r="M25" s="11">
        <v>614801465813</v>
      </c>
      <c r="O25" s="11">
        <v>541109255273</v>
      </c>
      <c r="Q25" s="11">
        <v>73692210540</v>
      </c>
    </row>
    <row r="26" spans="1:17" ht="21" x14ac:dyDescent="0.25">
      <c r="A26" s="12" t="s">
        <v>56</v>
      </c>
      <c r="C26" s="11">
        <v>1010965</v>
      </c>
      <c r="E26" s="11">
        <v>715941147274</v>
      </c>
      <c r="G26" s="11">
        <v>698018104560</v>
      </c>
      <c r="I26" s="11">
        <v>17923042714</v>
      </c>
      <c r="K26" s="11">
        <v>1010965</v>
      </c>
      <c r="M26" s="11">
        <v>715941147274</v>
      </c>
      <c r="O26" s="11">
        <v>636353941811</v>
      </c>
      <c r="Q26" s="11">
        <v>79587205463</v>
      </c>
    </row>
    <row r="27" spans="1:17" ht="21" x14ac:dyDescent="0.25">
      <c r="A27" s="12" t="s">
        <v>72</v>
      </c>
      <c r="C27" s="11">
        <v>1000000</v>
      </c>
      <c r="E27" s="11">
        <v>999923750000</v>
      </c>
      <c r="G27" s="11">
        <v>999923750000</v>
      </c>
      <c r="I27" s="11">
        <v>0</v>
      </c>
      <c r="K27" s="11">
        <v>1000000</v>
      </c>
      <c r="M27" s="11">
        <v>999923750000</v>
      </c>
      <c r="O27" s="11">
        <v>999923750000</v>
      </c>
      <c r="Q27" s="11">
        <v>0</v>
      </c>
    </row>
    <row r="28" spans="1:17" ht="21" x14ac:dyDescent="0.25">
      <c r="A28" s="12" t="s">
        <v>43</v>
      </c>
      <c r="C28" s="11">
        <v>362205</v>
      </c>
      <c r="E28" s="11">
        <v>1834578173734</v>
      </c>
      <c r="G28" s="11">
        <v>1803509038000</v>
      </c>
      <c r="I28" s="11">
        <v>31069135734</v>
      </c>
      <c r="K28" s="11">
        <v>362205</v>
      </c>
      <c r="M28" s="11">
        <v>1834578173734</v>
      </c>
      <c r="O28" s="11">
        <v>1689808813974</v>
      </c>
      <c r="Q28" s="11">
        <v>144769359760</v>
      </c>
    </row>
    <row r="29" spans="1:17" ht="21" x14ac:dyDescent="0.25">
      <c r="A29" s="12" t="s">
        <v>54</v>
      </c>
      <c r="C29" s="11">
        <v>52417</v>
      </c>
      <c r="E29" s="11">
        <v>35685917361</v>
      </c>
      <c r="G29" s="11">
        <v>34802234127</v>
      </c>
      <c r="I29" s="11">
        <v>883683234</v>
      </c>
      <c r="K29" s="11">
        <v>52417</v>
      </c>
      <c r="M29" s="11">
        <v>35685917361</v>
      </c>
      <c r="O29" s="11">
        <v>31819934244</v>
      </c>
      <c r="Q29" s="11">
        <v>3865983117</v>
      </c>
    </row>
    <row r="30" spans="1:17" ht="21" x14ac:dyDescent="0.25">
      <c r="A30" s="12" t="s">
        <v>50</v>
      </c>
      <c r="C30" s="11">
        <v>73594</v>
      </c>
      <c r="E30" s="11">
        <v>52534750519</v>
      </c>
      <c r="G30" s="11">
        <v>51154968236</v>
      </c>
      <c r="I30" s="11">
        <v>1379782283</v>
      </c>
      <c r="K30" s="11">
        <v>73594</v>
      </c>
      <c r="M30" s="11">
        <v>52534750519</v>
      </c>
      <c r="O30" s="11">
        <v>46617508203</v>
      </c>
      <c r="Q30" s="11">
        <v>5917242316</v>
      </c>
    </row>
    <row r="31" spans="1:17" ht="21" x14ac:dyDescent="0.25">
      <c r="A31" s="12" t="s">
        <v>51</v>
      </c>
      <c r="C31" s="11">
        <v>339795</v>
      </c>
      <c r="E31" s="11">
        <v>235453184425</v>
      </c>
      <c r="G31" s="11">
        <v>229483441503</v>
      </c>
      <c r="I31" s="11">
        <v>5969742922</v>
      </c>
      <c r="K31" s="11">
        <v>339795</v>
      </c>
      <c r="M31" s="11">
        <v>235453184425</v>
      </c>
      <c r="O31" s="11">
        <v>210011274919</v>
      </c>
      <c r="Q31" s="11">
        <v>25441909506</v>
      </c>
    </row>
    <row r="32" spans="1:17" ht="21" x14ac:dyDescent="0.25">
      <c r="A32" s="12" t="s">
        <v>49</v>
      </c>
      <c r="C32" s="11">
        <v>46184</v>
      </c>
      <c r="E32" s="11">
        <v>34519445851</v>
      </c>
      <c r="G32" s="11">
        <v>33619388326</v>
      </c>
      <c r="I32" s="11">
        <v>900057525</v>
      </c>
      <c r="K32" s="11">
        <v>46184</v>
      </c>
      <c r="M32" s="11">
        <v>34519445851</v>
      </c>
      <c r="O32" s="11">
        <v>30663837704</v>
      </c>
      <c r="Q32" s="11">
        <v>3855608147</v>
      </c>
    </row>
    <row r="33" spans="1:17" ht="21" x14ac:dyDescent="0.25">
      <c r="A33" s="12" t="s">
        <v>52</v>
      </c>
      <c r="C33" s="11">
        <v>305135</v>
      </c>
      <c r="E33" s="11">
        <v>295195602118</v>
      </c>
      <c r="G33" s="11">
        <v>288022425265</v>
      </c>
      <c r="I33" s="11">
        <v>7173176853</v>
      </c>
      <c r="K33" s="11">
        <v>305135</v>
      </c>
      <c r="M33" s="11">
        <v>295195602118</v>
      </c>
      <c r="O33" s="11">
        <v>260870532105</v>
      </c>
      <c r="Q33" s="11">
        <v>34325070013</v>
      </c>
    </row>
    <row r="34" spans="1:17" ht="21" x14ac:dyDescent="0.25">
      <c r="A34" s="12" t="s">
        <v>53</v>
      </c>
      <c r="C34" s="11">
        <v>201535</v>
      </c>
      <c r="E34" s="11">
        <v>180966645591</v>
      </c>
      <c r="G34" s="11">
        <v>176450590616</v>
      </c>
      <c r="I34" s="11">
        <v>4516054975</v>
      </c>
      <c r="K34" s="11">
        <v>201535</v>
      </c>
      <c r="M34" s="11">
        <v>180966645591</v>
      </c>
      <c r="O34" s="11">
        <v>160353202335</v>
      </c>
      <c r="Q34" s="11">
        <v>20613443256</v>
      </c>
    </row>
    <row r="35" spans="1:17" ht="21" x14ac:dyDescent="0.25">
      <c r="A35" s="12" t="s">
        <v>63</v>
      </c>
      <c r="C35" s="11">
        <v>3000000</v>
      </c>
      <c r="E35" s="11">
        <v>2999771250000</v>
      </c>
      <c r="G35" s="11">
        <v>2999771250000</v>
      </c>
      <c r="I35" s="11">
        <v>0</v>
      </c>
      <c r="K35" s="11">
        <v>3000000</v>
      </c>
      <c r="M35" s="11">
        <v>2999771250000</v>
      </c>
      <c r="O35" s="11">
        <v>2961152194927</v>
      </c>
      <c r="Q35" s="11">
        <v>38619055073</v>
      </c>
    </row>
    <row r="36" spans="1:17" ht="21" x14ac:dyDescent="0.25">
      <c r="A36" s="12" t="s">
        <v>68</v>
      </c>
      <c r="C36" s="11">
        <v>3500000</v>
      </c>
      <c r="E36" s="11">
        <v>3499733125000</v>
      </c>
      <c r="G36" s="11">
        <v>3499733125000</v>
      </c>
      <c r="I36" s="11">
        <v>0</v>
      </c>
      <c r="K36" s="11">
        <v>3500000</v>
      </c>
      <c r="M36" s="11">
        <v>3499733125000</v>
      </c>
      <c r="O36" s="11">
        <v>3442512488406</v>
      </c>
      <c r="Q36" s="11">
        <v>57220636594</v>
      </c>
    </row>
    <row r="37" spans="1:17" ht="21" x14ac:dyDescent="0.25">
      <c r="A37" s="12" t="s">
        <v>78</v>
      </c>
      <c r="C37" s="11">
        <v>1000000</v>
      </c>
      <c r="E37" s="11">
        <v>923891547897</v>
      </c>
      <c r="G37" s="11">
        <v>982166104123</v>
      </c>
      <c r="I37" s="11">
        <v>-58274556225</v>
      </c>
      <c r="K37" s="11">
        <v>1000000</v>
      </c>
      <c r="M37" s="11">
        <v>923891547897</v>
      </c>
      <c r="O37" s="11">
        <v>920141833835</v>
      </c>
      <c r="Q37" s="11">
        <v>3749714062</v>
      </c>
    </row>
    <row r="38" spans="1:17" ht="21" x14ac:dyDescent="0.25">
      <c r="A38" s="12" t="s">
        <v>47</v>
      </c>
      <c r="C38" s="11">
        <v>1440000</v>
      </c>
      <c r="E38" s="11">
        <v>1439890200000</v>
      </c>
      <c r="G38" s="11">
        <v>1439890200000</v>
      </c>
      <c r="I38" s="11">
        <v>0</v>
      </c>
      <c r="K38" s="11">
        <v>1440000</v>
      </c>
      <c r="M38" s="11">
        <v>1439890200000</v>
      </c>
      <c r="O38" s="11">
        <v>1439890200000</v>
      </c>
      <c r="Q38" s="11">
        <v>0</v>
      </c>
    </row>
    <row r="39" spans="1:17" ht="21" x14ac:dyDescent="0.25">
      <c r="A39" s="12" t="s">
        <v>89</v>
      </c>
      <c r="C39" s="11">
        <v>450000</v>
      </c>
      <c r="E39" s="11">
        <v>449965687500</v>
      </c>
      <c r="G39" s="11">
        <v>449965687500</v>
      </c>
      <c r="I39" s="11">
        <v>0</v>
      </c>
      <c r="K39" s="11">
        <v>450000</v>
      </c>
      <c r="M39" s="11">
        <v>449965687500</v>
      </c>
      <c r="O39" s="11">
        <v>437289254151</v>
      </c>
      <c r="Q39" s="11">
        <v>12676433349</v>
      </c>
    </row>
    <row r="40" spans="1:17" ht="21" x14ac:dyDescent="0.25">
      <c r="A40" s="12" t="s">
        <v>79</v>
      </c>
      <c r="C40" s="11">
        <v>4100000</v>
      </c>
      <c r="E40" s="11">
        <v>3913336085369</v>
      </c>
      <c r="G40" s="11">
        <v>3938487667415</v>
      </c>
      <c r="I40" s="11">
        <v>-25151582045</v>
      </c>
      <c r="K40" s="11">
        <v>4100000</v>
      </c>
      <c r="M40" s="11">
        <v>3913336085369</v>
      </c>
      <c r="O40" s="11">
        <v>3794137674941</v>
      </c>
      <c r="Q40" s="11">
        <v>119198410428</v>
      </c>
    </row>
    <row r="41" spans="1:17" ht="21" x14ac:dyDescent="0.25">
      <c r="A41" s="12" t="s">
        <v>80</v>
      </c>
      <c r="C41" s="11">
        <v>3000000</v>
      </c>
      <c r="E41" s="11">
        <v>2776378285012</v>
      </c>
      <c r="G41" s="11">
        <v>2793063012705</v>
      </c>
      <c r="I41" s="11">
        <v>-16684727692</v>
      </c>
      <c r="K41" s="11">
        <v>3000000</v>
      </c>
      <c r="M41" s="11">
        <v>2776378285012</v>
      </c>
      <c r="O41" s="11">
        <v>2516217123813</v>
      </c>
      <c r="Q41" s="11">
        <v>260161161199</v>
      </c>
    </row>
    <row r="42" spans="1:17" ht="21" x14ac:dyDescent="0.25">
      <c r="A42" s="12" t="s">
        <v>64</v>
      </c>
      <c r="C42" s="11">
        <v>1000000</v>
      </c>
      <c r="E42" s="11">
        <v>999923750000</v>
      </c>
      <c r="G42" s="11">
        <v>995053121413</v>
      </c>
      <c r="I42" s="11">
        <v>4870628587</v>
      </c>
      <c r="K42" s="11">
        <v>1000000</v>
      </c>
      <c r="M42" s="11">
        <v>999923750000</v>
      </c>
      <c r="O42" s="11">
        <v>966723281728</v>
      </c>
      <c r="Q42" s="11">
        <v>33200468272</v>
      </c>
    </row>
    <row r="43" spans="1:17" ht="21" x14ac:dyDescent="0.25">
      <c r="A43" s="12" t="s">
        <v>46</v>
      </c>
      <c r="C43" s="11">
        <v>84110</v>
      </c>
      <c r="E43" s="11">
        <v>279384957362</v>
      </c>
      <c r="G43" s="11">
        <v>274453345278</v>
      </c>
      <c r="I43" s="11">
        <v>4931612084</v>
      </c>
      <c r="K43" s="11">
        <v>84110</v>
      </c>
      <c r="M43" s="11">
        <v>279384957362</v>
      </c>
      <c r="O43" s="11">
        <v>254069348648</v>
      </c>
      <c r="Q43" s="11">
        <v>25315608714</v>
      </c>
    </row>
    <row r="44" spans="1:17" ht="21" x14ac:dyDescent="0.25">
      <c r="A44" s="12" t="s">
        <v>73</v>
      </c>
      <c r="C44" s="11">
        <v>2495000</v>
      </c>
      <c r="E44" s="11">
        <v>2494809756250</v>
      </c>
      <c r="G44" s="11">
        <v>2494809756250</v>
      </c>
      <c r="I44" s="11">
        <v>0</v>
      </c>
      <c r="K44" s="11">
        <v>2495000</v>
      </c>
      <c r="M44" s="11">
        <v>2494809756250</v>
      </c>
      <c r="O44" s="11">
        <v>2494809756250</v>
      </c>
      <c r="Q44" s="11">
        <v>0</v>
      </c>
    </row>
    <row r="45" spans="1:17" ht="21" x14ac:dyDescent="0.25">
      <c r="A45" s="12" t="s">
        <v>90</v>
      </c>
      <c r="C45" s="11">
        <v>995000</v>
      </c>
      <c r="E45" s="11">
        <v>994924131250</v>
      </c>
      <c r="G45" s="11">
        <v>994924131250</v>
      </c>
      <c r="I45" s="11">
        <v>0</v>
      </c>
      <c r="K45" s="11">
        <v>995000</v>
      </c>
      <c r="M45" s="11">
        <v>994924131250</v>
      </c>
      <c r="O45" s="11">
        <v>994924131250</v>
      </c>
      <c r="Q45" s="11">
        <v>0</v>
      </c>
    </row>
    <row r="46" spans="1:17" ht="21" x14ac:dyDescent="0.25">
      <c r="A46" s="12" t="s">
        <v>81</v>
      </c>
      <c r="C46" s="11">
        <v>2098065</v>
      </c>
      <c r="E46" s="11">
        <v>1772433939441</v>
      </c>
      <c r="G46" s="11">
        <v>1785652838988</v>
      </c>
      <c r="I46" s="11">
        <v>-13218899546</v>
      </c>
      <c r="K46" s="11">
        <v>2098065</v>
      </c>
      <c r="M46" s="11">
        <v>1772433939441</v>
      </c>
      <c r="O46" s="11">
        <v>1756682868532</v>
      </c>
      <c r="Q46" s="11">
        <v>15751070909</v>
      </c>
    </row>
    <row r="47" spans="1:17" ht="21" x14ac:dyDescent="0.25">
      <c r="A47" s="12" t="s">
        <v>44</v>
      </c>
      <c r="C47" s="11">
        <v>252190</v>
      </c>
      <c r="E47" s="11">
        <v>862671169821</v>
      </c>
      <c r="G47" s="11">
        <v>838764762381</v>
      </c>
      <c r="I47" s="11">
        <v>23906407440</v>
      </c>
      <c r="K47" s="11">
        <v>252190</v>
      </c>
      <c r="M47" s="11">
        <v>862671169821</v>
      </c>
      <c r="O47" s="11">
        <v>747621584017</v>
      </c>
      <c r="Q47" s="11">
        <v>115049585804</v>
      </c>
    </row>
    <row r="48" spans="1:17" ht="21" x14ac:dyDescent="0.25">
      <c r="A48" s="12" t="s">
        <v>40</v>
      </c>
      <c r="C48" s="11">
        <v>3207600</v>
      </c>
      <c r="E48" s="11">
        <v>5884883963640</v>
      </c>
      <c r="G48" s="11">
        <v>5757651015214</v>
      </c>
      <c r="I48" s="11">
        <v>127232948426</v>
      </c>
      <c r="K48" s="11">
        <v>3207600</v>
      </c>
      <c r="M48" s="11">
        <v>5884883963640</v>
      </c>
      <c r="O48" s="11">
        <v>5305371256402</v>
      </c>
      <c r="Q48" s="11">
        <v>579512707238</v>
      </c>
    </row>
    <row r="49" spans="1:17" ht="21" x14ac:dyDescent="0.25">
      <c r="A49" s="12" t="s">
        <v>82</v>
      </c>
      <c r="C49" s="11">
        <v>7793740</v>
      </c>
      <c r="E49" s="11">
        <v>6598908489778</v>
      </c>
      <c r="G49" s="11">
        <v>6674081173464</v>
      </c>
      <c r="I49" s="11">
        <v>-75172683685</v>
      </c>
      <c r="K49" s="11">
        <v>7793740</v>
      </c>
      <c r="M49" s="11">
        <v>6598908489778</v>
      </c>
      <c r="O49" s="11">
        <v>6515872522053</v>
      </c>
      <c r="Q49" s="11">
        <v>83035967725</v>
      </c>
    </row>
    <row r="50" spans="1:17" ht="21" x14ac:dyDescent="0.25">
      <c r="A50" s="12" t="s">
        <v>42</v>
      </c>
      <c r="C50" s="11">
        <v>460251</v>
      </c>
      <c r="E50" s="11">
        <v>2293743603069</v>
      </c>
      <c r="G50" s="11">
        <v>2253170308210</v>
      </c>
      <c r="I50" s="11">
        <v>40573294859</v>
      </c>
      <c r="K50" s="11">
        <v>460251</v>
      </c>
      <c r="M50" s="11">
        <v>2293743603069</v>
      </c>
      <c r="O50" s="11">
        <v>2085467356101</v>
      </c>
      <c r="Q50" s="11">
        <v>208276246968</v>
      </c>
    </row>
    <row r="51" spans="1:17" ht="21" x14ac:dyDescent="0.25">
      <c r="A51" s="12" t="s">
        <v>83</v>
      </c>
      <c r="C51" s="11">
        <v>6048600</v>
      </c>
      <c r="E51" s="11">
        <v>5833629455634</v>
      </c>
      <c r="G51" s="11">
        <v>5928083239184</v>
      </c>
      <c r="I51" s="11">
        <v>-94453783549</v>
      </c>
      <c r="K51" s="11">
        <v>6048600</v>
      </c>
      <c r="M51" s="11">
        <v>5833629455634</v>
      </c>
      <c r="O51" s="11">
        <v>5262848453204</v>
      </c>
      <c r="Q51" s="11">
        <v>570781002430</v>
      </c>
    </row>
    <row r="52" spans="1:17" ht="21" x14ac:dyDescent="0.25">
      <c r="A52" s="12" t="s">
        <v>84</v>
      </c>
      <c r="C52" s="11">
        <v>1500000</v>
      </c>
      <c r="E52" s="11">
        <v>1313677824427</v>
      </c>
      <c r="G52" s="11">
        <v>1330680527872</v>
      </c>
      <c r="I52" s="11">
        <v>-17002703444</v>
      </c>
      <c r="K52" s="11">
        <v>1500000</v>
      </c>
      <c r="M52" s="11">
        <v>1313677824427</v>
      </c>
      <c r="O52" s="11">
        <v>1307247814753</v>
      </c>
      <c r="Q52" s="11">
        <v>6430009674</v>
      </c>
    </row>
    <row r="53" spans="1:17" ht="21" x14ac:dyDescent="0.25">
      <c r="A53" s="12" t="s">
        <v>45</v>
      </c>
      <c r="C53" s="11">
        <v>963700</v>
      </c>
      <c r="E53" s="11">
        <v>4590432155365</v>
      </c>
      <c r="G53" s="11">
        <v>4511282258144</v>
      </c>
      <c r="I53" s="11">
        <v>79149897221</v>
      </c>
      <c r="K53" s="11">
        <v>963700</v>
      </c>
      <c r="M53" s="11">
        <v>4590432155365</v>
      </c>
      <c r="O53" s="11">
        <v>4184129349583</v>
      </c>
      <c r="Q53" s="11">
        <v>406302805782</v>
      </c>
    </row>
    <row r="54" spans="1:17" ht="21" x14ac:dyDescent="0.25">
      <c r="A54" s="12" t="s">
        <v>85</v>
      </c>
      <c r="C54" s="11">
        <v>15171600</v>
      </c>
      <c r="E54" s="11">
        <v>13490574482454</v>
      </c>
      <c r="G54" s="11">
        <v>13466187716687</v>
      </c>
      <c r="I54" s="11">
        <v>24386765767</v>
      </c>
      <c r="K54" s="11">
        <v>15171600</v>
      </c>
      <c r="M54" s="11">
        <v>13490574482454</v>
      </c>
      <c r="O54" s="11">
        <v>14088669204253</v>
      </c>
      <c r="Q54" s="11">
        <v>-598094721798</v>
      </c>
    </row>
    <row r="55" spans="1:17" ht="21" x14ac:dyDescent="0.25">
      <c r="A55" s="12" t="s">
        <v>70</v>
      </c>
      <c r="C55" s="11">
        <v>2257027</v>
      </c>
      <c r="E55" s="11">
        <v>1771118791764</v>
      </c>
      <c r="G55" s="11">
        <v>1771118791764</v>
      </c>
      <c r="I55" s="11">
        <v>0</v>
      </c>
      <c r="K55" s="11">
        <v>2257027</v>
      </c>
      <c r="M55" s="11">
        <v>1771118791764</v>
      </c>
      <c r="O55" s="11">
        <v>1771118791764</v>
      </c>
      <c r="Q55" s="11">
        <v>0</v>
      </c>
    </row>
    <row r="56" spans="1:17" ht="21" x14ac:dyDescent="0.25">
      <c r="A56" s="12" t="s">
        <v>88</v>
      </c>
      <c r="C56" s="11">
        <v>1995000</v>
      </c>
      <c r="E56" s="11">
        <v>1994847881250</v>
      </c>
      <c r="G56" s="11">
        <v>1994847881250</v>
      </c>
      <c r="I56" s="11">
        <v>0</v>
      </c>
      <c r="K56" s="11">
        <v>1995000</v>
      </c>
      <c r="M56" s="11">
        <v>1994847881250</v>
      </c>
      <c r="O56" s="11">
        <v>1994847881250</v>
      </c>
      <c r="Q56" s="11">
        <v>0</v>
      </c>
    </row>
    <row r="57" spans="1:17" ht="21" x14ac:dyDescent="0.25">
      <c r="A57" s="12" t="s">
        <v>41</v>
      </c>
      <c r="C57" s="11">
        <v>1129130</v>
      </c>
      <c r="E57" s="11">
        <v>2298998227702</v>
      </c>
      <c r="G57" s="11">
        <v>2258017867131</v>
      </c>
      <c r="I57" s="11">
        <v>40980360571</v>
      </c>
      <c r="K57" s="11">
        <v>1129130</v>
      </c>
      <c r="M57" s="11">
        <v>2298998227702</v>
      </c>
      <c r="O57" s="11">
        <v>2088632376789</v>
      </c>
      <c r="Q57" s="11">
        <v>210365850913</v>
      </c>
    </row>
    <row r="58" spans="1:17" ht="21" x14ac:dyDescent="0.25">
      <c r="A58" s="12" t="s">
        <v>65</v>
      </c>
      <c r="C58" s="11">
        <v>2390000</v>
      </c>
      <c r="E58" s="11">
        <v>2389817762500</v>
      </c>
      <c r="G58" s="11">
        <v>2389817762500</v>
      </c>
      <c r="I58" s="11">
        <v>0</v>
      </c>
      <c r="K58" s="11">
        <v>2390000</v>
      </c>
      <c r="M58" s="11">
        <v>2389817762500</v>
      </c>
      <c r="O58" s="11">
        <v>2390000000000</v>
      </c>
      <c r="Q58" s="11">
        <v>-182237500</v>
      </c>
    </row>
    <row r="59" spans="1:17" ht="21" x14ac:dyDescent="0.25">
      <c r="A59" s="12" t="s">
        <v>74</v>
      </c>
      <c r="C59" s="11">
        <v>2400000</v>
      </c>
      <c r="E59" s="11">
        <v>2399817000000</v>
      </c>
      <c r="G59" s="11">
        <v>2399817000000</v>
      </c>
      <c r="I59" s="11">
        <v>0</v>
      </c>
      <c r="K59" s="11">
        <v>2400000</v>
      </c>
      <c r="M59" s="11">
        <v>2399817000000</v>
      </c>
      <c r="O59" s="11">
        <v>2400000000000</v>
      </c>
      <c r="Q59" s="11">
        <v>-183000000</v>
      </c>
    </row>
    <row r="60" spans="1:17" ht="21" x14ac:dyDescent="0.25">
      <c r="A60" s="12" t="s">
        <v>86</v>
      </c>
      <c r="C60" s="11">
        <v>267211</v>
      </c>
      <c r="E60" s="11">
        <v>209080404857</v>
      </c>
      <c r="G60" s="11">
        <v>242065621914</v>
      </c>
      <c r="I60" s="11">
        <v>-32985217056</v>
      </c>
      <c r="K60" s="11">
        <v>267211</v>
      </c>
      <c r="M60" s="11">
        <v>209080404857</v>
      </c>
      <c r="O60" s="11">
        <v>246825472810</v>
      </c>
      <c r="Q60" s="11">
        <v>-37745067952</v>
      </c>
    </row>
    <row r="61" spans="1:17" ht="21" x14ac:dyDescent="0.25">
      <c r="A61" s="12" t="s">
        <v>87</v>
      </c>
      <c r="C61" s="11">
        <v>8733899</v>
      </c>
      <c r="E61" s="11">
        <v>7288817427983</v>
      </c>
      <c r="G61" s="11">
        <v>7297856324179</v>
      </c>
      <c r="I61" s="11">
        <v>-9038896195</v>
      </c>
      <c r="K61" s="11">
        <v>8733899</v>
      </c>
      <c r="M61" s="11">
        <v>7288817427983</v>
      </c>
      <c r="O61" s="11">
        <v>8295145940800</v>
      </c>
      <c r="Q61" s="11">
        <v>-1006328512816</v>
      </c>
    </row>
    <row r="62" spans="1:17" ht="21" x14ac:dyDescent="0.25">
      <c r="A62" s="12" t="s">
        <v>24</v>
      </c>
      <c r="C62" s="11" t="s">
        <v>24</v>
      </c>
      <c r="E62" s="13">
        <f>SUM(E8:E61)</f>
        <v>108426936907570</v>
      </c>
      <c r="F62" s="12"/>
      <c r="G62" s="13">
        <f>SUM(G8:G61)</f>
        <v>107877381910805</v>
      </c>
      <c r="H62" s="12"/>
      <c r="I62" s="13">
        <f>SUM(I8:I61)</f>
        <v>549554996774</v>
      </c>
      <c r="K62" s="11" t="s">
        <v>24</v>
      </c>
      <c r="M62" s="13">
        <f>SUM(M8:M61)</f>
        <v>108426936907570</v>
      </c>
      <c r="N62" s="12"/>
      <c r="O62" s="13">
        <f>SUM(O8:O61)</f>
        <v>105282536733947</v>
      </c>
      <c r="P62" s="12"/>
      <c r="Q62" s="13">
        <f>SUM(Q8:Q61)</f>
        <v>3144400173627</v>
      </c>
    </row>
    <row r="66" spans="11:11" x14ac:dyDescent="0.25">
      <c r="K66" s="15"/>
    </row>
    <row r="67" spans="11:11" x14ac:dyDescent="0.25">
      <c r="K67" s="15"/>
    </row>
    <row r="68" spans="11:11" x14ac:dyDescent="0.25">
      <c r="K68" s="15"/>
    </row>
    <row r="69" spans="11:11" x14ac:dyDescent="0.25">
      <c r="K69" s="15"/>
    </row>
    <row r="70" spans="11:11" x14ac:dyDescent="0.25">
      <c r="K70" s="15"/>
    </row>
    <row r="71" spans="11:11" x14ac:dyDescent="0.25">
      <c r="K71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C918B-D4A7-4755-A1A6-BE9908DFD334}">
  <dimension ref="A2:Y12"/>
  <sheetViews>
    <sheetView rightToLeft="1" topLeftCell="D1" workbookViewId="0">
      <selection activeCell="S14" sqref="S14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21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5" style="1" customWidth="1"/>
    <col min="10" max="10" width="1" style="1" customWidth="1"/>
    <col min="11" max="11" width="26" style="1" customWidth="1"/>
    <col min="12" max="12" width="1" style="1" customWidth="1"/>
    <col min="13" max="13" width="16" style="1" customWidth="1"/>
    <col min="14" max="14" width="1" style="1" customWidth="1"/>
    <col min="15" max="15" width="22" style="1" customWidth="1"/>
    <col min="16" max="16" width="1" style="1" customWidth="1"/>
    <col min="17" max="17" width="21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  <c r="N2" s="34" t="s">
        <v>0</v>
      </c>
      <c r="O2" s="34" t="s">
        <v>0</v>
      </c>
      <c r="P2" s="34" t="s">
        <v>0</v>
      </c>
      <c r="Q2" s="34" t="s">
        <v>0</v>
      </c>
      <c r="R2" s="34" t="s">
        <v>0</v>
      </c>
      <c r="S2" s="34" t="s">
        <v>0</v>
      </c>
      <c r="T2" s="34" t="s">
        <v>0</v>
      </c>
      <c r="U2" s="34" t="s">
        <v>0</v>
      </c>
      <c r="V2" s="34" t="s">
        <v>0</v>
      </c>
      <c r="W2" s="34" t="s">
        <v>0</v>
      </c>
      <c r="X2" s="34" t="s">
        <v>0</v>
      </c>
      <c r="Y2" s="34" t="s">
        <v>0</v>
      </c>
    </row>
    <row r="3" spans="1:25" ht="26.25" x14ac:dyDescent="0.25">
      <c r="A3" s="34" t="s">
        <v>1</v>
      </c>
      <c r="B3" s="34" t="s">
        <v>1</v>
      </c>
      <c r="C3" s="34" t="s">
        <v>1</v>
      </c>
      <c r="D3" s="34" t="s">
        <v>1</v>
      </c>
      <c r="E3" s="34" t="s">
        <v>1</v>
      </c>
      <c r="F3" s="34" t="s">
        <v>1</v>
      </c>
      <c r="G3" s="34" t="s">
        <v>1</v>
      </c>
      <c r="H3" s="34" t="s">
        <v>1</v>
      </c>
      <c r="I3" s="34" t="s">
        <v>1</v>
      </c>
      <c r="J3" s="34" t="s">
        <v>1</v>
      </c>
      <c r="K3" s="34" t="s">
        <v>1</v>
      </c>
      <c r="L3" s="34" t="s">
        <v>1</v>
      </c>
      <c r="M3" s="34" t="s">
        <v>1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  <c r="V3" s="34" t="s">
        <v>1</v>
      </c>
      <c r="W3" s="34" t="s">
        <v>1</v>
      </c>
      <c r="X3" s="34" t="s">
        <v>1</v>
      </c>
      <c r="Y3" s="34" t="s">
        <v>1</v>
      </c>
    </row>
    <row r="4" spans="1:25" ht="26.25" x14ac:dyDescent="0.25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  <c r="N4" s="34" t="s">
        <v>2</v>
      </c>
      <c r="O4" s="34" t="s">
        <v>2</v>
      </c>
      <c r="P4" s="34" t="s">
        <v>2</v>
      </c>
      <c r="Q4" s="34" t="s">
        <v>2</v>
      </c>
      <c r="R4" s="34" t="s">
        <v>2</v>
      </c>
      <c r="S4" s="34" t="s">
        <v>2</v>
      </c>
      <c r="T4" s="34" t="s">
        <v>2</v>
      </c>
      <c r="U4" s="34" t="s">
        <v>2</v>
      </c>
      <c r="V4" s="34" t="s">
        <v>2</v>
      </c>
      <c r="W4" s="34" t="s">
        <v>2</v>
      </c>
      <c r="X4" s="34" t="s">
        <v>2</v>
      </c>
      <c r="Y4" s="34" t="s">
        <v>2</v>
      </c>
    </row>
    <row r="6" spans="1:25" ht="27" thickBot="1" x14ac:dyDescent="0.3">
      <c r="A6" s="33" t="s">
        <v>3</v>
      </c>
      <c r="C6" s="33" t="s">
        <v>4</v>
      </c>
      <c r="D6" s="33" t="s">
        <v>4</v>
      </c>
      <c r="E6" s="33" t="s">
        <v>4</v>
      </c>
      <c r="F6" s="33" t="s">
        <v>4</v>
      </c>
      <c r="G6" s="33" t="s">
        <v>4</v>
      </c>
      <c r="I6" s="33" t="s">
        <v>5</v>
      </c>
      <c r="J6" s="33" t="s">
        <v>5</v>
      </c>
      <c r="K6" s="33" t="s">
        <v>5</v>
      </c>
      <c r="L6" s="33" t="s">
        <v>5</v>
      </c>
      <c r="M6" s="33" t="s">
        <v>5</v>
      </c>
      <c r="N6" s="33" t="s">
        <v>5</v>
      </c>
      <c r="O6" s="33" t="s">
        <v>5</v>
      </c>
      <c r="Q6" s="33" t="s">
        <v>6</v>
      </c>
      <c r="R6" s="33" t="s">
        <v>6</v>
      </c>
      <c r="S6" s="33" t="s">
        <v>6</v>
      </c>
      <c r="T6" s="33" t="s">
        <v>6</v>
      </c>
      <c r="U6" s="33" t="s">
        <v>6</v>
      </c>
      <c r="V6" s="33" t="s">
        <v>6</v>
      </c>
      <c r="W6" s="33" t="s">
        <v>6</v>
      </c>
      <c r="X6" s="33" t="s">
        <v>6</v>
      </c>
      <c r="Y6" s="33" t="s">
        <v>6</v>
      </c>
    </row>
    <row r="7" spans="1:25" ht="27" thickBot="1" x14ac:dyDescent="0.3">
      <c r="A7" s="33" t="s">
        <v>3</v>
      </c>
      <c r="C7" s="33" t="s">
        <v>7</v>
      </c>
      <c r="E7" s="33" t="s">
        <v>8</v>
      </c>
      <c r="G7" s="33" t="s">
        <v>9</v>
      </c>
      <c r="I7" s="33" t="s">
        <v>10</v>
      </c>
      <c r="J7" s="33" t="s">
        <v>10</v>
      </c>
      <c r="K7" s="33" t="s">
        <v>10</v>
      </c>
      <c r="M7" s="33" t="s">
        <v>11</v>
      </c>
      <c r="N7" s="33" t="s">
        <v>11</v>
      </c>
      <c r="O7" s="33" t="s">
        <v>11</v>
      </c>
      <c r="Q7" s="33" t="s">
        <v>7</v>
      </c>
      <c r="S7" s="33" t="s">
        <v>12</v>
      </c>
      <c r="U7" s="33" t="s">
        <v>8</v>
      </c>
      <c r="W7" s="33" t="s">
        <v>9</v>
      </c>
      <c r="Y7" s="33" t="s">
        <v>13</v>
      </c>
    </row>
    <row r="8" spans="1:25" ht="27" thickBot="1" x14ac:dyDescent="0.3">
      <c r="A8" s="33" t="s">
        <v>3</v>
      </c>
      <c r="C8" s="33" t="s">
        <v>7</v>
      </c>
      <c r="E8" s="33" t="s">
        <v>8</v>
      </c>
      <c r="G8" s="33" t="s">
        <v>9</v>
      </c>
      <c r="I8" s="4" t="s">
        <v>7</v>
      </c>
      <c r="K8" s="4" t="s">
        <v>8</v>
      </c>
      <c r="M8" s="4" t="s">
        <v>7</v>
      </c>
      <c r="O8" s="4" t="s">
        <v>14</v>
      </c>
      <c r="Q8" s="33" t="s">
        <v>7</v>
      </c>
      <c r="S8" s="33" t="s">
        <v>12</v>
      </c>
      <c r="U8" s="33" t="s">
        <v>8</v>
      </c>
      <c r="W8" s="33" t="s">
        <v>9</v>
      </c>
      <c r="Y8" s="33" t="s">
        <v>13</v>
      </c>
    </row>
    <row r="9" spans="1:25" ht="21" x14ac:dyDescent="0.25">
      <c r="A9" s="2" t="s">
        <v>17</v>
      </c>
      <c r="C9" s="1">
        <v>2000000</v>
      </c>
      <c r="E9" s="1">
        <v>20010710000</v>
      </c>
      <c r="G9" s="1">
        <v>20025705500</v>
      </c>
      <c r="I9" s="1">
        <v>0</v>
      </c>
      <c r="K9" s="1">
        <v>0</v>
      </c>
      <c r="M9" s="1">
        <v>0</v>
      </c>
      <c r="O9" s="1">
        <v>0</v>
      </c>
      <c r="Q9" s="1">
        <v>2000000</v>
      </c>
      <c r="S9" s="1">
        <v>10900</v>
      </c>
      <c r="U9" s="1">
        <v>20010710000</v>
      </c>
      <c r="W9" s="1">
        <v>21676285000</v>
      </c>
      <c r="Y9" s="10">
        <v>7.1178851325730128E-5</v>
      </c>
    </row>
    <row r="10" spans="1:25" ht="21.75" thickBot="1" x14ac:dyDescent="0.3">
      <c r="A10" s="2" t="s">
        <v>18</v>
      </c>
      <c r="C10" s="11">
        <v>1666431</v>
      </c>
      <c r="D10" s="11"/>
      <c r="E10" s="11">
        <v>200065086578</v>
      </c>
      <c r="F10" s="11"/>
      <c r="G10" s="11">
        <v>439596860255.10199</v>
      </c>
      <c r="H10" s="11"/>
      <c r="I10" s="11">
        <v>0</v>
      </c>
      <c r="J10" s="11"/>
      <c r="K10" s="11">
        <v>0</v>
      </c>
      <c r="L10" s="11"/>
      <c r="M10" s="11">
        <v>0</v>
      </c>
      <c r="N10" s="11"/>
      <c r="O10" s="11">
        <v>0</v>
      </c>
      <c r="P10" s="11"/>
      <c r="Q10" s="11">
        <v>1666431</v>
      </c>
      <c r="R10" s="11"/>
      <c r="S10" s="11">
        <v>293226</v>
      </c>
      <c r="T10" s="11"/>
      <c r="U10" s="11">
        <v>200065086578</v>
      </c>
      <c r="V10" s="11"/>
      <c r="W10" s="11">
        <v>485867859318</v>
      </c>
      <c r="X10" s="11"/>
      <c r="Y10" s="10">
        <v>1.595454023710552E-3</v>
      </c>
    </row>
    <row r="11" spans="1:25" ht="21.75" thickBot="1" x14ac:dyDescent="0.3">
      <c r="A11" s="2" t="s">
        <v>24</v>
      </c>
      <c r="C11" s="11" t="s">
        <v>24</v>
      </c>
      <c r="D11" s="11"/>
      <c r="E11" s="13">
        <f>SUM(E9:E10)</f>
        <v>220075796578</v>
      </c>
      <c r="F11" s="12"/>
      <c r="G11" s="13">
        <f>SUM(G9:G10)</f>
        <v>459622565755.10199</v>
      </c>
      <c r="H11" s="11"/>
      <c r="I11" s="11" t="s">
        <v>24</v>
      </c>
      <c r="J11" s="11"/>
      <c r="K11" s="14">
        <f>SUM(K9:K10)</f>
        <v>0</v>
      </c>
      <c r="L11" s="11"/>
      <c r="M11" s="11" t="s">
        <v>24</v>
      </c>
      <c r="N11" s="11"/>
      <c r="O11" s="14">
        <f>SUM(O9:O10)</f>
        <v>0</v>
      </c>
      <c r="P11" s="11"/>
      <c r="Q11" s="11" t="s">
        <v>24</v>
      </c>
      <c r="R11" s="11"/>
      <c r="S11" s="11" t="s">
        <v>24</v>
      </c>
      <c r="T11" s="11"/>
      <c r="U11" s="13">
        <f>SUM(U9:U10)</f>
        <v>220075796578</v>
      </c>
      <c r="V11" s="12"/>
      <c r="W11" s="13">
        <f>SUM(W9:W10)</f>
        <v>507544144318</v>
      </c>
      <c r="X11" s="11"/>
      <c r="Y11" s="19">
        <f>SUM(Y9:Y10)</f>
        <v>1.6666328750362821E-3</v>
      </c>
    </row>
    <row r="12" spans="1:25" x14ac:dyDescent="0.25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</sheetData>
  <mergeCells count="17"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2"/>
  <sheetViews>
    <sheetView rightToLeft="1" workbookViewId="0">
      <selection activeCell="E13" sqref="E13"/>
    </sheetView>
  </sheetViews>
  <sheetFormatPr defaultRowHeight="18.75" x14ac:dyDescent="0.25"/>
  <cols>
    <col min="1" max="1" width="31.28515625" style="1" customWidth="1"/>
    <col min="2" max="2" width="1" style="1" customWidth="1"/>
    <col min="3" max="3" width="21" style="1" customWidth="1"/>
    <col min="4" max="4" width="1" style="1" customWidth="1"/>
    <col min="5" max="5" width="15" style="1" customWidth="1"/>
    <col min="6" max="6" width="1" style="1" customWidth="1"/>
    <col min="7" max="7" width="20" style="1" customWidth="1"/>
    <col min="8" max="8" width="1" style="1" customWidth="1"/>
    <col min="9" max="9" width="27" style="1" customWidth="1"/>
    <col min="10" max="10" width="1" style="1" customWidth="1"/>
    <col min="11" max="11" width="21" style="1" customWidth="1"/>
    <col min="12" max="12" width="1" style="1" customWidth="1"/>
    <col min="13" max="13" width="15" style="1" customWidth="1"/>
    <col min="14" max="14" width="1" style="1" customWidth="1"/>
    <col min="15" max="15" width="20" style="1" customWidth="1"/>
    <col min="16" max="16" width="1" style="1" customWidth="1"/>
    <col min="17" max="17" width="27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  <c r="N2" s="34" t="s">
        <v>0</v>
      </c>
      <c r="O2" s="34" t="s">
        <v>0</v>
      </c>
      <c r="P2" s="34" t="s">
        <v>0</v>
      </c>
      <c r="Q2" s="34" t="s">
        <v>0</v>
      </c>
    </row>
    <row r="3" spans="1:17" ht="26.25" x14ac:dyDescent="0.25">
      <c r="A3" s="34" t="s">
        <v>1</v>
      </c>
      <c r="B3" s="34" t="s">
        <v>1</v>
      </c>
      <c r="C3" s="34" t="s">
        <v>1</v>
      </c>
      <c r="D3" s="34" t="s">
        <v>1</v>
      </c>
      <c r="E3" s="34" t="s">
        <v>1</v>
      </c>
      <c r="F3" s="34" t="s">
        <v>1</v>
      </c>
      <c r="G3" s="34" t="s">
        <v>1</v>
      </c>
      <c r="H3" s="34" t="s">
        <v>1</v>
      </c>
      <c r="I3" s="34" t="s">
        <v>1</v>
      </c>
      <c r="J3" s="34" t="s">
        <v>1</v>
      </c>
      <c r="K3" s="34" t="s">
        <v>1</v>
      </c>
      <c r="L3" s="34" t="s">
        <v>1</v>
      </c>
      <c r="M3" s="34" t="s">
        <v>1</v>
      </c>
      <c r="N3" s="34" t="s">
        <v>1</v>
      </c>
      <c r="O3" s="34" t="s">
        <v>1</v>
      </c>
      <c r="P3" s="34" t="s">
        <v>1</v>
      </c>
      <c r="Q3" s="34" t="s">
        <v>1</v>
      </c>
    </row>
    <row r="4" spans="1:17" ht="26.25" x14ac:dyDescent="0.25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  <c r="N4" s="34" t="s">
        <v>2</v>
      </c>
      <c r="O4" s="34" t="s">
        <v>2</v>
      </c>
      <c r="P4" s="34" t="s">
        <v>2</v>
      </c>
      <c r="Q4" s="34" t="s">
        <v>2</v>
      </c>
    </row>
    <row r="6" spans="1:17" ht="26.25" x14ac:dyDescent="0.25">
      <c r="A6" s="33" t="s">
        <v>3</v>
      </c>
      <c r="C6" s="33" t="s">
        <v>4</v>
      </c>
      <c r="D6" s="33" t="s">
        <v>4</v>
      </c>
      <c r="E6" s="33" t="s">
        <v>4</v>
      </c>
      <c r="F6" s="33" t="s">
        <v>4</v>
      </c>
      <c r="G6" s="33" t="s">
        <v>4</v>
      </c>
      <c r="H6" s="33" t="s">
        <v>4</v>
      </c>
      <c r="I6" s="33" t="s">
        <v>4</v>
      </c>
      <c r="K6" s="33" t="s">
        <v>6</v>
      </c>
      <c r="L6" s="33" t="s">
        <v>6</v>
      </c>
      <c r="M6" s="33" t="s">
        <v>6</v>
      </c>
      <c r="N6" s="33" t="s">
        <v>6</v>
      </c>
      <c r="O6" s="33" t="s">
        <v>6</v>
      </c>
      <c r="P6" s="33" t="s">
        <v>6</v>
      </c>
      <c r="Q6" s="33" t="s">
        <v>6</v>
      </c>
    </row>
    <row r="7" spans="1:17" ht="26.25" x14ac:dyDescent="0.25">
      <c r="A7" s="33" t="s">
        <v>3</v>
      </c>
      <c r="C7" s="33" t="s">
        <v>25</v>
      </c>
      <c r="E7" s="33" t="s">
        <v>26</v>
      </c>
      <c r="G7" s="33" t="s">
        <v>27</v>
      </c>
      <c r="I7" s="33" t="s">
        <v>28</v>
      </c>
      <c r="K7" s="33" t="s">
        <v>25</v>
      </c>
      <c r="M7" s="33" t="s">
        <v>26</v>
      </c>
      <c r="O7" s="33" t="s">
        <v>27</v>
      </c>
      <c r="Q7" s="33" t="s">
        <v>28</v>
      </c>
    </row>
    <row r="8" spans="1:17" ht="21" x14ac:dyDescent="0.25">
      <c r="A8" s="2" t="s">
        <v>29</v>
      </c>
      <c r="C8" s="1">
        <v>27000000</v>
      </c>
      <c r="E8" s="1">
        <v>6133</v>
      </c>
      <c r="G8" s="1" t="s">
        <v>30</v>
      </c>
      <c r="I8" s="3">
        <v>0.38233232493369601</v>
      </c>
      <c r="K8" s="1">
        <v>27000000</v>
      </c>
      <c r="M8" s="1">
        <v>6133</v>
      </c>
      <c r="O8" s="1" t="s">
        <v>30</v>
      </c>
      <c r="Q8" s="3">
        <v>0.38233232493369601</v>
      </c>
    </row>
    <row r="9" spans="1:17" ht="21" x14ac:dyDescent="0.25">
      <c r="A9" s="2" t="s">
        <v>31</v>
      </c>
      <c r="C9" s="1">
        <v>494909484</v>
      </c>
      <c r="E9" s="1">
        <v>7115</v>
      </c>
      <c r="G9" s="1" t="s">
        <v>32</v>
      </c>
      <c r="I9" s="3">
        <v>0.29991300086192801</v>
      </c>
      <c r="K9" s="1">
        <v>494909484</v>
      </c>
      <c r="M9" s="1">
        <v>7115</v>
      </c>
      <c r="O9" s="1" t="s">
        <v>32</v>
      </c>
      <c r="Q9" s="3">
        <v>0.29991300086192801</v>
      </c>
    </row>
    <row r="10" spans="1:17" ht="21" x14ac:dyDescent="0.25">
      <c r="A10" s="2" t="s">
        <v>33</v>
      </c>
      <c r="C10" s="1">
        <v>540123452</v>
      </c>
      <c r="E10" s="1">
        <v>4453</v>
      </c>
      <c r="G10" s="1" t="s">
        <v>34</v>
      </c>
      <c r="I10" s="3">
        <v>0.29790600752136798</v>
      </c>
      <c r="K10" s="1">
        <v>0</v>
      </c>
      <c r="M10" s="1">
        <v>0</v>
      </c>
      <c r="O10" s="1" t="s">
        <v>24</v>
      </c>
      <c r="Q10" s="3">
        <v>0</v>
      </c>
    </row>
    <row r="11" spans="1:17" ht="21" x14ac:dyDescent="0.25">
      <c r="A11" s="2" t="s">
        <v>35</v>
      </c>
      <c r="C11" s="1">
        <v>19342254481</v>
      </c>
      <c r="E11" s="1">
        <v>470</v>
      </c>
      <c r="G11" s="1" t="s">
        <v>36</v>
      </c>
      <c r="I11" s="3">
        <v>0.29797259457009301</v>
      </c>
      <c r="K11" s="1">
        <v>19342254481</v>
      </c>
      <c r="M11" s="1">
        <v>470</v>
      </c>
      <c r="O11" s="1" t="s">
        <v>36</v>
      </c>
      <c r="Q11" s="3">
        <v>0.29797259457009301</v>
      </c>
    </row>
    <row r="12" spans="1:17" x14ac:dyDescent="0.25">
      <c r="I12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69"/>
  <sheetViews>
    <sheetView rightToLeft="1" topLeftCell="A52" zoomScale="85" zoomScaleNormal="85" workbookViewId="0">
      <selection activeCell="Y62" sqref="Y62"/>
    </sheetView>
  </sheetViews>
  <sheetFormatPr defaultRowHeight="18.75" x14ac:dyDescent="0.25"/>
  <cols>
    <col min="1" max="1" width="37.28515625" style="1" bestFit="1" customWidth="1"/>
    <col min="2" max="2" width="1" style="1" customWidth="1"/>
    <col min="3" max="3" width="18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11" style="1" customWidth="1"/>
    <col min="10" max="10" width="1" style="1" customWidth="1"/>
    <col min="11" max="11" width="22" style="1" customWidth="1"/>
    <col min="12" max="12" width="1" style="1" customWidth="1"/>
    <col min="13" max="13" width="17" style="1" customWidth="1"/>
    <col min="14" max="14" width="1" style="1" customWidth="1"/>
    <col min="15" max="15" width="24" style="1" customWidth="1"/>
    <col min="16" max="16" width="1" style="1" customWidth="1"/>
    <col min="17" max="17" width="18" style="1" customWidth="1"/>
    <col min="18" max="18" width="1" style="1" customWidth="1"/>
    <col min="19" max="19" width="23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  <c r="N2" s="34" t="s">
        <v>0</v>
      </c>
      <c r="O2" s="34" t="s">
        <v>0</v>
      </c>
      <c r="P2" s="34" t="s">
        <v>0</v>
      </c>
      <c r="Q2" s="34" t="s">
        <v>0</v>
      </c>
      <c r="R2" s="34" t="s">
        <v>0</v>
      </c>
      <c r="S2" s="34" t="s">
        <v>0</v>
      </c>
      <c r="T2" s="34" t="s">
        <v>0</v>
      </c>
      <c r="U2" s="34" t="s">
        <v>0</v>
      </c>
      <c r="V2" s="34" t="s">
        <v>0</v>
      </c>
      <c r="W2" s="34" t="s">
        <v>0</v>
      </c>
      <c r="X2" s="34" t="s">
        <v>0</v>
      </c>
      <c r="Y2" s="34" t="s">
        <v>0</v>
      </c>
    </row>
    <row r="3" spans="1:25" ht="26.25" x14ac:dyDescent="0.25">
      <c r="A3" s="34" t="s">
        <v>1</v>
      </c>
      <c r="B3" s="34" t="s">
        <v>1</v>
      </c>
      <c r="C3" s="34" t="s">
        <v>1</v>
      </c>
      <c r="D3" s="34" t="s">
        <v>1</v>
      </c>
      <c r="E3" s="34" t="s">
        <v>1</v>
      </c>
      <c r="F3" s="34" t="s">
        <v>1</v>
      </c>
      <c r="G3" s="34" t="s">
        <v>1</v>
      </c>
      <c r="H3" s="34" t="s">
        <v>1</v>
      </c>
      <c r="I3" s="34" t="s">
        <v>1</v>
      </c>
      <c r="J3" s="34" t="s">
        <v>1</v>
      </c>
      <c r="K3" s="34" t="s">
        <v>1</v>
      </c>
      <c r="L3" s="34" t="s">
        <v>1</v>
      </c>
      <c r="M3" s="34" t="s">
        <v>1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  <c r="V3" s="34" t="s">
        <v>1</v>
      </c>
      <c r="W3" s="34" t="s">
        <v>1</v>
      </c>
      <c r="X3" s="34" t="s">
        <v>1</v>
      </c>
      <c r="Y3" s="34" t="s">
        <v>1</v>
      </c>
    </row>
    <row r="4" spans="1:25" ht="26.25" x14ac:dyDescent="0.25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  <c r="N4" s="34" t="s">
        <v>2</v>
      </c>
      <c r="O4" s="34" t="s">
        <v>2</v>
      </c>
      <c r="P4" s="34" t="s">
        <v>2</v>
      </c>
      <c r="Q4" s="34" t="s">
        <v>2</v>
      </c>
      <c r="R4" s="34" t="s">
        <v>2</v>
      </c>
      <c r="S4" s="34" t="s">
        <v>2</v>
      </c>
      <c r="T4" s="34" t="s">
        <v>2</v>
      </c>
      <c r="U4" s="34" t="s">
        <v>2</v>
      </c>
      <c r="V4" s="34" t="s">
        <v>2</v>
      </c>
      <c r="W4" s="34" t="s">
        <v>2</v>
      </c>
      <c r="X4" s="34" t="s">
        <v>2</v>
      </c>
      <c r="Y4" s="34" t="s">
        <v>2</v>
      </c>
    </row>
    <row r="6" spans="1:25" ht="27" thickBot="1" x14ac:dyDescent="0.3">
      <c r="A6" s="4" t="s">
        <v>37</v>
      </c>
      <c r="C6" s="33" t="s">
        <v>4</v>
      </c>
      <c r="D6" s="33" t="s">
        <v>4</v>
      </c>
      <c r="E6" s="33" t="s">
        <v>4</v>
      </c>
      <c r="F6" s="33" t="s">
        <v>4</v>
      </c>
      <c r="G6" s="33" t="s">
        <v>4</v>
      </c>
      <c r="I6" s="33" t="s">
        <v>5</v>
      </c>
      <c r="J6" s="33" t="s">
        <v>5</v>
      </c>
      <c r="K6" s="33" t="s">
        <v>5</v>
      </c>
      <c r="L6" s="33" t="s">
        <v>5</v>
      </c>
      <c r="M6" s="33" t="s">
        <v>5</v>
      </c>
      <c r="N6" s="33" t="s">
        <v>5</v>
      </c>
      <c r="O6" s="33" t="s">
        <v>5</v>
      </c>
      <c r="Q6" s="33" t="s">
        <v>6</v>
      </c>
      <c r="R6" s="33" t="s">
        <v>6</v>
      </c>
      <c r="S6" s="33" t="s">
        <v>6</v>
      </c>
      <c r="T6" s="33" t="s">
        <v>6</v>
      </c>
      <c r="U6" s="33" t="s">
        <v>6</v>
      </c>
      <c r="V6" s="33" t="s">
        <v>6</v>
      </c>
      <c r="W6" s="33" t="s">
        <v>6</v>
      </c>
      <c r="X6" s="33" t="s">
        <v>6</v>
      </c>
      <c r="Y6" s="33" t="s">
        <v>6</v>
      </c>
    </row>
    <row r="7" spans="1:25" ht="27" thickBot="1" x14ac:dyDescent="0.3">
      <c r="A7" s="33" t="s">
        <v>38</v>
      </c>
      <c r="C7" s="33" t="s">
        <v>7</v>
      </c>
      <c r="E7" s="33" t="s">
        <v>8</v>
      </c>
      <c r="G7" s="33" t="s">
        <v>9</v>
      </c>
      <c r="I7" s="33" t="s">
        <v>10</v>
      </c>
      <c r="J7" s="33" t="s">
        <v>10</v>
      </c>
      <c r="K7" s="33" t="s">
        <v>10</v>
      </c>
      <c r="M7" s="33" t="s">
        <v>11</v>
      </c>
      <c r="N7" s="33" t="s">
        <v>11</v>
      </c>
      <c r="O7" s="33" t="s">
        <v>11</v>
      </c>
      <c r="Q7" s="33" t="s">
        <v>7</v>
      </c>
      <c r="S7" s="33" t="s">
        <v>39</v>
      </c>
      <c r="U7" s="33" t="s">
        <v>8</v>
      </c>
      <c r="W7" s="33" t="s">
        <v>9</v>
      </c>
      <c r="Y7" s="33" t="s">
        <v>13</v>
      </c>
    </row>
    <row r="8" spans="1:25" ht="27" thickBot="1" x14ac:dyDescent="0.3">
      <c r="A8" s="33" t="s">
        <v>38</v>
      </c>
      <c r="C8" s="33" t="s">
        <v>7</v>
      </c>
      <c r="E8" s="33" t="s">
        <v>8</v>
      </c>
      <c r="G8" s="33" t="s">
        <v>9</v>
      </c>
      <c r="I8" s="33" t="s">
        <v>7</v>
      </c>
      <c r="K8" s="33" t="s">
        <v>8</v>
      </c>
      <c r="M8" s="33" t="s">
        <v>7</v>
      </c>
      <c r="O8" s="33" t="s">
        <v>14</v>
      </c>
      <c r="Q8" s="33" t="s">
        <v>7</v>
      </c>
      <c r="S8" s="33" t="s">
        <v>39</v>
      </c>
      <c r="U8" s="33" t="s">
        <v>8</v>
      </c>
      <c r="W8" s="33" t="s">
        <v>9</v>
      </c>
      <c r="Y8" s="33" t="s">
        <v>13</v>
      </c>
    </row>
    <row r="9" spans="1:25" ht="21" x14ac:dyDescent="0.25">
      <c r="A9" s="2" t="s">
        <v>40</v>
      </c>
      <c r="C9" s="1">
        <v>3207600</v>
      </c>
      <c r="E9" s="1">
        <v>4947864134400</v>
      </c>
      <c r="G9" s="1">
        <v>5757651015214</v>
      </c>
      <c r="I9" s="1">
        <v>0</v>
      </c>
      <c r="K9" s="1">
        <v>0</v>
      </c>
      <c r="M9" s="1">
        <v>0</v>
      </c>
      <c r="O9" s="1">
        <v>0</v>
      </c>
      <c r="Q9" s="1">
        <v>3207600</v>
      </c>
      <c r="S9" s="1">
        <v>1836000</v>
      </c>
      <c r="U9" s="1">
        <v>4947864134400</v>
      </c>
      <c r="W9" s="1">
        <v>5884883963640</v>
      </c>
      <c r="Y9" s="10">
        <v>1.9324311371487549E-2</v>
      </c>
    </row>
    <row r="10" spans="1:25" ht="21" x14ac:dyDescent="0.25">
      <c r="A10" s="2" t="s">
        <v>41</v>
      </c>
      <c r="C10" s="1">
        <v>1129130</v>
      </c>
      <c r="E10" s="1">
        <v>2000146594543</v>
      </c>
      <c r="G10" s="1">
        <v>2258017867131</v>
      </c>
      <c r="I10" s="1">
        <v>0</v>
      </c>
      <c r="K10" s="1">
        <v>0</v>
      </c>
      <c r="M10" s="1">
        <v>0</v>
      </c>
      <c r="O10" s="1">
        <v>0</v>
      </c>
      <c r="Q10" s="1">
        <v>1129130</v>
      </c>
      <c r="S10" s="1">
        <v>2036234</v>
      </c>
      <c r="U10" s="1">
        <v>2000146594543</v>
      </c>
      <c r="W10" s="1">
        <v>2298998227702</v>
      </c>
      <c r="Y10" s="10">
        <v>7.5492665393409302E-3</v>
      </c>
    </row>
    <row r="11" spans="1:25" ht="21" x14ac:dyDescent="0.25">
      <c r="A11" s="2" t="s">
        <v>42</v>
      </c>
      <c r="C11" s="1">
        <v>460251</v>
      </c>
      <c r="E11" s="1">
        <v>1979976789450</v>
      </c>
      <c r="G11" s="1">
        <v>2253170308210</v>
      </c>
      <c r="I11" s="1">
        <v>0</v>
      </c>
      <c r="K11" s="1">
        <v>0</v>
      </c>
      <c r="M11" s="1">
        <v>0</v>
      </c>
      <c r="O11" s="1">
        <v>0</v>
      </c>
      <c r="Q11" s="1">
        <v>460251</v>
      </c>
      <c r="S11" s="1">
        <v>4983679</v>
      </c>
      <c r="U11" s="1">
        <v>1979976789450</v>
      </c>
      <c r="W11" s="1">
        <v>2293743603069</v>
      </c>
      <c r="Y11" s="10">
        <v>7.5320118231603289E-3</v>
      </c>
    </row>
    <row r="12" spans="1:25" ht="21" x14ac:dyDescent="0.25">
      <c r="A12" s="2" t="s">
        <v>43</v>
      </c>
      <c r="C12" s="1">
        <v>362205</v>
      </c>
      <c r="E12" s="1">
        <v>1349985121650</v>
      </c>
      <c r="G12" s="1">
        <v>1803509038000</v>
      </c>
      <c r="I12" s="1">
        <v>0</v>
      </c>
      <c r="K12" s="1">
        <v>0</v>
      </c>
      <c r="M12" s="1">
        <v>0</v>
      </c>
      <c r="O12" s="1">
        <v>0</v>
      </c>
      <c r="Q12" s="1">
        <v>362205</v>
      </c>
      <c r="S12" s="1">
        <v>5068702</v>
      </c>
      <c r="U12" s="1">
        <v>1349985121650</v>
      </c>
      <c r="W12" s="1">
        <v>1834578173734</v>
      </c>
      <c r="Y12" s="10">
        <v>6.024241103751952E-3</v>
      </c>
    </row>
    <row r="13" spans="1:25" ht="21" x14ac:dyDescent="0.25">
      <c r="A13" s="2" t="s">
        <v>44</v>
      </c>
      <c r="C13" s="1">
        <v>252190</v>
      </c>
      <c r="E13" s="1">
        <v>735998861700</v>
      </c>
      <c r="G13" s="1">
        <v>838764762381</v>
      </c>
      <c r="I13" s="1">
        <v>0</v>
      </c>
      <c r="K13" s="1">
        <v>0</v>
      </c>
      <c r="M13" s="1">
        <v>0</v>
      </c>
      <c r="O13" s="1">
        <v>0</v>
      </c>
      <c r="Q13" s="1">
        <v>252190</v>
      </c>
      <c r="S13" s="1">
        <v>3423201</v>
      </c>
      <c r="U13" s="1">
        <v>735998861700</v>
      </c>
      <c r="W13" s="1">
        <v>862671169821</v>
      </c>
      <c r="Y13" s="10">
        <v>2.8327706034351661E-3</v>
      </c>
    </row>
    <row r="14" spans="1:25" ht="21" x14ac:dyDescent="0.25">
      <c r="A14" s="2" t="s">
        <v>45</v>
      </c>
      <c r="C14" s="1">
        <v>963700</v>
      </c>
      <c r="E14" s="1">
        <v>3999707714200</v>
      </c>
      <c r="G14" s="1">
        <v>4511282258144</v>
      </c>
      <c r="I14" s="1">
        <v>0</v>
      </c>
      <c r="K14" s="1">
        <v>0</v>
      </c>
      <c r="M14" s="1">
        <v>0</v>
      </c>
      <c r="O14" s="1">
        <v>0</v>
      </c>
      <c r="Q14" s="1">
        <v>963700</v>
      </c>
      <c r="S14" s="1">
        <v>4766797</v>
      </c>
      <c r="U14" s="1">
        <v>3999707714200</v>
      </c>
      <c r="W14" s="1">
        <v>4590432155365</v>
      </c>
      <c r="Y14" s="10">
        <v>1.507369403509763E-2</v>
      </c>
    </row>
    <row r="15" spans="1:25" ht="21" x14ac:dyDescent="0.25">
      <c r="A15" s="2" t="s">
        <v>46</v>
      </c>
      <c r="C15" s="1">
        <v>84110</v>
      </c>
      <c r="E15" s="1">
        <v>222997478600</v>
      </c>
      <c r="G15" s="1">
        <v>274453345278</v>
      </c>
      <c r="I15" s="1">
        <v>0</v>
      </c>
      <c r="K15" s="1">
        <v>0</v>
      </c>
      <c r="M15" s="1">
        <v>0</v>
      </c>
      <c r="O15" s="1">
        <v>0</v>
      </c>
      <c r="Q15" s="1">
        <v>84110</v>
      </c>
      <c r="S15" s="1">
        <v>3324071</v>
      </c>
      <c r="U15" s="1">
        <v>222997478600</v>
      </c>
      <c r="W15" s="1">
        <v>279384957362</v>
      </c>
      <c r="Y15" s="10">
        <v>9.1742198179786097E-4</v>
      </c>
    </row>
    <row r="16" spans="1:25" ht="21" x14ac:dyDescent="0.25">
      <c r="A16" s="2" t="s">
        <v>47</v>
      </c>
      <c r="C16" s="1">
        <v>1440000</v>
      </c>
      <c r="E16" s="1">
        <v>1440000000000</v>
      </c>
      <c r="G16" s="1">
        <v>1439890200000</v>
      </c>
      <c r="I16" s="1">
        <v>0</v>
      </c>
      <c r="K16" s="1">
        <v>0</v>
      </c>
      <c r="M16" s="1">
        <v>0</v>
      </c>
      <c r="O16" s="1">
        <v>0</v>
      </c>
      <c r="Q16" s="1">
        <v>1440000</v>
      </c>
      <c r="S16" s="1">
        <v>1000000</v>
      </c>
      <c r="U16" s="1">
        <v>1440000000000</v>
      </c>
      <c r="W16" s="1">
        <v>1439890200000</v>
      </c>
      <c r="Y16" s="10">
        <v>4.7281962970673165E-3</v>
      </c>
    </row>
    <row r="17" spans="1:25" ht="21" x14ac:dyDescent="0.25">
      <c r="A17" s="2" t="s">
        <v>48</v>
      </c>
      <c r="C17" s="1">
        <v>100000</v>
      </c>
      <c r="E17" s="1">
        <v>87311757010</v>
      </c>
      <c r="G17" s="1">
        <v>97226885884</v>
      </c>
      <c r="I17" s="1">
        <v>0</v>
      </c>
      <c r="K17" s="1">
        <v>0</v>
      </c>
      <c r="M17" s="1">
        <v>0</v>
      </c>
      <c r="O17" s="1">
        <v>0</v>
      </c>
      <c r="Q17" s="1">
        <v>100000</v>
      </c>
      <c r="S17" s="1">
        <v>980853</v>
      </c>
      <c r="U17" s="1">
        <v>87311757010</v>
      </c>
      <c r="W17" s="1">
        <v>98077820995</v>
      </c>
      <c r="Y17" s="10">
        <v>3.2206010573097176E-4</v>
      </c>
    </row>
    <row r="18" spans="1:25" ht="21" x14ac:dyDescent="0.25">
      <c r="A18" s="2" t="s">
        <v>49</v>
      </c>
      <c r="C18" s="1">
        <v>46184</v>
      </c>
      <c r="E18" s="1">
        <v>26340592963</v>
      </c>
      <c r="G18" s="1">
        <v>33619388326</v>
      </c>
      <c r="I18" s="1">
        <v>0</v>
      </c>
      <c r="K18" s="1">
        <v>0</v>
      </c>
      <c r="M18" s="1">
        <v>0</v>
      </c>
      <c r="O18" s="1">
        <v>0</v>
      </c>
      <c r="Q18" s="1">
        <v>46184</v>
      </c>
      <c r="S18" s="1">
        <v>747490</v>
      </c>
      <c r="U18" s="1">
        <v>26340592963</v>
      </c>
      <c r="W18" s="1">
        <v>34519445851</v>
      </c>
      <c r="Y18" s="10">
        <v>1.1335219591710114E-4</v>
      </c>
    </row>
    <row r="19" spans="1:25" ht="21" x14ac:dyDescent="0.25">
      <c r="A19" s="2" t="s">
        <v>50</v>
      </c>
      <c r="C19" s="1">
        <v>73594</v>
      </c>
      <c r="E19" s="1">
        <v>40178911377</v>
      </c>
      <c r="G19" s="1">
        <v>51154968236</v>
      </c>
      <c r="I19" s="1">
        <v>0</v>
      </c>
      <c r="K19" s="1">
        <v>0</v>
      </c>
      <c r="M19" s="1">
        <v>0</v>
      </c>
      <c r="O19" s="1">
        <v>0</v>
      </c>
      <c r="Q19" s="1">
        <v>73594</v>
      </c>
      <c r="S19" s="1">
        <v>713900</v>
      </c>
      <c r="U19" s="1">
        <v>40178911377</v>
      </c>
      <c r="W19" s="1">
        <v>52534750519</v>
      </c>
      <c r="Y19" s="10">
        <v>1.7250941278112113E-4</v>
      </c>
    </row>
    <row r="20" spans="1:25" ht="21" x14ac:dyDescent="0.25">
      <c r="A20" s="2" t="s">
        <v>51</v>
      </c>
      <c r="C20" s="1">
        <v>339795</v>
      </c>
      <c r="E20" s="1">
        <v>180862074280</v>
      </c>
      <c r="G20" s="1">
        <v>229483441503</v>
      </c>
      <c r="I20" s="1">
        <v>0</v>
      </c>
      <c r="K20" s="1">
        <v>0</v>
      </c>
      <c r="M20" s="1">
        <v>0</v>
      </c>
      <c r="O20" s="1">
        <v>0</v>
      </c>
      <c r="Q20" s="1">
        <v>339795</v>
      </c>
      <c r="S20" s="1">
        <v>692980</v>
      </c>
      <c r="U20" s="1">
        <v>180862074280</v>
      </c>
      <c r="W20" s="1">
        <v>235453184425</v>
      </c>
      <c r="Y20" s="10">
        <v>7.7316233885819409E-4</v>
      </c>
    </row>
    <row r="21" spans="1:25" ht="21" x14ac:dyDescent="0.25">
      <c r="A21" s="2" t="s">
        <v>52</v>
      </c>
      <c r="C21" s="1">
        <v>305135</v>
      </c>
      <c r="E21" s="1">
        <v>201537934978</v>
      </c>
      <c r="G21" s="1">
        <v>288022425265</v>
      </c>
      <c r="I21" s="1">
        <v>0</v>
      </c>
      <c r="K21" s="1">
        <v>0</v>
      </c>
      <c r="M21" s="1">
        <v>0</v>
      </c>
      <c r="O21" s="1">
        <v>0</v>
      </c>
      <c r="Q21" s="1">
        <v>305135</v>
      </c>
      <c r="S21" s="1">
        <v>967500</v>
      </c>
      <c r="U21" s="1">
        <v>201537934978</v>
      </c>
      <c r="W21" s="1">
        <v>295195602118</v>
      </c>
      <c r="Y21" s="10">
        <v>9.6933971273982175E-4</v>
      </c>
    </row>
    <row r="22" spans="1:25" ht="21" x14ac:dyDescent="0.25">
      <c r="A22" s="2" t="s">
        <v>53</v>
      </c>
      <c r="C22" s="1">
        <v>201535</v>
      </c>
      <c r="E22" s="1">
        <v>117862644132</v>
      </c>
      <c r="G22" s="1">
        <v>176450590616</v>
      </c>
      <c r="I22" s="1">
        <v>0</v>
      </c>
      <c r="K22" s="1">
        <v>0</v>
      </c>
      <c r="M22" s="1">
        <v>0</v>
      </c>
      <c r="O22" s="1">
        <v>0</v>
      </c>
      <c r="Q22" s="1">
        <v>201535</v>
      </c>
      <c r="S22" s="1">
        <v>898010</v>
      </c>
      <c r="U22" s="1">
        <v>117862644132</v>
      </c>
      <c r="W22" s="1">
        <v>180966645591</v>
      </c>
      <c r="Y22" s="10">
        <v>5.942437996842118E-4</v>
      </c>
    </row>
    <row r="23" spans="1:25" ht="21" x14ac:dyDescent="0.25">
      <c r="A23" s="2" t="s">
        <v>54</v>
      </c>
      <c r="C23" s="1">
        <v>52417</v>
      </c>
      <c r="E23" s="1">
        <v>27446922399</v>
      </c>
      <c r="G23" s="1">
        <v>34802234127</v>
      </c>
      <c r="I23" s="1">
        <v>0</v>
      </c>
      <c r="K23" s="1">
        <v>0</v>
      </c>
      <c r="M23" s="1">
        <v>0</v>
      </c>
      <c r="O23" s="1">
        <v>0</v>
      </c>
      <c r="Q23" s="1">
        <v>52417</v>
      </c>
      <c r="S23" s="1">
        <v>680860</v>
      </c>
      <c r="U23" s="1">
        <v>27446922399</v>
      </c>
      <c r="W23" s="1">
        <v>35685917361</v>
      </c>
      <c r="Y23" s="10">
        <v>1.1718256178403774E-4</v>
      </c>
    </row>
    <row r="24" spans="1:25" ht="21" x14ac:dyDescent="0.25">
      <c r="A24" s="2" t="s">
        <v>55</v>
      </c>
      <c r="C24" s="1">
        <v>741800</v>
      </c>
      <c r="E24" s="1">
        <v>394707521010</v>
      </c>
      <c r="G24" s="1">
        <v>595768329200</v>
      </c>
      <c r="I24" s="1">
        <v>0</v>
      </c>
      <c r="K24" s="1">
        <v>0</v>
      </c>
      <c r="M24" s="1">
        <v>0</v>
      </c>
      <c r="O24" s="1">
        <v>0</v>
      </c>
      <c r="Q24" s="1">
        <v>741800</v>
      </c>
      <c r="S24" s="1">
        <v>828860</v>
      </c>
      <c r="U24" s="1">
        <v>394707521010</v>
      </c>
      <c r="W24" s="1">
        <v>614801465813</v>
      </c>
      <c r="Y24" s="10">
        <v>2.0188358904648317E-3</v>
      </c>
    </row>
    <row r="25" spans="1:25" ht="21" x14ac:dyDescent="0.25">
      <c r="A25" s="2" t="s">
        <v>56</v>
      </c>
      <c r="C25" s="1">
        <v>1010965</v>
      </c>
      <c r="E25" s="1">
        <v>472758218038</v>
      </c>
      <c r="G25" s="1">
        <v>698018104560</v>
      </c>
      <c r="I25" s="1">
        <v>0</v>
      </c>
      <c r="K25" s="1">
        <v>0</v>
      </c>
      <c r="M25" s="1">
        <v>0</v>
      </c>
      <c r="O25" s="1">
        <v>0</v>
      </c>
      <c r="Q25" s="1">
        <v>1010965</v>
      </c>
      <c r="S25" s="1">
        <v>708230</v>
      </c>
      <c r="U25" s="1">
        <v>472758218038</v>
      </c>
      <c r="W25" s="1">
        <v>715941147274</v>
      </c>
      <c r="Y25" s="10">
        <v>2.3509502887505262E-3</v>
      </c>
    </row>
    <row r="26" spans="1:25" ht="21" x14ac:dyDescent="0.25">
      <c r="A26" s="2" t="s">
        <v>57</v>
      </c>
      <c r="C26" s="1">
        <v>1980436</v>
      </c>
      <c r="E26" s="1">
        <v>1355598167093</v>
      </c>
      <c r="G26" s="1">
        <v>1858497464762</v>
      </c>
      <c r="I26" s="1">
        <v>0</v>
      </c>
      <c r="K26" s="1">
        <v>0</v>
      </c>
      <c r="M26" s="1">
        <v>0</v>
      </c>
      <c r="O26" s="1">
        <v>0</v>
      </c>
      <c r="Q26" s="1">
        <v>1980436</v>
      </c>
      <c r="S26" s="1">
        <v>962200</v>
      </c>
      <c r="U26" s="1">
        <v>1355598167093</v>
      </c>
      <c r="W26" s="1">
        <v>1905430219066</v>
      </c>
      <c r="Y26" s="10">
        <v>6.2568993844864191E-3</v>
      </c>
    </row>
    <row r="27" spans="1:25" ht="21" x14ac:dyDescent="0.25">
      <c r="A27" s="2" t="s">
        <v>58</v>
      </c>
      <c r="C27" s="1">
        <v>190500</v>
      </c>
      <c r="E27" s="1">
        <v>115113591793</v>
      </c>
      <c r="G27" s="1">
        <v>174865665476</v>
      </c>
      <c r="I27" s="1">
        <v>0</v>
      </c>
      <c r="K27" s="1">
        <v>0</v>
      </c>
      <c r="M27" s="1">
        <v>0</v>
      </c>
      <c r="O27" s="1">
        <v>0</v>
      </c>
      <c r="Q27" s="1">
        <v>190500</v>
      </c>
      <c r="S27" s="1">
        <v>949890</v>
      </c>
      <c r="U27" s="1">
        <v>115113591793</v>
      </c>
      <c r="W27" s="1">
        <v>180940247254</v>
      </c>
      <c r="Y27" s="10">
        <v>5.9415711493613016E-4</v>
      </c>
    </row>
    <row r="28" spans="1:25" ht="21" x14ac:dyDescent="0.25">
      <c r="A28" s="2" t="s">
        <v>59</v>
      </c>
      <c r="C28" s="1">
        <v>1388948</v>
      </c>
      <c r="E28" s="1">
        <v>977669270119</v>
      </c>
      <c r="G28" s="1">
        <v>1373495387590</v>
      </c>
      <c r="I28" s="1">
        <v>0</v>
      </c>
      <c r="K28" s="1">
        <v>0</v>
      </c>
      <c r="M28" s="1">
        <v>1388948</v>
      </c>
      <c r="O28" s="1">
        <v>1388948000000</v>
      </c>
      <c r="Q28" s="1">
        <v>0</v>
      </c>
      <c r="S28" s="1">
        <v>0</v>
      </c>
      <c r="U28" s="1">
        <v>0</v>
      </c>
      <c r="W28" s="1">
        <v>0</v>
      </c>
      <c r="Y28" s="10">
        <v>0</v>
      </c>
    </row>
    <row r="29" spans="1:25" ht="21" x14ac:dyDescent="0.25">
      <c r="A29" s="2" t="s">
        <v>60</v>
      </c>
      <c r="C29" s="1">
        <v>5900</v>
      </c>
      <c r="E29" s="1">
        <v>3782326363</v>
      </c>
      <c r="G29" s="1">
        <v>5761028688</v>
      </c>
      <c r="I29" s="1">
        <v>0</v>
      </c>
      <c r="K29" s="1">
        <v>0</v>
      </c>
      <c r="M29" s="1">
        <v>5900</v>
      </c>
      <c r="O29" s="1">
        <v>5900000000</v>
      </c>
      <c r="Q29" s="1">
        <v>0</v>
      </c>
      <c r="S29" s="1">
        <v>0</v>
      </c>
      <c r="U29" s="1">
        <v>0</v>
      </c>
      <c r="W29" s="1">
        <v>0</v>
      </c>
      <c r="Y29" s="10">
        <v>0</v>
      </c>
    </row>
    <row r="30" spans="1:25" ht="21" x14ac:dyDescent="0.25">
      <c r="A30" s="2" t="s">
        <v>61</v>
      </c>
      <c r="C30" s="1">
        <v>75000</v>
      </c>
      <c r="E30" s="1">
        <v>47478619967</v>
      </c>
      <c r="G30" s="1">
        <v>71619538593</v>
      </c>
      <c r="I30" s="1">
        <v>0</v>
      </c>
      <c r="K30" s="1">
        <v>0</v>
      </c>
      <c r="M30" s="1">
        <v>0</v>
      </c>
      <c r="O30" s="1">
        <v>0</v>
      </c>
      <c r="Q30" s="1">
        <v>75000</v>
      </c>
      <c r="S30" s="1">
        <v>978360</v>
      </c>
      <c r="U30" s="1">
        <v>47478619967</v>
      </c>
      <c r="W30" s="1">
        <v>73371405003</v>
      </c>
      <c r="Y30" s="10">
        <v>2.4093115255997366E-4</v>
      </c>
    </row>
    <row r="31" spans="1:25" ht="21" x14ac:dyDescent="0.25">
      <c r="A31" s="2" t="s">
        <v>62</v>
      </c>
      <c r="C31" s="1">
        <v>2373000</v>
      </c>
      <c r="E31" s="1">
        <v>2009021740000</v>
      </c>
      <c r="G31" s="1">
        <v>2278252727982</v>
      </c>
      <c r="I31" s="1">
        <v>0</v>
      </c>
      <c r="K31" s="1">
        <v>0</v>
      </c>
      <c r="M31" s="1">
        <v>0</v>
      </c>
      <c r="O31" s="1">
        <v>0</v>
      </c>
      <c r="Q31" s="1">
        <v>2373000</v>
      </c>
      <c r="S31" s="1">
        <v>967518</v>
      </c>
      <c r="U31" s="1">
        <v>2009021740000</v>
      </c>
      <c r="W31" s="1">
        <v>2295745150083</v>
      </c>
      <c r="Y31" s="10">
        <v>7.5385843431899817E-3</v>
      </c>
    </row>
    <row r="32" spans="1:25" ht="21" x14ac:dyDescent="0.25">
      <c r="A32" s="2" t="s">
        <v>63</v>
      </c>
      <c r="C32" s="1">
        <v>3000000</v>
      </c>
      <c r="E32" s="1">
        <v>3000000000000</v>
      </c>
      <c r="G32" s="1">
        <v>2999771250000</v>
      </c>
      <c r="I32" s="1">
        <v>0</v>
      </c>
      <c r="K32" s="1">
        <v>0</v>
      </c>
      <c r="M32" s="1">
        <v>0</v>
      </c>
      <c r="O32" s="1">
        <v>0</v>
      </c>
      <c r="Q32" s="1">
        <v>3000000</v>
      </c>
      <c r="S32" s="1">
        <v>1000000</v>
      </c>
      <c r="U32" s="1">
        <v>3000000000000</v>
      </c>
      <c r="W32" s="1">
        <v>2999771250000</v>
      </c>
      <c r="Y32" s="10">
        <v>9.8504089522235758E-3</v>
      </c>
    </row>
    <row r="33" spans="1:25" ht="21" x14ac:dyDescent="0.25">
      <c r="A33" s="2" t="s">
        <v>64</v>
      </c>
      <c r="C33" s="1">
        <v>1000000</v>
      </c>
      <c r="E33" s="1">
        <v>1000011326250</v>
      </c>
      <c r="G33" s="1">
        <v>995053121413</v>
      </c>
      <c r="I33" s="1">
        <v>0</v>
      </c>
      <c r="K33" s="1">
        <v>0</v>
      </c>
      <c r="M33" s="1">
        <v>0</v>
      </c>
      <c r="O33" s="1">
        <v>0</v>
      </c>
      <c r="Q33" s="1">
        <v>1000000</v>
      </c>
      <c r="S33" s="1">
        <v>1000000</v>
      </c>
      <c r="U33" s="1">
        <v>1000011326250</v>
      </c>
      <c r="W33" s="1">
        <v>999923750000</v>
      </c>
      <c r="Y33" s="10">
        <v>3.2834696507411921E-3</v>
      </c>
    </row>
    <row r="34" spans="1:25" ht="21" x14ac:dyDescent="0.25">
      <c r="A34" s="2" t="s">
        <v>65</v>
      </c>
      <c r="C34" s="1">
        <v>2390000</v>
      </c>
      <c r="E34" s="1">
        <v>2390000000000</v>
      </c>
      <c r="G34" s="1">
        <v>2389817762500</v>
      </c>
      <c r="I34" s="1">
        <v>0</v>
      </c>
      <c r="K34" s="1">
        <v>0</v>
      </c>
      <c r="M34" s="1">
        <v>0</v>
      </c>
      <c r="O34" s="1">
        <v>0</v>
      </c>
      <c r="Q34" s="1">
        <v>2390000</v>
      </c>
      <c r="S34" s="1">
        <v>1000000</v>
      </c>
      <c r="U34" s="1">
        <v>2390000000000</v>
      </c>
      <c r="W34" s="1">
        <v>2389817762500</v>
      </c>
      <c r="Y34" s="10">
        <v>7.8474924652714492E-3</v>
      </c>
    </row>
    <row r="35" spans="1:25" ht="21" x14ac:dyDescent="0.25">
      <c r="A35" s="2" t="s">
        <v>66</v>
      </c>
      <c r="C35" s="1">
        <v>1000000</v>
      </c>
      <c r="E35" s="1">
        <v>907041250000</v>
      </c>
      <c r="G35" s="1">
        <v>963975491263</v>
      </c>
      <c r="I35" s="1">
        <v>0</v>
      </c>
      <c r="K35" s="1">
        <v>0</v>
      </c>
      <c r="M35" s="1">
        <v>0</v>
      </c>
      <c r="O35" s="1">
        <v>0</v>
      </c>
      <c r="Q35" s="1">
        <v>1000000</v>
      </c>
      <c r="S35" s="1">
        <v>970476</v>
      </c>
      <c r="U35" s="1">
        <v>907041250000</v>
      </c>
      <c r="W35" s="1">
        <v>970402001205</v>
      </c>
      <c r="Y35" s="10">
        <v>3.186528492772709E-3</v>
      </c>
    </row>
    <row r="36" spans="1:25" ht="21" x14ac:dyDescent="0.25">
      <c r="A36" s="2" t="s">
        <v>67</v>
      </c>
      <c r="C36" s="1">
        <v>2000000</v>
      </c>
      <c r="E36" s="1">
        <v>2000000000000</v>
      </c>
      <c r="G36" s="1">
        <v>1999847500000</v>
      </c>
      <c r="I36" s="1">
        <v>0</v>
      </c>
      <c r="K36" s="1">
        <v>0</v>
      </c>
      <c r="M36" s="1">
        <v>0</v>
      </c>
      <c r="O36" s="1">
        <v>0</v>
      </c>
      <c r="Q36" s="1">
        <v>2000000</v>
      </c>
      <c r="S36" s="1">
        <v>1000000</v>
      </c>
      <c r="U36" s="1">
        <v>2000000000000</v>
      </c>
      <c r="W36" s="1">
        <v>1999847500000</v>
      </c>
      <c r="Y36" s="10">
        <v>6.5669393014823841E-3</v>
      </c>
    </row>
    <row r="37" spans="1:25" ht="21" x14ac:dyDescent="0.25">
      <c r="A37" s="2" t="s">
        <v>68</v>
      </c>
      <c r="C37" s="1">
        <v>3500000</v>
      </c>
      <c r="E37" s="1">
        <v>3500000000000</v>
      </c>
      <c r="G37" s="1">
        <v>3499733125000</v>
      </c>
      <c r="I37" s="1">
        <v>0</v>
      </c>
      <c r="K37" s="1">
        <v>0</v>
      </c>
      <c r="M37" s="1">
        <v>0</v>
      </c>
      <c r="O37" s="1">
        <v>0</v>
      </c>
      <c r="Q37" s="1">
        <v>3500000</v>
      </c>
      <c r="S37" s="1">
        <v>1000000</v>
      </c>
      <c r="U37" s="1">
        <v>3500000000000</v>
      </c>
      <c r="W37" s="1">
        <v>3499733125000</v>
      </c>
      <c r="Y37" s="10">
        <v>1.1492143777594171E-2</v>
      </c>
    </row>
    <row r="38" spans="1:25" ht="21" x14ac:dyDescent="0.25">
      <c r="A38" s="2" t="s">
        <v>69</v>
      </c>
      <c r="C38" s="1">
        <v>1000000</v>
      </c>
      <c r="E38" s="1">
        <v>857386250000</v>
      </c>
      <c r="G38" s="1">
        <v>969855042913</v>
      </c>
      <c r="I38" s="1">
        <v>0</v>
      </c>
      <c r="K38" s="1">
        <v>0</v>
      </c>
      <c r="M38" s="1">
        <v>0</v>
      </c>
      <c r="O38" s="1">
        <v>0</v>
      </c>
      <c r="Q38" s="1">
        <v>1000000</v>
      </c>
      <c r="S38" s="1">
        <v>976019</v>
      </c>
      <c r="U38" s="1">
        <v>857386250000</v>
      </c>
      <c r="W38" s="1">
        <v>975944578551</v>
      </c>
      <c r="Y38" s="10">
        <v>3.2047287650459463E-3</v>
      </c>
    </row>
    <row r="39" spans="1:25" ht="21" x14ac:dyDescent="0.25">
      <c r="A39" s="2" t="s">
        <v>70</v>
      </c>
      <c r="C39" s="1">
        <v>2257027</v>
      </c>
      <c r="E39" s="1">
        <v>1771427045316</v>
      </c>
      <c r="G39" s="1">
        <v>1771118791764</v>
      </c>
      <c r="I39" s="1">
        <v>0</v>
      </c>
      <c r="K39" s="1">
        <v>0</v>
      </c>
      <c r="M39" s="1">
        <v>0</v>
      </c>
      <c r="O39" s="1">
        <v>0</v>
      </c>
      <c r="Q39" s="1">
        <v>2257027</v>
      </c>
      <c r="S39" s="1">
        <v>784773</v>
      </c>
      <c r="U39" s="1">
        <v>1771427045316</v>
      </c>
      <c r="W39" s="1">
        <v>1771118791764</v>
      </c>
      <c r="Y39" s="10">
        <v>5.8158582598068134E-3</v>
      </c>
    </row>
    <row r="40" spans="1:25" ht="21" x14ac:dyDescent="0.25">
      <c r="A40" s="2" t="s">
        <v>71</v>
      </c>
      <c r="C40" s="1">
        <v>1500000</v>
      </c>
      <c r="E40" s="1">
        <v>1325210782342</v>
      </c>
      <c r="G40" s="1">
        <v>1309400150625</v>
      </c>
      <c r="I40" s="1">
        <v>0</v>
      </c>
      <c r="K40" s="1">
        <v>0</v>
      </c>
      <c r="M40" s="1">
        <v>1500000</v>
      </c>
      <c r="O40" s="1">
        <v>1500000000000</v>
      </c>
      <c r="Q40" s="1">
        <v>0</v>
      </c>
      <c r="S40" s="1">
        <v>0</v>
      </c>
      <c r="U40" s="1">
        <v>0</v>
      </c>
      <c r="W40" s="1">
        <v>0</v>
      </c>
      <c r="Y40" s="10">
        <v>0</v>
      </c>
    </row>
    <row r="41" spans="1:25" ht="21" x14ac:dyDescent="0.25">
      <c r="A41" s="2" t="s">
        <v>72</v>
      </c>
      <c r="C41" s="1">
        <v>1000000</v>
      </c>
      <c r="E41" s="1">
        <v>1000000000000</v>
      </c>
      <c r="G41" s="1">
        <v>999923750000</v>
      </c>
      <c r="I41" s="1">
        <v>0</v>
      </c>
      <c r="K41" s="1">
        <v>0</v>
      </c>
      <c r="M41" s="1">
        <v>0</v>
      </c>
      <c r="O41" s="1">
        <v>0</v>
      </c>
      <c r="Q41" s="1">
        <v>1000000</v>
      </c>
      <c r="S41" s="1">
        <v>1000000</v>
      </c>
      <c r="U41" s="1">
        <v>1000000000000</v>
      </c>
      <c r="W41" s="1">
        <v>999923750000</v>
      </c>
      <c r="Y41" s="10">
        <v>3.2834696507411921E-3</v>
      </c>
    </row>
    <row r="42" spans="1:25" ht="21" x14ac:dyDescent="0.25">
      <c r="A42" s="2" t="s">
        <v>73</v>
      </c>
      <c r="C42" s="1">
        <v>2495000</v>
      </c>
      <c r="E42" s="1">
        <v>2495000000000</v>
      </c>
      <c r="G42" s="1">
        <v>2494809756250</v>
      </c>
      <c r="I42" s="1">
        <v>0</v>
      </c>
      <c r="K42" s="1">
        <v>0</v>
      </c>
      <c r="M42" s="1">
        <v>0</v>
      </c>
      <c r="O42" s="1">
        <v>0</v>
      </c>
      <c r="Q42" s="1">
        <v>2495000</v>
      </c>
      <c r="S42" s="1">
        <v>1000000</v>
      </c>
      <c r="U42" s="1">
        <v>2495000000000</v>
      </c>
      <c r="W42" s="1">
        <v>2494809756250</v>
      </c>
      <c r="Y42" s="10">
        <v>8.1922567785992738E-3</v>
      </c>
    </row>
    <row r="43" spans="1:25" ht="21" x14ac:dyDescent="0.25">
      <c r="A43" s="2" t="s">
        <v>74</v>
      </c>
      <c r="C43" s="1">
        <v>2400000</v>
      </c>
      <c r="E43" s="1">
        <v>2400000000000</v>
      </c>
      <c r="G43" s="1">
        <v>2399817000000</v>
      </c>
      <c r="I43" s="1">
        <v>0</v>
      </c>
      <c r="K43" s="1">
        <v>0</v>
      </c>
      <c r="M43" s="1">
        <v>0</v>
      </c>
      <c r="O43" s="1">
        <v>0</v>
      </c>
      <c r="Q43" s="1">
        <v>2400000</v>
      </c>
      <c r="S43" s="1">
        <v>1000000</v>
      </c>
      <c r="U43" s="1">
        <v>2400000000000</v>
      </c>
      <c r="W43" s="1">
        <v>2399817000000</v>
      </c>
      <c r="Y43" s="10">
        <v>7.8803271617788606E-3</v>
      </c>
    </row>
    <row r="44" spans="1:25" ht="21" x14ac:dyDescent="0.25">
      <c r="A44" s="2" t="s">
        <v>75</v>
      </c>
      <c r="C44" s="1">
        <v>130571</v>
      </c>
      <c r="E44" s="1">
        <v>120516967512</v>
      </c>
      <c r="G44" s="1">
        <v>123197009398</v>
      </c>
      <c r="I44" s="1">
        <v>0</v>
      </c>
      <c r="K44" s="1">
        <v>0</v>
      </c>
      <c r="M44" s="1">
        <v>0</v>
      </c>
      <c r="O44" s="1">
        <v>0</v>
      </c>
      <c r="Q44" s="1">
        <v>130571</v>
      </c>
      <c r="S44" s="1">
        <v>943663</v>
      </c>
      <c r="U44" s="1">
        <v>120516967512</v>
      </c>
      <c r="W44" s="1">
        <v>123205626427</v>
      </c>
      <c r="Y44" s="10">
        <v>4.0457278384837988E-4</v>
      </c>
    </row>
    <row r="45" spans="1:25" ht="21" x14ac:dyDescent="0.25">
      <c r="A45" s="2" t="s">
        <v>76</v>
      </c>
      <c r="C45" s="1">
        <v>155000</v>
      </c>
      <c r="E45" s="1">
        <v>142300468612</v>
      </c>
      <c r="G45" s="1">
        <v>147246676584</v>
      </c>
      <c r="I45" s="1">
        <v>0</v>
      </c>
      <c r="K45" s="1">
        <v>0</v>
      </c>
      <c r="M45" s="1">
        <v>0</v>
      </c>
      <c r="O45" s="1">
        <v>0</v>
      </c>
      <c r="Q45" s="1">
        <v>155000</v>
      </c>
      <c r="S45" s="1">
        <v>955483</v>
      </c>
      <c r="U45" s="1">
        <v>142300468612</v>
      </c>
      <c r="W45" s="1">
        <v>148088572385</v>
      </c>
      <c r="Y45" s="10">
        <v>4.8628141200540308E-4</v>
      </c>
    </row>
    <row r="46" spans="1:25" ht="21" x14ac:dyDescent="0.25">
      <c r="A46" s="2" t="s">
        <v>77</v>
      </c>
      <c r="C46" s="1">
        <v>825000</v>
      </c>
      <c r="E46" s="1">
        <v>737132250000</v>
      </c>
      <c r="G46" s="1">
        <v>724024188945</v>
      </c>
      <c r="I46" s="1">
        <v>0</v>
      </c>
      <c r="K46" s="1">
        <v>0</v>
      </c>
      <c r="M46" s="1">
        <v>0</v>
      </c>
      <c r="O46" s="1">
        <v>0</v>
      </c>
      <c r="Q46" s="1">
        <v>825000</v>
      </c>
      <c r="S46" s="1">
        <v>972734</v>
      </c>
      <c r="U46" s="1">
        <v>737132250000</v>
      </c>
      <c r="W46" s="1">
        <v>802444358951</v>
      </c>
      <c r="Y46" s="10">
        <v>2.6350026179737E-3</v>
      </c>
    </row>
    <row r="47" spans="1:25" ht="21" x14ac:dyDescent="0.25">
      <c r="A47" s="2" t="s">
        <v>78</v>
      </c>
      <c r="C47" s="1">
        <v>1000000</v>
      </c>
      <c r="E47" s="1">
        <v>904111250000</v>
      </c>
      <c r="G47" s="1">
        <v>982166104123</v>
      </c>
      <c r="I47" s="1">
        <v>0</v>
      </c>
      <c r="K47" s="1">
        <v>0</v>
      </c>
      <c r="M47" s="1">
        <v>0</v>
      </c>
      <c r="O47" s="1">
        <v>0</v>
      </c>
      <c r="Q47" s="1">
        <v>1000000</v>
      </c>
      <c r="S47" s="1">
        <v>923962</v>
      </c>
      <c r="U47" s="1">
        <v>904111250000</v>
      </c>
      <c r="W47" s="1">
        <v>923891547897</v>
      </c>
      <c r="Y47" s="10">
        <v>3.0338011854364913E-3</v>
      </c>
    </row>
    <row r="48" spans="1:25" ht="21" x14ac:dyDescent="0.25">
      <c r="A48" s="2" t="s">
        <v>79</v>
      </c>
      <c r="C48" s="1">
        <v>4100000</v>
      </c>
      <c r="E48" s="1">
        <v>3843770288967</v>
      </c>
      <c r="G48" s="1">
        <v>3938487667415</v>
      </c>
      <c r="I48" s="1">
        <v>0</v>
      </c>
      <c r="K48" s="1">
        <v>0</v>
      </c>
      <c r="M48" s="1">
        <v>0</v>
      </c>
      <c r="O48" s="1">
        <v>0</v>
      </c>
      <c r="Q48" s="1">
        <v>4100000</v>
      </c>
      <c r="S48" s="1">
        <v>954545</v>
      </c>
      <c r="U48" s="1">
        <v>3843770288967</v>
      </c>
      <c r="W48" s="1">
        <v>3913336085369</v>
      </c>
      <c r="Y48" s="10">
        <v>1.2850300104842447E-2</v>
      </c>
    </row>
    <row r="49" spans="1:38" ht="21" x14ac:dyDescent="0.25">
      <c r="A49" s="2" t="s">
        <v>80</v>
      </c>
      <c r="C49" s="1">
        <v>3000000</v>
      </c>
      <c r="E49" s="1">
        <v>2792190000000</v>
      </c>
      <c r="G49" s="1">
        <v>2793063012705</v>
      </c>
      <c r="I49" s="1">
        <v>0</v>
      </c>
      <c r="K49" s="1">
        <v>0</v>
      </c>
      <c r="M49" s="1">
        <v>0</v>
      </c>
      <c r="O49" s="1">
        <v>0</v>
      </c>
      <c r="Q49" s="1">
        <v>3000000</v>
      </c>
      <c r="S49" s="1">
        <v>925530</v>
      </c>
      <c r="U49" s="1">
        <v>2792190000000</v>
      </c>
      <c r="W49" s="1">
        <v>2776378285012</v>
      </c>
      <c r="Y49" s="10">
        <v>9.1168489975498434E-3</v>
      </c>
    </row>
    <row r="50" spans="1:38" ht="21" x14ac:dyDescent="0.25">
      <c r="A50" s="2" t="s">
        <v>81</v>
      </c>
      <c r="C50" s="1">
        <v>2098065</v>
      </c>
      <c r="E50" s="1">
        <v>1991827167062</v>
      </c>
      <c r="G50" s="1">
        <v>1785652838988</v>
      </c>
      <c r="I50" s="1">
        <v>0</v>
      </c>
      <c r="K50" s="1">
        <v>0</v>
      </c>
      <c r="M50" s="1">
        <v>0</v>
      </c>
      <c r="O50" s="1">
        <v>0</v>
      </c>
      <c r="Q50" s="1">
        <v>2098065</v>
      </c>
      <c r="S50" s="1">
        <v>844859</v>
      </c>
      <c r="U50" s="1">
        <v>1991827167062</v>
      </c>
      <c r="W50" s="1">
        <v>1772433939441</v>
      </c>
      <c r="Y50" s="10">
        <v>5.820176836581965E-3</v>
      </c>
    </row>
    <row r="51" spans="1:38" ht="21" x14ac:dyDescent="0.25">
      <c r="A51" s="2" t="s">
        <v>82</v>
      </c>
      <c r="C51" s="1">
        <v>7793740</v>
      </c>
      <c r="E51" s="1">
        <v>7408359985600</v>
      </c>
      <c r="G51" s="1">
        <v>6674081173464</v>
      </c>
      <c r="I51" s="1">
        <v>0</v>
      </c>
      <c r="K51" s="1">
        <v>0</v>
      </c>
      <c r="M51" s="1">
        <v>0</v>
      </c>
      <c r="O51" s="1">
        <v>0</v>
      </c>
      <c r="Q51" s="1">
        <v>7793740</v>
      </c>
      <c r="S51" s="1">
        <v>846758</v>
      </c>
      <c r="U51" s="1">
        <v>7408359985600</v>
      </c>
      <c r="W51" s="1">
        <v>6598908489778</v>
      </c>
      <c r="Y51" s="10">
        <v>2.1668968013015447E-2</v>
      </c>
    </row>
    <row r="52" spans="1:38" ht="21" x14ac:dyDescent="0.25">
      <c r="A52" s="2" t="s">
        <v>83</v>
      </c>
      <c r="C52" s="1">
        <v>6048600</v>
      </c>
      <c r="E52" s="1">
        <v>5827402698000</v>
      </c>
      <c r="G52" s="1">
        <v>5928083239184</v>
      </c>
      <c r="I52" s="1">
        <v>0</v>
      </c>
      <c r="K52" s="1">
        <v>0</v>
      </c>
      <c r="M52" s="1">
        <v>0</v>
      </c>
      <c r="O52" s="1">
        <v>0</v>
      </c>
      <c r="Q52" s="1">
        <v>6048600</v>
      </c>
      <c r="S52" s="1">
        <v>964533</v>
      </c>
      <c r="U52" s="1">
        <v>5827402698000</v>
      </c>
      <c r="W52" s="1">
        <v>5833629455634</v>
      </c>
      <c r="Y52" s="10">
        <v>1.9156005916695248E-2</v>
      </c>
    </row>
    <row r="53" spans="1:38" ht="21" x14ac:dyDescent="0.25">
      <c r="A53" s="2" t="s">
        <v>84</v>
      </c>
      <c r="C53" s="1">
        <v>1500000</v>
      </c>
      <c r="E53" s="1">
        <v>1350483750000</v>
      </c>
      <c r="G53" s="1">
        <v>1330680527872</v>
      </c>
      <c r="I53" s="1">
        <v>0</v>
      </c>
      <c r="K53" s="1">
        <v>0</v>
      </c>
      <c r="M53" s="1">
        <v>0</v>
      </c>
      <c r="O53" s="1">
        <v>0</v>
      </c>
      <c r="Q53" s="1">
        <v>1500000</v>
      </c>
      <c r="S53" s="1">
        <v>875852</v>
      </c>
      <c r="U53" s="1">
        <v>1350483750000</v>
      </c>
      <c r="W53" s="1">
        <v>1313677824427</v>
      </c>
      <c r="Y53" s="10">
        <v>4.3137501908098201E-3</v>
      </c>
    </row>
    <row r="54" spans="1:38" ht="21" x14ac:dyDescent="0.25">
      <c r="A54" s="2" t="s">
        <v>85</v>
      </c>
      <c r="C54" s="1">
        <v>15176600</v>
      </c>
      <c r="E54" s="1">
        <v>14613396374000</v>
      </c>
      <c r="G54" s="1">
        <v>13470830822623</v>
      </c>
      <c r="I54" s="1">
        <v>0</v>
      </c>
      <c r="K54" s="1">
        <v>0</v>
      </c>
      <c r="M54" s="1">
        <v>5000</v>
      </c>
      <c r="O54" s="1">
        <v>4599649250</v>
      </c>
      <c r="Q54" s="1">
        <v>15171600</v>
      </c>
      <c r="S54" s="1">
        <v>889267</v>
      </c>
      <c r="U54" s="1">
        <v>14608581924000</v>
      </c>
      <c r="W54" s="1">
        <v>13490574482454</v>
      </c>
      <c r="Y54" s="10">
        <v>4.4299269703516164E-2</v>
      </c>
    </row>
    <row r="55" spans="1:38" ht="21" x14ac:dyDescent="0.25">
      <c r="A55" s="2" t="s">
        <v>86</v>
      </c>
      <c r="C55" s="1">
        <v>267211</v>
      </c>
      <c r="E55" s="1">
        <v>246825472810</v>
      </c>
      <c r="G55" s="1">
        <v>242065621914</v>
      </c>
      <c r="I55" s="1">
        <v>0</v>
      </c>
      <c r="K55" s="1">
        <v>0</v>
      </c>
      <c r="M55" s="1">
        <v>0</v>
      </c>
      <c r="O55" s="1">
        <v>0</v>
      </c>
      <c r="Q55" s="1">
        <v>267211</v>
      </c>
      <c r="S55" s="1">
        <v>782514</v>
      </c>
      <c r="U55" s="1">
        <v>246825472810</v>
      </c>
      <c r="W55" s="1">
        <v>209080404857</v>
      </c>
      <c r="Y55" s="10">
        <v>6.8656151422810067E-4</v>
      </c>
    </row>
    <row r="56" spans="1:38" ht="21" x14ac:dyDescent="0.25">
      <c r="A56" s="2" t="s">
        <v>87</v>
      </c>
      <c r="C56" s="11">
        <v>8733899</v>
      </c>
      <c r="D56" s="11"/>
      <c r="E56" s="11">
        <v>8295145940800</v>
      </c>
      <c r="F56" s="11"/>
      <c r="G56" s="11">
        <v>7297856324179</v>
      </c>
      <c r="H56" s="11"/>
      <c r="I56" s="11">
        <v>0</v>
      </c>
      <c r="J56" s="11"/>
      <c r="K56" s="11">
        <v>0</v>
      </c>
      <c r="L56" s="11"/>
      <c r="M56" s="11">
        <v>0</v>
      </c>
      <c r="N56" s="11"/>
      <c r="O56" s="11">
        <v>0</v>
      </c>
      <c r="P56" s="11"/>
      <c r="Q56" s="11">
        <v>8733899</v>
      </c>
      <c r="R56" s="11"/>
      <c r="S56" s="11">
        <v>834607</v>
      </c>
      <c r="T56" s="11"/>
      <c r="U56" s="11">
        <v>8295145940800</v>
      </c>
      <c r="V56" s="11"/>
      <c r="W56" s="11">
        <v>7288817427983</v>
      </c>
      <c r="X56" s="11"/>
      <c r="Y56" s="10">
        <v>2.3934435815306569E-2</v>
      </c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</row>
    <row r="57" spans="1:38" ht="21" x14ac:dyDescent="0.25">
      <c r="A57" s="2" t="s">
        <v>88</v>
      </c>
      <c r="C57" s="11">
        <v>1995000</v>
      </c>
      <c r="D57" s="11"/>
      <c r="E57" s="11">
        <v>1995000000000</v>
      </c>
      <c r="F57" s="11"/>
      <c r="G57" s="11">
        <v>1994847881250</v>
      </c>
      <c r="H57" s="11"/>
      <c r="I57" s="11">
        <v>0</v>
      </c>
      <c r="J57" s="11"/>
      <c r="K57" s="11">
        <v>0</v>
      </c>
      <c r="L57" s="11"/>
      <c r="M57" s="11">
        <v>0</v>
      </c>
      <c r="N57" s="11"/>
      <c r="O57" s="11">
        <v>0</v>
      </c>
      <c r="P57" s="11"/>
      <c r="Q57" s="11">
        <v>1995000</v>
      </c>
      <c r="R57" s="11"/>
      <c r="S57" s="11">
        <v>1000000</v>
      </c>
      <c r="T57" s="11"/>
      <c r="U57" s="11">
        <v>1995000000000</v>
      </c>
      <c r="V57" s="11"/>
      <c r="W57" s="11">
        <v>1994847881250</v>
      </c>
      <c r="X57" s="11"/>
      <c r="Y57" s="10">
        <v>6.5505219532286775E-3</v>
      </c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</row>
    <row r="58" spans="1:38" ht="21" x14ac:dyDescent="0.25">
      <c r="A58" s="2" t="s">
        <v>89</v>
      </c>
      <c r="C58" s="11">
        <v>450000</v>
      </c>
      <c r="D58" s="11"/>
      <c r="E58" s="11">
        <v>450000000000</v>
      </c>
      <c r="F58" s="11"/>
      <c r="G58" s="11">
        <v>449965687500</v>
      </c>
      <c r="H58" s="11"/>
      <c r="I58" s="11">
        <v>0</v>
      </c>
      <c r="J58" s="11"/>
      <c r="K58" s="11">
        <v>0</v>
      </c>
      <c r="L58" s="11"/>
      <c r="M58" s="11">
        <v>0</v>
      </c>
      <c r="N58" s="11"/>
      <c r="O58" s="11">
        <v>0</v>
      </c>
      <c r="P58" s="11"/>
      <c r="Q58" s="11">
        <v>450000</v>
      </c>
      <c r="R58" s="11"/>
      <c r="S58" s="11">
        <v>1000000</v>
      </c>
      <c r="T58" s="11"/>
      <c r="U58" s="11">
        <v>450000000000</v>
      </c>
      <c r="V58" s="11"/>
      <c r="W58" s="11">
        <v>449965687500</v>
      </c>
      <c r="X58" s="11"/>
      <c r="Y58" s="10">
        <v>1.4775613428335364E-3</v>
      </c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</row>
    <row r="59" spans="1:38" ht="21" x14ac:dyDescent="0.25">
      <c r="A59" s="2" t="s">
        <v>90</v>
      </c>
      <c r="C59" s="11">
        <v>995000</v>
      </c>
      <c r="D59" s="11"/>
      <c r="E59" s="11">
        <v>995075</v>
      </c>
      <c r="F59" s="11"/>
      <c r="G59" s="11">
        <v>994924131250</v>
      </c>
      <c r="H59" s="11"/>
      <c r="I59" s="11">
        <v>0</v>
      </c>
      <c r="J59" s="11"/>
      <c r="K59" s="11">
        <v>0</v>
      </c>
      <c r="L59" s="11"/>
      <c r="M59" s="11">
        <v>0</v>
      </c>
      <c r="N59" s="11"/>
      <c r="O59" s="11">
        <v>0</v>
      </c>
      <c r="P59" s="11"/>
      <c r="Q59" s="11">
        <v>995000</v>
      </c>
      <c r="R59" s="11"/>
      <c r="S59" s="11">
        <v>1000000</v>
      </c>
      <c r="T59" s="11"/>
      <c r="U59" s="11">
        <v>995075</v>
      </c>
      <c r="V59" s="11"/>
      <c r="W59" s="11">
        <v>994924131250</v>
      </c>
      <c r="X59" s="11"/>
      <c r="Y59" s="10">
        <v>3.2670523024874859E-3</v>
      </c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</row>
    <row r="60" spans="1:38" ht="21" x14ac:dyDescent="0.25">
      <c r="A60" s="2" t="s">
        <v>91</v>
      </c>
      <c r="C60" s="11">
        <v>15000000</v>
      </c>
      <c r="D60" s="11"/>
      <c r="E60" s="11">
        <v>15000000000000</v>
      </c>
      <c r="F60" s="11"/>
      <c r="G60" s="11">
        <v>15000000000000</v>
      </c>
      <c r="H60" s="11"/>
      <c r="I60" s="11">
        <v>0</v>
      </c>
      <c r="J60" s="11"/>
      <c r="K60" s="11">
        <v>0</v>
      </c>
      <c r="L60" s="11"/>
      <c r="M60" s="11">
        <v>0</v>
      </c>
      <c r="N60" s="11"/>
      <c r="O60" s="11">
        <v>0</v>
      </c>
      <c r="P60" s="11"/>
      <c r="Q60" s="11">
        <v>15000000</v>
      </c>
      <c r="R60" s="11"/>
      <c r="S60" s="11">
        <v>1000000</v>
      </c>
      <c r="T60" s="11"/>
      <c r="U60" s="11">
        <v>15000000000000</v>
      </c>
      <c r="V60" s="11"/>
      <c r="W60" s="11">
        <v>15000000000000</v>
      </c>
      <c r="X60" s="11"/>
      <c r="Y60" s="10">
        <v>4.9255800515907215E-2</v>
      </c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</row>
    <row r="61" spans="1:38" ht="21.75" thickBot="1" x14ac:dyDescent="0.3">
      <c r="A61" s="2" t="s">
        <v>92</v>
      </c>
      <c r="C61" s="11">
        <v>5000000</v>
      </c>
      <c r="D61" s="11"/>
      <c r="E61" s="11">
        <v>5000000000000</v>
      </c>
      <c r="F61" s="11"/>
      <c r="G61" s="11">
        <v>5000000000000</v>
      </c>
      <c r="H61" s="11"/>
      <c r="I61" s="11">
        <v>0</v>
      </c>
      <c r="J61" s="11"/>
      <c r="K61" s="11">
        <v>0</v>
      </c>
      <c r="L61" s="11"/>
      <c r="M61" s="11">
        <v>0</v>
      </c>
      <c r="N61" s="11"/>
      <c r="O61" s="11">
        <v>0</v>
      </c>
      <c r="P61" s="11"/>
      <c r="Q61" s="11">
        <v>5000000</v>
      </c>
      <c r="R61" s="11"/>
      <c r="S61" s="11">
        <v>1000000</v>
      </c>
      <c r="T61" s="11"/>
      <c r="U61" s="11">
        <v>5000000000000</v>
      </c>
      <c r="V61" s="11"/>
      <c r="W61" s="11">
        <v>5000000000000</v>
      </c>
      <c r="X61" s="11"/>
      <c r="Y61" s="10">
        <v>1.6418600171969073E-2</v>
      </c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</row>
    <row r="62" spans="1:38" ht="21.75" thickBot="1" x14ac:dyDescent="0.3">
      <c r="A62" s="2" t="s">
        <v>24</v>
      </c>
      <c r="C62" s="11" t="s">
        <v>24</v>
      </c>
      <c r="D62" s="11"/>
      <c r="E62" s="13">
        <f>SUM(E9:E61)</f>
        <v>116098887248411</v>
      </c>
      <c r="F62" s="12"/>
      <c r="G62" s="13">
        <f>SUM(G9:G61)</f>
        <v>118774072624288</v>
      </c>
      <c r="H62" s="11"/>
      <c r="I62" s="11" t="s">
        <v>24</v>
      </c>
      <c r="J62" s="11"/>
      <c r="K62" s="13">
        <f>SUM(K9:K61)</f>
        <v>0</v>
      </c>
      <c r="L62" s="12"/>
      <c r="M62" s="12" t="s">
        <v>24</v>
      </c>
      <c r="N62" s="12"/>
      <c r="O62" s="13">
        <f>SUM(O9:O61)</f>
        <v>2899447649250</v>
      </c>
      <c r="P62" s="11"/>
      <c r="Q62" s="11" t="s">
        <v>24</v>
      </c>
      <c r="R62" s="11"/>
      <c r="S62" s="11" t="s">
        <v>24</v>
      </c>
      <c r="T62" s="11"/>
      <c r="U62" s="13">
        <f>SUM(U9:U61)</f>
        <v>113787410419587</v>
      </c>
      <c r="V62" s="12"/>
      <c r="W62" s="13">
        <f>SUM(W9:W61)</f>
        <v>116338558917931</v>
      </c>
      <c r="X62" s="11"/>
      <c r="Y62" s="19">
        <f>SUM(Y9:Y61)</f>
        <v>0.38202325669131521</v>
      </c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</row>
    <row r="63" spans="1:38" x14ac:dyDescent="0.25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</row>
    <row r="64" spans="1:38" x14ac:dyDescent="0.25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</row>
    <row r="65" spans="3:38" x14ac:dyDescent="0.25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</row>
    <row r="66" spans="3:38" x14ac:dyDescent="0.25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</row>
    <row r="67" spans="3:38" x14ac:dyDescent="0.25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</row>
    <row r="68" spans="3:38" x14ac:dyDescent="0.25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</row>
    <row r="69" spans="3:38" x14ac:dyDescent="0.25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</row>
  </sheetData>
  <mergeCells count="21">
    <mergeCell ref="K8"/>
    <mergeCell ref="I7:K7"/>
    <mergeCell ref="C7:C8"/>
    <mergeCell ref="E7:E8"/>
    <mergeCell ref="A7:A8"/>
    <mergeCell ref="A2:Y2"/>
    <mergeCell ref="A3:Y3"/>
    <mergeCell ref="A4:Y4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I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87"/>
  <sheetViews>
    <sheetView rightToLeft="1" topLeftCell="A76" workbookViewId="0">
      <selection activeCell="K16" sqref="K16"/>
    </sheetView>
  </sheetViews>
  <sheetFormatPr defaultRowHeight="18.75" x14ac:dyDescent="0.25"/>
  <cols>
    <col min="1" max="1" width="26.5703125" style="1" bestFit="1" customWidth="1"/>
    <col min="2" max="2" width="1" style="1" customWidth="1"/>
    <col min="3" max="3" width="24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4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</row>
    <row r="3" spans="1:11" ht="26.25" x14ac:dyDescent="0.25">
      <c r="A3" s="34" t="s">
        <v>1</v>
      </c>
      <c r="B3" s="34" t="s">
        <v>1</v>
      </c>
      <c r="C3" s="34" t="s">
        <v>1</v>
      </c>
      <c r="D3" s="34" t="s">
        <v>1</v>
      </c>
      <c r="E3" s="34" t="s">
        <v>1</v>
      </c>
      <c r="F3" s="34" t="s">
        <v>1</v>
      </c>
      <c r="G3" s="34" t="s">
        <v>1</v>
      </c>
      <c r="H3" s="34" t="s">
        <v>1</v>
      </c>
      <c r="I3" s="34" t="s">
        <v>1</v>
      </c>
      <c r="J3" s="34" t="s">
        <v>1</v>
      </c>
      <c r="K3" s="34" t="s">
        <v>1</v>
      </c>
    </row>
    <row r="4" spans="1:11" ht="26.25" x14ac:dyDescent="0.25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</row>
    <row r="6" spans="1:11" ht="27" thickBot="1" x14ac:dyDescent="0.3">
      <c r="A6" s="33" t="s">
        <v>119</v>
      </c>
      <c r="C6" s="33" t="s">
        <v>4</v>
      </c>
      <c r="E6" s="33" t="s">
        <v>5</v>
      </c>
      <c r="F6" s="33" t="s">
        <v>5</v>
      </c>
      <c r="G6" s="33" t="s">
        <v>5</v>
      </c>
      <c r="I6" s="33" t="s">
        <v>6</v>
      </c>
      <c r="J6" s="33" t="s">
        <v>6</v>
      </c>
      <c r="K6" s="33" t="s">
        <v>6</v>
      </c>
    </row>
    <row r="7" spans="1:11" ht="27" thickBot="1" x14ac:dyDescent="0.3">
      <c r="A7" s="33" t="s">
        <v>119</v>
      </c>
      <c r="C7" s="33" t="s">
        <v>120</v>
      </c>
      <c r="E7" s="33" t="s">
        <v>121</v>
      </c>
      <c r="G7" s="33" t="s">
        <v>122</v>
      </c>
      <c r="I7" s="33" t="s">
        <v>120</v>
      </c>
      <c r="K7" s="33" t="s">
        <v>118</v>
      </c>
    </row>
    <row r="8" spans="1:11" ht="21" x14ac:dyDescent="0.25">
      <c r="A8" s="2" t="s">
        <v>123</v>
      </c>
      <c r="C8" s="1">
        <v>9273681</v>
      </c>
      <c r="E8" s="1">
        <v>29020042505131</v>
      </c>
      <c r="G8" s="1">
        <v>29020048639314</v>
      </c>
      <c r="I8" s="1">
        <v>3139498</v>
      </c>
      <c r="K8" s="10">
        <v>1.0309232480539312E-8</v>
      </c>
    </row>
    <row r="9" spans="1:11" ht="21" x14ac:dyDescent="0.25">
      <c r="A9" s="2" t="s">
        <v>124</v>
      </c>
      <c r="C9" s="1">
        <v>72020162552</v>
      </c>
      <c r="E9" s="1">
        <v>53310748374139</v>
      </c>
      <c r="G9" s="1">
        <v>53381081182857</v>
      </c>
      <c r="I9" s="1">
        <v>1687353834</v>
      </c>
      <c r="K9" s="10">
        <v>5.5407975898170149E-6</v>
      </c>
    </row>
    <row r="10" spans="1:11" ht="21" x14ac:dyDescent="0.25">
      <c r="A10" s="2" t="s">
        <v>125</v>
      </c>
      <c r="C10" s="1">
        <v>312623693808</v>
      </c>
      <c r="E10" s="1">
        <v>22820881366</v>
      </c>
      <c r="G10" s="1">
        <v>320630750000</v>
      </c>
      <c r="I10" s="1">
        <v>14813825174</v>
      </c>
      <c r="K10" s="10">
        <v>4.8644454509871238E-5</v>
      </c>
    </row>
    <row r="11" spans="1:11" ht="21" x14ac:dyDescent="0.25">
      <c r="A11" s="2" t="s">
        <v>123</v>
      </c>
      <c r="C11" s="1">
        <v>10887335</v>
      </c>
      <c r="E11" s="1">
        <v>18998082194</v>
      </c>
      <c r="G11" s="1">
        <v>18621186000</v>
      </c>
      <c r="I11" s="1">
        <v>387783529</v>
      </c>
      <c r="K11" s="10">
        <v>1.2733725431852347E-6</v>
      </c>
    </row>
    <row r="12" spans="1:11" ht="21" x14ac:dyDescent="0.25">
      <c r="A12" s="2" t="s">
        <v>126</v>
      </c>
      <c r="C12" s="1">
        <v>14646526</v>
      </c>
      <c r="E12" s="1">
        <v>5662446587271</v>
      </c>
      <c r="G12" s="1">
        <v>5662458270000</v>
      </c>
      <c r="I12" s="1">
        <v>2963797</v>
      </c>
      <c r="K12" s="10">
        <v>9.7322795867762843E-9</v>
      </c>
    </row>
    <row r="13" spans="1:11" ht="21" x14ac:dyDescent="0.25">
      <c r="A13" s="2" t="s">
        <v>127</v>
      </c>
      <c r="C13" s="1">
        <v>282989270350</v>
      </c>
      <c r="E13" s="1">
        <v>5093007558472</v>
      </c>
      <c r="G13" s="1">
        <v>4614110788000</v>
      </c>
      <c r="I13" s="1">
        <v>761886040822</v>
      </c>
      <c r="K13" s="10">
        <v>2.5018204561721847E-3</v>
      </c>
    </row>
    <row r="14" spans="1:11" ht="21" x14ac:dyDescent="0.25">
      <c r="A14" s="2" t="s">
        <v>128</v>
      </c>
      <c r="C14" s="1">
        <v>26063278</v>
      </c>
      <c r="E14" s="1">
        <v>69558941032</v>
      </c>
      <c r="G14" s="1">
        <v>69571500000</v>
      </c>
      <c r="I14" s="1">
        <v>13504310</v>
      </c>
      <c r="K14" s="10">
        <v>4.4344373297664735E-8</v>
      </c>
    </row>
    <row r="15" spans="1:11" ht="21" x14ac:dyDescent="0.25">
      <c r="A15" s="2" t="s">
        <v>129</v>
      </c>
      <c r="C15" s="1">
        <v>19188440</v>
      </c>
      <c r="E15" s="1">
        <v>8896473557791</v>
      </c>
      <c r="G15" s="1">
        <v>8896489989873</v>
      </c>
      <c r="I15" s="1">
        <v>2756358</v>
      </c>
      <c r="K15" s="10">
        <v>9.0511079865616659E-9</v>
      </c>
    </row>
    <row r="16" spans="1:11" ht="21" x14ac:dyDescent="0.25">
      <c r="A16" s="2" t="s">
        <v>130</v>
      </c>
      <c r="C16" s="1">
        <v>13799685</v>
      </c>
      <c r="E16" s="1">
        <v>17479205483951</v>
      </c>
      <c r="G16" s="1">
        <v>17479206585027</v>
      </c>
      <c r="I16" s="1">
        <v>12698609</v>
      </c>
      <c r="K16" s="10">
        <v>4.1698676782233601E-8</v>
      </c>
    </row>
    <row r="17" spans="1:11" ht="21" x14ac:dyDescent="0.25">
      <c r="A17" s="2" t="s">
        <v>131</v>
      </c>
      <c r="C17" s="1">
        <v>650000000000</v>
      </c>
      <c r="E17" s="1">
        <v>0</v>
      </c>
      <c r="G17" s="1">
        <v>650000000000</v>
      </c>
      <c r="I17" s="1">
        <v>0</v>
      </c>
      <c r="K17" s="10">
        <v>0</v>
      </c>
    </row>
    <row r="18" spans="1:11" ht="21" x14ac:dyDescent="0.25">
      <c r="A18" s="2" t="s">
        <v>132</v>
      </c>
      <c r="C18" s="1">
        <v>17721201</v>
      </c>
      <c r="E18" s="1">
        <v>74935</v>
      </c>
      <c r="G18" s="1">
        <v>0</v>
      </c>
      <c r="I18" s="1">
        <v>17796136</v>
      </c>
      <c r="K18" s="10">
        <v>5.8437528317996999E-8</v>
      </c>
    </row>
    <row r="19" spans="1:11" ht="21" x14ac:dyDescent="0.25">
      <c r="A19" s="2" t="s">
        <v>131</v>
      </c>
      <c r="C19" s="1">
        <v>700000000000</v>
      </c>
      <c r="E19" s="1">
        <v>0</v>
      </c>
      <c r="G19" s="1">
        <v>700000000000</v>
      </c>
      <c r="I19" s="1">
        <v>0</v>
      </c>
      <c r="K19" s="10">
        <v>0</v>
      </c>
    </row>
    <row r="20" spans="1:11" ht="21" x14ac:dyDescent="0.25">
      <c r="A20" s="2" t="s">
        <v>133</v>
      </c>
      <c r="C20" s="1">
        <v>1600000000000</v>
      </c>
      <c r="E20" s="1">
        <v>0</v>
      </c>
      <c r="G20" s="1">
        <v>0</v>
      </c>
      <c r="I20" s="1">
        <v>1600000000000</v>
      </c>
      <c r="K20" s="10">
        <v>5.253952055030103E-3</v>
      </c>
    </row>
    <row r="21" spans="1:11" ht="21" x14ac:dyDescent="0.25">
      <c r="A21" s="2" t="s">
        <v>128</v>
      </c>
      <c r="C21" s="1">
        <v>1000000000000</v>
      </c>
      <c r="E21" s="1">
        <v>0</v>
      </c>
      <c r="G21" s="1">
        <v>0</v>
      </c>
      <c r="I21" s="1">
        <v>1000000000000</v>
      </c>
      <c r="K21" s="10">
        <v>3.2837200343938146E-3</v>
      </c>
    </row>
    <row r="22" spans="1:11" ht="21" x14ac:dyDescent="0.25">
      <c r="A22" s="2" t="s">
        <v>134</v>
      </c>
      <c r="C22" s="1">
        <v>1750000000000</v>
      </c>
      <c r="E22" s="1">
        <v>0</v>
      </c>
      <c r="G22" s="1">
        <v>0</v>
      </c>
      <c r="I22" s="1">
        <v>1750000000000</v>
      </c>
      <c r="K22" s="10">
        <v>5.7465100601891755E-3</v>
      </c>
    </row>
    <row r="23" spans="1:11" ht="21" x14ac:dyDescent="0.25">
      <c r="A23" s="2" t="s">
        <v>126</v>
      </c>
      <c r="C23" s="1">
        <v>1650000000000</v>
      </c>
      <c r="E23" s="1">
        <v>0</v>
      </c>
      <c r="G23" s="1">
        <v>1650000000000</v>
      </c>
      <c r="I23" s="1">
        <v>0</v>
      </c>
      <c r="K23" s="10">
        <v>0</v>
      </c>
    </row>
    <row r="24" spans="1:11" ht="21" x14ac:dyDescent="0.25">
      <c r="A24" s="2" t="s">
        <v>135</v>
      </c>
      <c r="C24" s="1">
        <v>1000000000000</v>
      </c>
      <c r="E24" s="1">
        <v>0</v>
      </c>
      <c r="G24" s="1">
        <v>0</v>
      </c>
      <c r="I24" s="1">
        <v>1000000000000</v>
      </c>
      <c r="K24" s="10">
        <v>3.2837200343938146E-3</v>
      </c>
    </row>
    <row r="25" spans="1:11" ht="21" x14ac:dyDescent="0.25">
      <c r="A25" s="2" t="s">
        <v>136</v>
      </c>
      <c r="C25" s="1">
        <v>2000000000000</v>
      </c>
      <c r="E25" s="1">
        <v>0</v>
      </c>
      <c r="G25" s="1">
        <v>0</v>
      </c>
      <c r="I25" s="1">
        <v>2000000000000</v>
      </c>
      <c r="K25" s="10">
        <v>6.5674400687876291E-3</v>
      </c>
    </row>
    <row r="26" spans="1:11" ht="21" x14ac:dyDescent="0.25">
      <c r="A26" s="2" t="s">
        <v>136</v>
      </c>
      <c r="C26" s="1">
        <v>2700000000000</v>
      </c>
      <c r="E26" s="1">
        <v>0</v>
      </c>
      <c r="G26" s="1">
        <v>0</v>
      </c>
      <c r="I26" s="1">
        <v>2700000000000</v>
      </c>
      <c r="K26" s="10">
        <v>8.8660440928632987E-3</v>
      </c>
    </row>
    <row r="27" spans="1:11" ht="21" x14ac:dyDescent="0.25">
      <c r="A27" s="2" t="s">
        <v>137</v>
      </c>
      <c r="C27" s="1">
        <v>2700000000000</v>
      </c>
      <c r="E27" s="1">
        <v>0</v>
      </c>
      <c r="G27" s="1">
        <v>0</v>
      </c>
      <c r="I27" s="1">
        <v>2700000000000</v>
      </c>
      <c r="K27" s="10">
        <v>8.8660440928632987E-3</v>
      </c>
    </row>
    <row r="28" spans="1:11" ht="21" x14ac:dyDescent="0.25">
      <c r="A28" s="2" t="s">
        <v>138</v>
      </c>
      <c r="C28" s="1">
        <v>1000000000000</v>
      </c>
      <c r="E28" s="1">
        <v>0</v>
      </c>
      <c r="G28" s="1">
        <v>0</v>
      </c>
      <c r="I28" s="1">
        <v>1000000000000</v>
      </c>
      <c r="K28" s="10">
        <v>3.2837200343938146E-3</v>
      </c>
    </row>
    <row r="29" spans="1:11" ht="21" x14ac:dyDescent="0.25">
      <c r="A29" s="2" t="s">
        <v>123</v>
      </c>
      <c r="C29" s="1">
        <v>1800000000000</v>
      </c>
      <c r="E29" s="1">
        <v>0</v>
      </c>
      <c r="G29" s="1">
        <v>1800000000000</v>
      </c>
      <c r="I29" s="1">
        <v>0</v>
      </c>
      <c r="K29" s="10">
        <v>0</v>
      </c>
    </row>
    <row r="30" spans="1:11" ht="21" x14ac:dyDescent="0.25">
      <c r="A30" s="2" t="s">
        <v>135</v>
      </c>
      <c r="C30" s="1">
        <v>1000000000000</v>
      </c>
      <c r="E30" s="1">
        <v>0</v>
      </c>
      <c r="G30" s="1">
        <v>0</v>
      </c>
      <c r="I30" s="1">
        <v>1000000000000</v>
      </c>
      <c r="K30" s="10">
        <v>3.2837200343938146E-3</v>
      </c>
    </row>
    <row r="31" spans="1:11" ht="21" x14ac:dyDescent="0.25">
      <c r="A31" s="2" t="s">
        <v>123</v>
      </c>
      <c r="C31" s="1">
        <v>2000000000000</v>
      </c>
      <c r="E31" s="1">
        <v>0</v>
      </c>
      <c r="G31" s="1">
        <v>2000000000000</v>
      </c>
      <c r="I31" s="1">
        <v>0</v>
      </c>
      <c r="K31" s="10">
        <v>0</v>
      </c>
    </row>
    <row r="32" spans="1:11" ht="21" x14ac:dyDescent="0.25">
      <c r="A32" s="2" t="s">
        <v>123</v>
      </c>
      <c r="C32" s="1">
        <v>1300000000000</v>
      </c>
      <c r="E32" s="1">
        <v>0</v>
      </c>
      <c r="G32" s="1">
        <v>1300000000000</v>
      </c>
      <c r="I32" s="1">
        <v>0</v>
      </c>
      <c r="K32" s="10">
        <v>0</v>
      </c>
    </row>
    <row r="33" spans="1:11" ht="21" x14ac:dyDescent="0.25">
      <c r="A33" s="2" t="s">
        <v>135</v>
      </c>
      <c r="C33" s="1">
        <v>1000000000000</v>
      </c>
      <c r="E33" s="1">
        <v>0</v>
      </c>
      <c r="G33" s="1">
        <v>0</v>
      </c>
      <c r="I33" s="1">
        <v>1000000000000</v>
      </c>
      <c r="K33" s="10">
        <v>3.2837200343938146E-3</v>
      </c>
    </row>
    <row r="34" spans="1:11" ht="21" x14ac:dyDescent="0.25">
      <c r="A34" s="2" t="s">
        <v>135</v>
      </c>
      <c r="C34" s="1">
        <v>1400000000000</v>
      </c>
      <c r="E34" s="1">
        <v>0</v>
      </c>
      <c r="G34" s="1">
        <v>0</v>
      </c>
      <c r="I34" s="1">
        <v>1400000000000</v>
      </c>
      <c r="K34" s="10">
        <v>4.5972080481513399E-3</v>
      </c>
    </row>
    <row r="35" spans="1:11" ht="21" x14ac:dyDescent="0.25">
      <c r="A35" s="2" t="s">
        <v>123</v>
      </c>
      <c r="C35" s="1">
        <v>1000000000000</v>
      </c>
      <c r="E35" s="1">
        <v>0</v>
      </c>
      <c r="G35" s="1">
        <v>1000000000000</v>
      </c>
      <c r="I35" s="1">
        <v>0</v>
      </c>
      <c r="K35" s="10">
        <v>0</v>
      </c>
    </row>
    <row r="36" spans="1:11" ht="21" x14ac:dyDescent="0.25">
      <c r="A36" s="2" t="s">
        <v>123</v>
      </c>
      <c r="C36" s="1">
        <v>1650000000000</v>
      </c>
      <c r="E36" s="1">
        <v>0</v>
      </c>
      <c r="G36" s="1">
        <v>1650000000000</v>
      </c>
      <c r="I36" s="1">
        <v>0</v>
      </c>
      <c r="K36" s="10">
        <v>0</v>
      </c>
    </row>
    <row r="37" spans="1:11" ht="21" x14ac:dyDescent="0.25">
      <c r="A37" s="2" t="s">
        <v>135</v>
      </c>
      <c r="C37" s="1">
        <v>1650000000000</v>
      </c>
      <c r="E37" s="1">
        <v>0</v>
      </c>
      <c r="G37" s="1">
        <v>0</v>
      </c>
      <c r="I37" s="1">
        <v>1650000000000</v>
      </c>
      <c r="K37" s="10">
        <v>5.4181380567497935E-3</v>
      </c>
    </row>
    <row r="38" spans="1:11" ht="21" x14ac:dyDescent="0.25">
      <c r="A38" s="2" t="s">
        <v>137</v>
      </c>
      <c r="C38" s="1">
        <v>11000000000000</v>
      </c>
      <c r="E38" s="1">
        <v>0</v>
      </c>
      <c r="G38" s="1">
        <v>0</v>
      </c>
      <c r="I38" s="1">
        <v>11000000000000</v>
      </c>
      <c r="K38" s="10">
        <v>3.6120920378331957E-2</v>
      </c>
    </row>
    <row r="39" spans="1:11" ht="21" x14ac:dyDescent="0.25">
      <c r="A39" s="2" t="s">
        <v>135</v>
      </c>
      <c r="C39" s="1">
        <v>650000000000</v>
      </c>
      <c r="E39" s="1">
        <v>0</v>
      </c>
      <c r="G39" s="1">
        <v>0</v>
      </c>
      <c r="I39" s="1">
        <v>650000000000</v>
      </c>
      <c r="K39" s="10">
        <v>2.1344180223559794E-3</v>
      </c>
    </row>
    <row r="40" spans="1:11" ht="21" x14ac:dyDescent="0.25">
      <c r="A40" s="2" t="s">
        <v>123</v>
      </c>
      <c r="C40" s="1">
        <v>1000000000000</v>
      </c>
      <c r="E40" s="1">
        <v>0</v>
      </c>
      <c r="G40" s="1">
        <v>0</v>
      </c>
      <c r="I40" s="1">
        <v>1000000000000</v>
      </c>
      <c r="K40" s="10">
        <v>3.2837200343938146E-3</v>
      </c>
    </row>
    <row r="41" spans="1:11" ht="21" x14ac:dyDescent="0.25">
      <c r="A41" s="2" t="s">
        <v>135</v>
      </c>
      <c r="C41" s="1">
        <v>1000000000000</v>
      </c>
      <c r="E41" s="1">
        <v>0</v>
      </c>
      <c r="G41" s="1">
        <v>0</v>
      </c>
      <c r="I41" s="1">
        <v>1000000000000</v>
      </c>
      <c r="K41" s="10">
        <v>3.2837200343938146E-3</v>
      </c>
    </row>
    <row r="42" spans="1:11" ht="21" x14ac:dyDescent="0.25">
      <c r="A42" s="2" t="s">
        <v>135</v>
      </c>
      <c r="C42" s="1">
        <v>800000000000</v>
      </c>
      <c r="E42" s="1">
        <v>0</v>
      </c>
      <c r="G42" s="1">
        <v>0</v>
      </c>
      <c r="I42" s="1">
        <v>800000000000</v>
      </c>
      <c r="K42" s="10">
        <v>2.6269760275150515E-3</v>
      </c>
    </row>
    <row r="43" spans="1:11" ht="21" x14ac:dyDescent="0.25">
      <c r="A43" s="2" t="s">
        <v>123</v>
      </c>
      <c r="C43" s="1">
        <v>2000000000000</v>
      </c>
      <c r="E43" s="1">
        <v>0</v>
      </c>
      <c r="G43" s="1">
        <v>2000000000000</v>
      </c>
      <c r="I43" s="1">
        <v>0</v>
      </c>
      <c r="K43" s="10">
        <v>0</v>
      </c>
    </row>
    <row r="44" spans="1:11" ht="21" x14ac:dyDescent="0.25">
      <c r="A44" s="2" t="s">
        <v>141</v>
      </c>
      <c r="C44" s="1">
        <v>1500000000000</v>
      </c>
      <c r="E44" s="1">
        <v>0</v>
      </c>
      <c r="G44" s="1">
        <v>0</v>
      </c>
      <c r="I44" s="1">
        <v>1500000000000</v>
      </c>
      <c r="K44" s="10">
        <v>4.9255800515907219E-3</v>
      </c>
    </row>
    <row r="45" spans="1:11" ht="21" x14ac:dyDescent="0.25">
      <c r="A45" s="2" t="s">
        <v>123</v>
      </c>
      <c r="C45" s="1">
        <v>2000000000000</v>
      </c>
      <c r="E45" s="1">
        <v>0</v>
      </c>
      <c r="G45" s="1">
        <v>0</v>
      </c>
      <c r="I45" s="1">
        <v>2000000000000</v>
      </c>
      <c r="K45" s="10">
        <v>6.5674400687876291E-3</v>
      </c>
    </row>
    <row r="46" spans="1:11" ht="21" x14ac:dyDescent="0.25">
      <c r="A46" s="2" t="s">
        <v>135</v>
      </c>
      <c r="C46" s="1">
        <v>2600000000000</v>
      </c>
      <c r="E46" s="1">
        <v>0</v>
      </c>
      <c r="G46" s="1">
        <v>0</v>
      </c>
      <c r="I46" s="1">
        <v>2600000000000</v>
      </c>
      <c r="K46" s="10">
        <v>8.5376720894239175E-3</v>
      </c>
    </row>
    <row r="47" spans="1:11" ht="21" x14ac:dyDescent="0.25">
      <c r="A47" s="2" t="s">
        <v>123</v>
      </c>
      <c r="C47" s="1">
        <v>360000000000</v>
      </c>
      <c r="E47" s="1">
        <v>0</v>
      </c>
      <c r="G47" s="1">
        <v>360000000000</v>
      </c>
      <c r="I47" s="1">
        <v>0</v>
      </c>
      <c r="K47" s="10">
        <v>0</v>
      </c>
    </row>
    <row r="48" spans="1:11" ht="21" x14ac:dyDescent="0.25">
      <c r="A48" s="2" t="s">
        <v>130</v>
      </c>
      <c r="C48" s="1">
        <v>4300000000000</v>
      </c>
      <c r="E48" s="1">
        <v>0</v>
      </c>
      <c r="G48" s="1">
        <v>0</v>
      </c>
      <c r="I48" s="1">
        <v>4300000000000</v>
      </c>
      <c r="K48" s="10">
        <v>1.4119996147893402E-2</v>
      </c>
    </row>
    <row r="49" spans="1:11" ht="21" x14ac:dyDescent="0.25">
      <c r="A49" s="2" t="s">
        <v>127</v>
      </c>
      <c r="C49" s="1">
        <v>2100000000000</v>
      </c>
      <c r="E49" s="1">
        <v>0</v>
      </c>
      <c r="G49" s="1">
        <v>0</v>
      </c>
      <c r="I49" s="1">
        <v>2100000000000</v>
      </c>
      <c r="K49" s="10">
        <v>6.8958120722270103E-3</v>
      </c>
    </row>
    <row r="50" spans="1:11" ht="21" x14ac:dyDescent="0.25">
      <c r="A50" s="2" t="s">
        <v>123</v>
      </c>
      <c r="C50" s="1">
        <v>400000000000</v>
      </c>
      <c r="E50" s="1">
        <v>0</v>
      </c>
      <c r="G50" s="1">
        <v>400000000000</v>
      </c>
      <c r="I50" s="1">
        <v>0</v>
      </c>
      <c r="K50" s="10">
        <v>0</v>
      </c>
    </row>
    <row r="51" spans="1:11" ht="21" x14ac:dyDescent="0.25">
      <c r="A51" s="2" t="s">
        <v>135</v>
      </c>
      <c r="C51" s="1">
        <v>1900000000000</v>
      </c>
      <c r="E51" s="1">
        <v>0</v>
      </c>
      <c r="G51" s="1">
        <v>0</v>
      </c>
      <c r="I51" s="1">
        <v>1900000000000</v>
      </c>
      <c r="K51" s="10">
        <v>6.2390680653482472E-3</v>
      </c>
    </row>
    <row r="52" spans="1:11" ht="21" x14ac:dyDescent="0.25">
      <c r="A52" s="2" t="s">
        <v>127</v>
      </c>
      <c r="C52" s="1">
        <v>1500000000000</v>
      </c>
      <c r="E52" s="1">
        <v>0</v>
      </c>
      <c r="G52" s="1">
        <v>0</v>
      </c>
      <c r="I52" s="1">
        <v>1500000000000</v>
      </c>
      <c r="K52" s="10">
        <v>4.9255800515907219E-3</v>
      </c>
    </row>
    <row r="53" spans="1:11" ht="21" x14ac:dyDescent="0.25">
      <c r="A53" s="2" t="s">
        <v>123</v>
      </c>
      <c r="C53" s="1">
        <v>1500000000000</v>
      </c>
      <c r="E53" s="1">
        <v>0</v>
      </c>
      <c r="G53" s="1">
        <v>1500000000000</v>
      </c>
      <c r="I53" s="1">
        <v>0</v>
      </c>
      <c r="K53" s="10">
        <v>0</v>
      </c>
    </row>
    <row r="54" spans="1:11" ht="21" x14ac:dyDescent="0.25">
      <c r="A54" s="2" t="s">
        <v>123</v>
      </c>
      <c r="C54" s="1">
        <v>3200000000000</v>
      </c>
      <c r="E54" s="1">
        <v>0</v>
      </c>
      <c r="G54" s="1">
        <v>0</v>
      </c>
      <c r="I54" s="1">
        <v>3200000000000</v>
      </c>
      <c r="K54" s="10">
        <v>1.0507904110060206E-2</v>
      </c>
    </row>
    <row r="55" spans="1:11" ht="21" x14ac:dyDescent="0.25">
      <c r="A55" s="2" t="s">
        <v>135</v>
      </c>
      <c r="C55" s="1">
        <v>4850000000000</v>
      </c>
      <c r="E55" s="1">
        <v>0</v>
      </c>
      <c r="G55" s="1">
        <v>0</v>
      </c>
      <c r="I55" s="1">
        <v>4850000000000</v>
      </c>
      <c r="K55" s="10">
        <v>1.5926042166810001E-2</v>
      </c>
    </row>
    <row r="56" spans="1:11" ht="21" x14ac:dyDescent="0.25">
      <c r="A56" s="2" t="s">
        <v>142</v>
      </c>
      <c r="C56" s="1">
        <v>4700000000000</v>
      </c>
      <c r="E56" s="1">
        <v>0</v>
      </c>
      <c r="G56" s="1">
        <v>4700000000000</v>
      </c>
      <c r="I56" s="1">
        <v>0</v>
      </c>
      <c r="K56" s="10">
        <v>0</v>
      </c>
    </row>
    <row r="57" spans="1:11" ht="21" x14ac:dyDescent="0.25">
      <c r="A57" s="2" t="s">
        <v>123</v>
      </c>
      <c r="C57" s="1">
        <v>3900000000000</v>
      </c>
      <c r="E57" s="1">
        <v>0</v>
      </c>
      <c r="G57" s="1">
        <v>0</v>
      </c>
      <c r="I57" s="1">
        <v>3900000000000</v>
      </c>
      <c r="K57" s="10">
        <v>1.2806508134135877E-2</v>
      </c>
    </row>
    <row r="58" spans="1:11" ht="21" x14ac:dyDescent="0.25">
      <c r="A58" s="2" t="s">
        <v>127</v>
      </c>
      <c r="C58" s="1">
        <v>2000000000000</v>
      </c>
      <c r="E58" s="1">
        <v>0</v>
      </c>
      <c r="G58" s="1">
        <v>0</v>
      </c>
      <c r="I58" s="1">
        <v>2000000000000</v>
      </c>
      <c r="K58" s="10">
        <v>6.5674400687876291E-3</v>
      </c>
    </row>
    <row r="59" spans="1:11" ht="21" x14ac:dyDescent="0.25">
      <c r="A59" s="2" t="s">
        <v>127</v>
      </c>
      <c r="C59" s="1">
        <v>3000000000000</v>
      </c>
      <c r="E59" s="1">
        <v>0</v>
      </c>
      <c r="G59" s="1">
        <v>0</v>
      </c>
      <c r="I59" s="1">
        <v>3000000000000</v>
      </c>
      <c r="K59" s="10">
        <v>9.8511601031814437E-3</v>
      </c>
    </row>
    <row r="60" spans="1:11" ht="21" x14ac:dyDescent="0.25">
      <c r="A60" s="2" t="s">
        <v>143</v>
      </c>
      <c r="C60" s="1">
        <v>3000000000000</v>
      </c>
      <c r="E60" s="1">
        <v>0</v>
      </c>
      <c r="G60" s="1">
        <v>0</v>
      </c>
      <c r="I60" s="1">
        <v>3000000000000</v>
      </c>
      <c r="K60" s="10">
        <v>9.8511601031814437E-3</v>
      </c>
    </row>
    <row r="61" spans="1:11" ht="21" x14ac:dyDescent="0.25">
      <c r="A61" s="2" t="s">
        <v>127</v>
      </c>
      <c r="C61" s="1">
        <v>16900000000000</v>
      </c>
      <c r="E61" s="1">
        <v>0</v>
      </c>
      <c r="G61" s="1">
        <v>0</v>
      </c>
      <c r="I61" s="1">
        <v>16900000000000</v>
      </c>
      <c r="K61" s="10">
        <v>5.5494868581255463E-2</v>
      </c>
    </row>
    <row r="62" spans="1:11" ht="21" x14ac:dyDescent="0.25">
      <c r="A62" s="2" t="s">
        <v>123</v>
      </c>
      <c r="C62" s="1">
        <v>3000000000000</v>
      </c>
      <c r="E62" s="1">
        <v>0</v>
      </c>
      <c r="G62" s="1">
        <v>0</v>
      </c>
      <c r="I62" s="1">
        <v>3000000000000</v>
      </c>
      <c r="K62" s="10">
        <v>9.8511601031814437E-3</v>
      </c>
    </row>
    <row r="63" spans="1:11" ht="21" x14ac:dyDescent="0.25">
      <c r="A63" s="2" t="s">
        <v>135</v>
      </c>
      <c r="C63" s="1">
        <v>3000000000000</v>
      </c>
      <c r="E63" s="1">
        <v>0</v>
      </c>
      <c r="G63" s="1">
        <v>0</v>
      </c>
      <c r="I63" s="1">
        <v>3000000000000</v>
      </c>
      <c r="K63" s="10">
        <v>9.8511601031814437E-3</v>
      </c>
    </row>
    <row r="64" spans="1:11" ht="21" x14ac:dyDescent="0.25">
      <c r="A64" s="2" t="s">
        <v>144</v>
      </c>
      <c r="C64" s="1">
        <v>876641344261</v>
      </c>
      <c r="E64" s="1">
        <v>0</v>
      </c>
      <c r="G64" s="1">
        <v>876630375000</v>
      </c>
      <c r="I64" s="1">
        <v>10969261</v>
      </c>
      <c r="K64" s="10">
        <v>3.601998210819473E-8</v>
      </c>
    </row>
    <row r="65" spans="1:11" ht="21" x14ac:dyDescent="0.25">
      <c r="A65" s="2" t="s">
        <v>142</v>
      </c>
      <c r="C65" s="1">
        <v>1800000000000</v>
      </c>
      <c r="E65" s="1">
        <v>0</v>
      </c>
      <c r="G65" s="1">
        <v>1800000000000</v>
      </c>
      <c r="I65" s="1">
        <v>0</v>
      </c>
      <c r="K65" s="10">
        <v>0</v>
      </c>
    </row>
    <row r="66" spans="1:11" ht="21" x14ac:dyDescent="0.25">
      <c r="A66" s="2" t="s">
        <v>145</v>
      </c>
      <c r="C66" s="1">
        <v>13950000000000</v>
      </c>
      <c r="E66" s="1">
        <v>0</v>
      </c>
      <c r="G66" s="1">
        <v>1000000000000</v>
      </c>
      <c r="I66" s="1">
        <v>12950000000000</v>
      </c>
      <c r="K66" s="10">
        <v>4.2524174445399895E-2</v>
      </c>
    </row>
    <row r="67" spans="1:11" ht="21" x14ac:dyDescent="0.25">
      <c r="A67" s="2" t="s">
        <v>129</v>
      </c>
      <c r="C67" s="1">
        <v>10300000000000</v>
      </c>
      <c r="E67" s="1">
        <v>0</v>
      </c>
      <c r="G67" s="1">
        <v>0</v>
      </c>
      <c r="I67" s="1">
        <v>10300000000000</v>
      </c>
      <c r="K67" s="10">
        <v>3.3822316354256289E-2</v>
      </c>
    </row>
    <row r="68" spans="1:11" ht="21" x14ac:dyDescent="0.25">
      <c r="A68" s="2" t="s">
        <v>142</v>
      </c>
      <c r="C68" s="1">
        <v>4450000000000</v>
      </c>
      <c r="E68" s="1">
        <v>0</v>
      </c>
      <c r="G68" s="1">
        <v>0</v>
      </c>
      <c r="I68" s="1">
        <v>4450000000000</v>
      </c>
      <c r="K68" s="10">
        <v>1.4612554153052475E-2</v>
      </c>
    </row>
    <row r="69" spans="1:11" ht="21" x14ac:dyDescent="0.25">
      <c r="A69" s="2" t="s">
        <v>146</v>
      </c>
      <c r="C69" s="1">
        <v>4150000000000</v>
      </c>
      <c r="E69" s="1">
        <v>0</v>
      </c>
      <c r="G69" s="1">
        <v>0</v>
      </c>
      <c r="I69" s="1">
        <v>4150000000000</v>
      </c>
      <c r="K69" s="10">
        <v>1.362743814273433E-2</v>
      </c>
    </row>
    <row r="70" spans="1:11" ht="21" x14ac:dyDescent="0.25">
      <c r="A70" s="2" t="s">
        <v>123</v>
      </c>
      <c r="C70" s="1">
        <v>3500000000000</v>
      </c>
      <c r="E70" s="1">
        <v>0</v>
      </c>
      <c r="G70" s="1">
        <v>0</v>
      </c>
      <c r="I70" s="1">
        <v>3500000000000</v>
      </c>
      <c r="K70" s="10">
        <v>1.1493020120378351E-2</v>
      </c>
    </row>
    <row r="71" spans="1:11" ht="21" x14ac:dyDescent="0.25">
      <c r="A71" s="2" t="s">
        <v>123</v>
      </c>
      <c r="C71" s="1">
        <v>0</v>
      </c>
      <c r="E71" s="1">
        <v>2400000000000</v>
      </c>
      <c r="G71" s="1">
        <v>0</v>
      </c>
      <c r="I71" s="1">
        <v>2400000000000</v>
      </c>
      <c r="K71" s="10">
        <v>7.8809280825451553E-3</v>
      </c>
    </row>
    <row r="72" spans="1:11" ht="21" x14ac:dyDescent="0.25">
      <c r="A72" s="2" t="s">
        <v>123</v>
      </c>
      <c r="C72" s="1">
        <v>0</v>
      </c>
      <c r="E72" s="1">
        <v>5600000000000</v>
      </c>
      <c r="G72" s="1">
        <v>0</v>
      </c>
      <c r="I72" s="1">
        <v>5600000000000</v>
      </c>
      <c r="K72" s="10">
        <v>1.838883219260536E-2</v>
      </c>
    </row>
    <row r="73" spans="1:11" ht="21" x14ac:dyDescent="0.25">
      <c r="A73" s="2" t="s">
        <v>123</v>
      </c>
      <c r="C73" s="1">
        <v>0</v>
      </c>
      <c r="E73" s="1">
        <v>2650000000000</v>
      </c>
      <c r="G73" s="1">
        <v>0</v>
      </c>
      <c r="I73" s="1">
        <v>2650000000000</v>
      </c>
      <c r="K73" s="10">
        <v>8.7018580911436081E-3</v>
      </c>
    </row>
    <row r="74" spans="1:11" ht="21" x14ac:dyDescent="0.25">
      <c r="A74" s="2" t="s">
        <v>123</v>
      </c>
      <c r="C74" s="1">
        <v>0</v>
      </c>
      <c r="E74" s="1">
        <v>850000000000</v>
      </c>
      <c r="G74" s="1">
        <v>0</v>
      </c>
      <c r="I74" s="1">
        <v>850000000000</v>
      </c>
      <c r="K74" s="10">
        <v>2.7911620292347425E-3</v>
      </c>
    </row>
    <row r="75" spans="1:11" ht="21" x14ac:dyDescent="0.25">
      <c r="A75" s="2" t="s">
        <v>142</v>
      </c>
      <c r="C75" s="1">
        <v>0</v>
      </c>
      <c r="E75" s="1">
        <v>5000000000000</v>
      </c>
      <c r="G75" s="1">
        <v>0</v>
      </c>
      <c r="I75" s="1">
        <v>5000000000000</v>
      </c>
      <c r="K75" s="10">
        <v>1.6418600171969073E-2</v>
      </c>
    </row>
    <row r="76" spans="1:11" ht="21" x14ac:dyDescent="0.25">
      <c r="A76" s="2" t="s">
        <v>123</v>
      </c>
      <c r="C76" s="1">
        <v>0</v>
      </c>
      <c r="E76" s="1">
        <v>3800000000000</v>
      </c>
      <c r="G76" s="1">
        <v>0</v>
      </c>
      <c r="I76" s="1">
        <v>3800000000000</v>
      </c>
      <c r="K76" s="10">
        <v>1.2478136130696494E-2</v>
      </c>
    </row>
    <row r="77" spans="1:11" ht="21" x14ac:dyDescent="0.25">
      <c r="A77" s="2" t="s">
        <v>127</v>
      </c>
      <c r="C77" s="1">
        <v>0</v>
      </c>
      <c r="E77" s="1">
        <v>2700000000000</v>
      </c>
      <c r="G77" s="1">
        <v>0</v>
      </c>
      <c r="I77" s="1">
        <v>2700000000000</v>
      </c>
      <c r="K77" s="10">
        <v>8.8660440928632987E-3</v>
      </c>
    </row>
    <row r="78" spans="1:11" ht="21" x14ac:dyDescent="0.25">
      <c r="A78" s="2" t="s">
        <v>143</v>
      </c>
      <c r="C78" s="1">
        <v>0</v>
      </c>
      <c r="E78" s="1">
        <v>1600000000000</v>
      </c>
      <c r="G78" s="1">
        <v>0</v>
      </c>
      <c r="I78" s="1">
        <v>1600000000000</v>
      </c>
      <c r="K78" s="10">
        <v>5.253952055030103E-3</v>
      </c>
    </row>
    <row r="79" spans="1:11" ht="21" x14ac:dyDescent="0.25">
      <c r="A79" s="2" t="s">
        <v>130</v>
      </c>
      <c r="C79" s="1">
        <v>0</v>
      </c>
      <c r="E79" s="1">
        <v>860000000000</v>
      </c>
      <c r="G79" s="1">
        <v>0</v>
      </c>
      <c r="I79" s="1">
        <v>860000000000</v>
      </c>
      <c r="K79" s="10">
        <v>2.8239992295786805E-3</v>
      </c>
    </row>
    <row r="80" spans="1:11" ht="21" x14ac:dyDescent="0.25">
      <c r="A80" s="2" t="s">
        <v>135</v>
      </c>
      <c r="C80" s="1">
        <v>0</v>
      </c>
      <c r="E80" s="1">
        <v>1800000000000</v>
      </c>
      <c r="G80" s="1">
        <v>0</v>
      </c>
      <c r="I80" s="1">
        <v>1800000000000</v>
      </c>
      <c r="K80" s="10">
        <v>5.9106960619088661E-3</v>
      </c>
    </row>
    <row r="81" spans="1:11" ht="21" x14ac:dyDescent="0.25">
      <c r="A81" s="2" t="s">
        <v>130</v>
      </c>
      <c r="C81" s="1">
        <v>0</v>
      </c>
      <c r="E81" s="1">
        <v>1850000000000</v>
      </c>
      <c r="G81" s="1">
        <v>0</v>
      </c>
      <c r="I81" s="1">
        <v>1850000000000</v>
      </c>
      <c r="K81" s="10">
        <v>6.0748820636285566E-3</v>
      </c>
    </row>
    <row r="82" spans="1:11" ht="21" x14ac:dyDescent="0.25">
      <c r="A82" s="2" t="s">
        <v>130</v>
      </c>
      <c r="C82" s="1">
        <v>0</v>
      </c>
      <c r="E82" s="1">
        <v>5000000000000</v>
      </c>
      <c r="G82" s="1">
        <v>0</v>
      </c>
      <c r="I82" s="1">
        <v>5000000000000</v>
      </c>
      <c r="K82" s="10">
        <v>1.6418600171969073E-2</v>
      </c>
    </row>
    <row r="83" spans="1:11" ht="21" x14ac:dyDescent="0.25">
      <c r="A83" s="2" t="s">
        <v>130</v>
      </c>
      <c r="C83" s="1">
        <v>0</v>
      </c>
      <c r="E83" s="1">
        <v>4500000000000</v>
      </c>
      <c r="G83" s="1">
        <v>0</v>
      </c>
      <c r="I83" s="1">
        <v>4500000000000</v>
      </c>
      <c r="K83" s="10">
        <v>1.4776740154772166E-2</v>
      </c>
    </row>
    <row r="84" spans="1:11" ht="21" x14ac:dyDescent="0.25">
      <c r="A84" s="2" t="s">
        <v>123</v>
      </c>
      <c r="C84" s="1">
        <v>0</v>
      </c>
      <c r="E84" s="1">
        <v>600000000000</v>
      </c>
      <c r="G84" s="1">
        <v>0</v>
      </c>
      <c r="I84" s="1">
        <v>600000000000</v>
      </c>
      <c r="K84" s="10">
        <v>1.9702320206362888E-3</v>
      </c>
    </row>
    <row r="85" spans="1:11" ht="21" x14ac:dyDescent="0.25">
      <c r="A85" s="2" t="s">
        <v>130</v>
      </c>
      <c r="C85" s="1">
        <v>0</v>
      </c>
      <c r="E85" s="1">
        <v>3700000000000</v>
      </c>
      <c r="G85" s="1">
        <v>0</v>
      </c>
      <c r="I85" s="1">
        <v>3700000000000</v>
      </c>
      <c r="K85" s="10">
        <v>1.2149764127257113E-2</v>
      </c>
    </row>
    <row r="86" spans="1:11" ht="21.75" thickBot="1" x14ac:dyDescent="0.3">
      <c r="A86" s="2" t="s">
        <v>123</v>
      </c>
      <c r="C86" s="1">
        <v>0</v>
      </c>
      <c r="E86" s="1">
        <v>390000000000</v>
      </c>
      <c r="G86" s="1">
        <v>0</v>
      </c>
      <c r="I86" s="1">
        <v>390000000000</v>
      </c>
      <c r="K86" s="10">
        <v>1.2806508134135877E-3</v>
      </c>
    </row>
    <row r="87" spans="1:11" ht="21.75" thickBot="1" x14ac:dyDescent="0.3">
      <c r="A87" s="2" t="s">
        <v>24</v>
      </c>
      <c r="C87" s="5">
        <f>SUM(C8:C86)</f>
        <v>151404386051117</v>
      </c>
      <c r="D87" s="2"/>
      <c r="E87" s="5">
        <f>SUM(E8:E86)</f>
        <v>162873302046282</v>
      </c>
      <c r="F87" s="2"/>
      <c r="G87" s="5">
        <f>SUM(G8:G86)</f>
        <v>142848849266071</v>
      </c>
      <c r="H87" s="2"/>
      <c r="I87" s="5">
        <f>SUM(I8:I86)</f>
        <v>171428838831328</v>
      </c>
      <c r="J87" s="2"/>
      <c r="K87" s="9">
        <f>SUM(K8:K86)</f>
        <v>0.56292431254329989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40"/>
  <sheetViews>
    <sheetView rightToLeft="1" topLeftCell="A16" workbookViewId="0">
      <selection activeCell="E13" sqref="E13"/>
    </sheetView>
  </sheetViews>
  <sheetFormatPr defaultRowHeight="18.75" x14ac:dyDescent="0.25"/>
  <cols>
    <col min="1" max="1" width="31.140625" style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1" style="1" customWidth="1"/>
    <col min="8" max="8" width="1" style="1" customWidth="1"/>
    <col min="9" max="9" width="16" style="1" customWidth="1"/>
    <col min="10" max="10" width="1" style="1" customWidth="1"/>
    <col min="11" max="11" width="28" style="1" customWidth="1"/>
    <col min="12" max="12" width="1" style="1" customWidth="1"/>
    <col min="13" max="13" width="20.5703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</row>
    <row r="3" spans="1:13" ht="26.25" x14ac:dyDescent="0.25">
      <c r="A3" s="34" t="s">
        <v>1</v>
      </c>
      <c r="B3" s="34" t="s">
        <v>1</v>
      </c>
      <c r="C3" s="34" t="s">
        <v>1</v>
      </c>
      <c r="D3" s="34" t="s">
        <v>1</v>
      </c>
      <c r="E3" s="34" t="s">
        <v>1</v>
      </c>
      <c r="F3" s="34" t="s">
        <v>1</v>
      </c>
      <c r="G3" s="34" t="s">
        <v>1</v>
      </c>
      <c r="H3" s="34" t="s">
        <v>1</v>
      </c>
      <c r="I3" s="34" t="s">
        <v>1</v>
      </c>
      <c r="J3" s="34" t="s">
        <v>1</v>
      </c>
      <c r="K3" s="34" t="s">
        <v>1</v>
      </c>
      <c r="L3" s="34" t="s">
        <v>1</v>
      </c>
      <c r="M3" s="34" t="s">
        <v>1</v>
      </c>
    </row>
    <row r="4" spans="1:13" ht="26.25" x14ac:dyDescent="0.25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</row>
    <row r="6" spans="1:13" ht="26.25" x14ac:dyDescent="0.25">
      <c r="A6" s="33" t="s">
        <v>3</v>
      </c>
      <c r="C6" s="33" t="s">
        <v>6</v>
      </c>
      <c r="D6" s="33" t="s">
        <v>6</v>
      </c>
      <c r="E6" s="33" t="s">
        <v>6</v>
      </c>
      <c r="F6" s="33" t="s">
        <v>6</v>
      </c>
      <c r="G6" s="33" t="s">
        <v>6</v>
      </c>
      <c r="H6" s="33" t="s">
        <v>6</v>
      </c>
      <c r="I6" s="33" t="s">
        <v>6</v>
      </c>
      <c r="J6" s="33" t="s">
        <v>6</v>
      </c>
      <c r="K6" s="33" t="s">
        <v>6</v>
      </c>
      <c r="L6" s="33" t="s">
        <v>6</v>
      </c>
      <c r="M6" s="33" t="s">
        <v>6</v>
      </c>
    </row>
    <row r="7" spans="1:13" ht="27" thickBot="1" x14ac:dyDescent="0.3">
      <c r="A7" s="33" t="s">
        <v>3</v>
      </c>
      <c r="C7" s="33" t="s">
        <v>7</v>
      </c>
      <c r="E7" s="33" t="s">
        <v>93</v>
      </c>
      <c r="G7" s="33" t="s">
        <v>94</v>
      </c>
      <c r="I7" s="33" t="s">
        <v>95</v>
      </c>
      <c r="K7" s="33" t="s">
        <v>96</v>
      </c>
      <c r="M7" s="33" t="s">
        <v>97</v>
      </c>
    </row>
    <row r="8" spans="1:13" ht="22.5" x14ac:dyDescent="0.25">
      <c r="A8" s="2" t="s">
        <v>48</v>
      </c>
      <c r="C8" s="1">
        <v>100000</v>
      </c>
      <c r="E8" s="1">
        <v>1000000</v>
      </c>
      <c r="G8" s="1">
        <v>980853</v>
      </c>
      <c r="I8" s="1" t="s">
        <v>98</v>
      </c>
      <c r="K8" s="1">
        <v>98085300000</v>
      </c>
      <c r="M8" s="7" t="s">
        <v>198</v>
      </c>
    </row>
    <row r="9" spans="1:13" ht="22.5" x14ac:dyDescent="0.25">
      <c r="A9" s="2" t="s">
        <v>62</v>
      </c>
      <c r="C9" s="1">
        <v>2373000</v>
      </c>
      <c r="E9" s="1">
        <v>1000000</v>
      </c>
      <c r="G9" s="1">
        <v>967518</v>
      </c>
      <c r="I9" s="1" t="s">
        <v>99</v>
      </c>
      <c r="K9" s="1">
        <v>2295920214000</v>
      </c>
      <c r="M9" s="7" t="s">
        <v>198</v>
      </c>
    </row>
    <row r="10" spans="1:13" ht="22.5" x14ac:dyDescent="0.25">
      <c r="A10" s="2" t="s">
        <v>66</v>
      </c>
      <c r="C10" s="1">
        <v>1000000</v>
      </c>
      <c r="E10" s="1">
        <v>1000000</v>
      </c>
      <c r="G10" s="1">
        <v>970476</v>
      </c>
      <c r="I10" s="1" t="s">
        <v>100</v>
      </c>
      <c r="K10" s="1">
        <v>970476000000</v>
      </c>
      <c r="M10" s="7" t="s">
        <v>198</v>
      </c>
    </row>
    <row r="11" spans="1:13" ht="22.5" x14ac:dyDescent="0.25">
      <c r="A11" s="2" t="s">
        <v>69</v>
      </c>
      <c r="C11" s="1">
        <v>1000000</v>
      </c>
      <c r="E11" s="1">
        <v>947625</v>
      </c>
      <c r="G11" s="1">
        <v>976019</v>
      </c>
      <c r="I11" s="1" t="s">
        <v>101</v>
      </c>
      <c r="K11" s="1">
        <v>976019000000</v>
      </c>
      <c r="M11" s="7" t="s">
        <v>198</v>
      </c>
    </row>
    <row r="12" spans="1:13" ht="22.5" x14ac:dyDescent="0.25">
      <c r="A12" s="2" t="s">
        <v>75</v>
      </c>
      <c r="C12" s="1">
        <v>130571</v>
      </c>
      <c r="E12" s="1">
        <v>969050</v>
      </c>
      <c r="G12" s="1">
        <v>943663</v>
      </c>
      <c r="I12" s="1" t="s">
        <v>102</v>
      </c>
      <c r="K12" s="1">
        <v>123215021573</v>
      </c>
      <c r="M12" s="7" t="s">
        <v>198</v>
      </c>
    </row>
    <row r="13" spans="1:13" ht="22.5" x14ac:dyDescent="0.25">
      <c r="A13" s="2" t="s">
        <v>76</v>
      </c>
      <c r="C13" s="1">
        <v>155000</v>
      </c>
      <c r="E13" s="1">
        <v>981000</v>
      </c>
      <c r="G13" s="1">
        <v>955483</v>
      </c>
      <c r="I13" s="1" t="s">
        <v>103</v>
      </c>
      <c r="K13" s="1">
        <v>148099865000</v>
      </c>
      <c r="M13" s="7" t="s">
        <v>198</v>
      </c>
    </row>
    <row r="14" spans="1:13" ht="22.5" x14ac:dyDescent="0.25">
      <c r="A14" s="2" t="s">
        <v>67</v>
      </c>
      <c r="C14" s="1">
        <v>2000000</v>
      </c>
      <c r="E14" s="1">
        <v>989920</v>
      </c>
      <c r="G14" s="1">
        <v>1000000</v>
      </c>
      <c r="I14" s="1" t="s">
        <v>104</v>
      </c>
      <c r="K14" s="1">
        <v>2000000000000</v>
      </c>
      <c r="M14" s="7" t="s">
        <v>198</v>
      </c>
    </row>
    <row r="15" spans="1:13" ht="22.5" x14ac:dyDescent="0.25">
      <c r="A15" s="2" t="s">
        <v>77</v>
      </c>
      <c r="C15" s="1">
        <v>825000</v>
      </c>
      <c r="E15" s="1">
        <v>998390</v>
      </c>
      <c r="G15" s="1">
        <v>972734</v>
      </c>
      <c r="I15" s="1" t="s">
        <v>105</v>
      </c>
      <c r="K15" s="1">
        <v>802505550000</v>
      </c>
      <c r="M15" s="7" t="s">
        <v>198</v>
      </c>
    </row>
    <row r="16" spans="1:13" ht="22.5" x14ac:dyDescent="0.25">
      <c r="A16" s="2" t="s">
        <v>72</v>
      </c>
      <c r="C16" s="1">
        <v>1000000</v>
      </c>
      <c r="E16" s="1">
        <v>1000000</v>
      </c>
      <c r="G16" s="1">
        <v>1000000</v>
      </c>
      <c r="I16" s="1" t="s">
        <v>20</v>
      </c>
      <c r="K16" s="1">
        <v>1000000000000</v>
      </c>
      <c r="M16" s="7" t="s">
        <v>198</v>
      </c>
    </row>
    <row r="17" spans="1:13" ht="22.5" x14ac:dyDescent="0.25">
      <c r="A17" s="2" t="s">
        <v>43</v>
      </c>
      <c r="C17" s="1">
        <v>362205</v>
      </c>
      <c r="E17" s="1">
        <v>5171308.2933</v>
      </c>
      <c r="G17" s="1">
        <v>5068702</v>
      </c>
      <c r="I17" s="1" t="s">
        <v>106</v>
      </c>
      <c r="K17" s="1">
        <v>1835909207910</v>
      </c>
      <c r="M17" s="7" t="s">
        <v>198</v>
      </c>
    </row>
    <row r="18" spans="1:13" ht="22.5" x14ac:dyDescent="0.25">
      <c r="A18" s="2" t="s">
        <v>63</v>
      </c>
      <c r="C18" s="1">
        <v>3000000</v>
      </c>
      <c r="E18" s="1">
        <v>1000000</v>
      </c>
      <c r="G18" s="1">
        <v>1000000</v>
      </c>
      <c r="I18" s="1" t="s">
        <v>20</v>
      </c>
      <c r="K18" s="1">
        <v>3000000000000</v>
      </c>
      <c r="M18" s="7" t="s">
        <v>198</v>
      </c>
    </row>
    <row r="19" spans="1:13" ht="22.5" x14ac:dyDescent="0.25">
      <c r="A19" s="2" t="s">
        <v>68</v>
      </c>
      <c r="C19" s="1">
        <v>3500000</v>
      </c>
      <c r="E19" s="1">
        <v>1010000</v>
      </c>
      <c r="G19" s="1">
        <v>1000000</v>
      </c>
      <c r="I19" s="1" t="s">
        <v>107</v>
      </c>
      <c r="K19" s="1">
        <v>3500000000000</v>
      </c>
      <c r="M19" s="7" t="s">
        <v>198</v>
      </c>
    </row>
    <row r="20" spans="1:13" ht="22.5" x14ac:dyDescent="0.25">
      <c r="A20" s="2" t="s">
        <v>78</v>
      </c>
      <c r="C20" s="1">
        <v>1000000</v>
      </c>
      <c r="E20" s="1">
        <v>949850</v>
      </c>
      <c r="G20" s="1">
        <v>923962</v>
      </c>
      <c r="I20" s="1" t="s">
        <v>108</v>
      </c>
      <c r="K20" s="1">
        <v>923962000000</v>
      </c>
      <c r="M20" s="7" t="s">
        <v>198</v>
      </c>
    </row>
    <row r="21" spans="1:13" ht="22.5" x14ac:dyDescent="0.25">
      <c r="A21" s="2" t="s">
        <v>47</v>
      </c>
      <c r="C21" s="1">
        <v>1440000</v>
      </c>
      <c r="E21" s="1">
        <v>1000000</v>
      </c>
      <c r="G21" s="1">
        <v>1000000</v>
      </c>
      <c r="I21" s="1" t="s">
        <v>20</v>
      </c>
      <c r="K21" s="1">
        <v>1440000000000</v>
      </c>
      <c r="M21" s="7" t="s">
        <v>198</v>
      </c>
    </row>
    <row r="22" spans="1:13" ht="22.5" x14ac:dyDescent="0.25">
      <c r="A22" s="2" t="s">
        <v>79</v>
      </c>
      <c r="C22" s="1">
        <v>4100000</v>
      </c>
      <c r="E22" s="1">
        <v>979850</v>
      </c>
      <c r="G22" s="1">
        <v>954545</v>
      </c>
      <c r="I22" s="1" t="s">
        <v>109</v>
      </c>
      <c r="K22" s="1">
        <v>3913634500000</v>
      </c>
      <c r="M22" s="7" t="s">
        <v>198</v>
      </c>
    </row>
    <row r="23" spans="1:13" ht="22.5" x14ac:dyDescent="0.25">
      <c r="A23" s="2" t="s">
        <v>80</v>
      </c>
      <c r="C23" s="1">
        <v>3000000</v>
      </c>
      <c r="E23" s="1">
        <v>950000</v>
      </c>
      <c r="G23" s="1">
        <v>925530</v>
      </c>
      <c r="I23" s="1" t="s">
        <v>109</v>
      </c>
      <c r="K23" s="1">
        <v>2776590000000</v>
      </c>
      <c r="M23" s="7" t="s">
        <v>198</v>
      </c>
    </row>
    <row r="24" spans="1:13" ht="22.5" x14ac:dyDescent="0.25">
      <c r="A24" s="2" t="s">
        <v>64</v>
      </c>
      <c r="C24" s="1">
        <v>1000000</v>
      </c>
      <c r="E24" s="1">
        <v>1000000</v>
      </c>
      <c r="G24" s="1">
        <v>1000000</v>
      </c>
      <c r="I24" s="1" t="s">
        <v>20</v>
      </c>
      <c r="K24" s="1">
        <v>1000000000000</v>
      </c>
      <c r="M24" s="7" t="s">
        <v>198</v>
      </c>
    </row>
    <row r="25" spans="1:13" ht="22.5" x14ac:dyDescent="0.25">
      <c r="A25" s="2" t="s">
        <v>73</v>
      </c>
      <c r="C25" s="1">
        <v>2495000</v>
      </c>
      <c r="E25" s="1">
        <v>1000000</v>
      </c>
      <c r="G25" s="1">
        <v>1000000</v>
      </c>
      <c r="I25" s="1" t="s">
        <v>20</v>
      </c>
      <c r="K25" s="1">
        <v>2495000000000</v>
      </c>
      <c r="M25" s="7" t="s">
        <v>198</v>
      </c>
    </row>
    <row r="26" spans="1:13" ht="22.5" x14ac:dyDescent="0.25">
      <c r="A26" s="2" t="s">
        <v>90</v>
      </c>
      <c r="C26" s="1">
        <v>995000</v>
      </c>
      <c r="E26" s="1">
        <v>1009999</v>
      </c>
      <c r="G26" s="1">
        <v>1000000</v>
      </c>
      <c r="I26" s="1" t="s">
        <v>107</v>
      </c>
      <c r="K26" s="1">
        <v>995000000000</v>
      </c>
      <c r="M26" s="7" t="s">
        <v>198</v>
      </c>
    </row>
    <row r="27" spans="1:13" ht="22.5" x14ac:dyDescent="0.25">
      <c r="A27" s="2" t="s">
        <v>81</v>
      </c>
      <c r="C27" s="1">
        <v>2098065</v>
      </c>
      <c r="E27" s="1">
        <v>868300</v>
      </c>
      <c r="G27" s="1">
        <v>844859</v>
      </c>
      <c r="I27" s="1" t="s">
        <v>110</v>
      </c>
      <c r="K27" s="1">
        <v>1772569097835</v>
      </c>
      <c r="M27" s="7" t="s">
        <v>198</v>
      </c>
    </row>
    <row r="28" spans="1:13" ht="22.5" x14ac:dyDescent="0.25">
      <c r="A28" s="2" t="s">
        <v>44</v>
      </c>
      <c r="C28" s="1">
        <v>252190</v>
      </c>
      <c r="E28" s="1">
        <v>3503391.8163999999</v>
      </c>
      <c r="G28" s="1">
        <v>3423201</v>
      </c>
      <c r="I28" s="1" t="s">
        <v>111</v>
      </c>
      <c r="K28" s="1">
        <v>863297060190</v>
      </c>
      <c r="M28" s="7" t="s">
        <v>198</v>
      </c>
    </row>
    <row r="29" spans="1:13" ht="22.5" x14ac:dyDescent="0.25">
      <c r="A29" s="2" t="s">
        <v>82</v>
      </c>
      <c r="C29" s="1">
        <v>7793740</v>
      </c>
      <c r="E29" s="1">
        <v>870910</v>
      </c>
      <c r="G29" s="1">
        <v>846758</v>
      </c>
      <c r="I29" s="1" t="s">
        <v>112</v>
      </c>
      <c r="K29" s="1">
        <v>6599411694920</v>
      </c>
      <c r="M29" s="7" t="s">
        <v>198</v>
      </c>
    </row>
    <row r="30" spans="1:13" ht="22.5" x14ac:dyDescent="0.25">
      <c r="A30" s="2" t="s">
        <v>83</v>
      </c>
      <c r="C30" s="1">
        <v>6048600</v>
      </c>
      <c r="E30" s="1">
        <v>990000</v>
      </c>
      <c r="G30" s="1">
        <v>964533</v>
      </c>
      <c r="I30" s="1" t="s">
        <v>105</v>
      </c>
      <c r="K30" s="1">
        <v>5834074303800</v>
      </c>
      <c r="M30" s="7" t="s">
        <v>198</v>
      </c>
    </row>
    <row r="31" spans="1:13" ht="22.5" x14ac:dyDescent="0.25">
      <c r="A31" s="2" t="s">
        <v>84</v>
      </c>
      <c r="C31" s="1">
        <v>1500000</v>
      </c>
      <c r="E31" s="1">
        <v>900300</v>
      </c>
      <c r="G31" s="1">
        <v>875852</v>
      </c>
      <c r="I31" s="1" t="s">
        <v>113</v>
      </c>
      <c r="K31" s="1">
        <v>1313778000000</v>
      </c>
      <c r="M31" s="7" t="s">
        <v>198</v>
      </c>
    </row>
    <row r="32" spans="1:13" ht="22.5" x14ac:dyDescent="0.25">
      <c r="A32" s="2" t="s">
        <v>70</v>
      </c>
      <c r="C32" s="1">
        <v>2257027</v>
      </c>
      <c r="E32" s="1">
        <v>784773</v>
      </c>
      <c r="G32" s="1">
        <v>784773</v>
      </c>
      <c r="I32" s="1" t="s">
        <v>20</v>
      </c>
      <c r="K32" s="1">
        <v>1771253849871</v>
      </c>
      <c r="M32" s="7" t="s">
        <v>198</v>
      </c>
    </row>
    <row r="33" spans="1:13" ht="22.5" x14ac:dyDescent="0.25">
      <c r="A33" s="2" t="s">
        <v>85</v>
      </c>
      <c r="C33" s="1">
        <v>15171600</v>
      </c>
      <c r="E33" s="1">
        <v>914410</v>
      </c>
      <c r="G33" s="1">
        <v>889267</v>
      </c>
      <c r="I33" s="1" t="s">
        <v>114</v>
      </c>
      <c r="K33" s="1">
        <v>13491603217200</v>
      </c>
      <c r="M33" s="7" t="s">
        <v>198</v>
      </c>
    </row>
    <row r="34" spans="1:13" ht="22.5" x14ac:dyDescent="0.25">
      <c r="A34" s="2" t="s">
        <v>88</v>
      </c>
      <c r="C34" s="1">
        <v>1995000</v>
      </c>
      <c r="E34" s="1">
        <v>1000000</v>
      </c>
      <c r="G34" s="1">
        <v>1000000</v>
      </c>
      <c r="I34" s="1" t="s">
        <v>20</v>
      </c>
      <c r="K34" s="1">
        <v>1995000000000</v>
      </c>
      <c r="M34" s="7" t="s">
        <v>198</v>
      </c>
    </row>
    <row r="35" spans="1:13" ht="22.5" x14ac:dyDescent="0.25">
      <c r="A35" s="2" t="s">
        <v>65</v>
      </c>
      <c r="C35" s="1">
        <v>2390000</v>
      </c>
      <c r="E35" s="1">
        <v>990100</v>
      </c>
      <c r="G35" s="1">
        <v>1000000</v>
      </c>
      <c r="I35" s="1" t="s">
        <v>115</v>
      </c>
      <c r="K35" s="1">
        <v>2390000000000</v>
      </c>
      <c r="M35" s="7" t="s">
        <v>198</v>
      </c>
    </row>
    <row r="36" spans="1:13" ht="22.5" x14ac:dyDescent="0.25">
      <c r="A36" s="2" t="s">
        <v>74</v>
      </c>
      <c r="C36" s="1">
        <v>2400000</v>
      </c>
      <c r="E36" s="1">
        <v>1000000</v>
      </c>
      <c r="G36" s="1">
        <v>1000000</v>
      </c>
      <c r="I36" s="1" t="s">
        <v>20</v>
      </c>
      <c r="K36" s="1">
        <v>2400000000000</v>
      </c>
      <c r="M36" s="7" t="s">
        <v>198</v>
      </c>
    </row>
    <row r="37" spans="1:13" ht="22.5" x14ac:dyDescent="0.25">
      <c r="A37" s="2" t="s">
        <v>86</v>
      </c>
      <c r="C37" s="1">
        <v>267211</v>
      </c>
      <c r="E37" s="1">
        <v>806420</v>
      </c>
      <c r="G37" s="1">
        <v>782514</v>
      </c>
      <c r="I37" s="1" t="s">
        <v>116</v>
      </c>
      <c r="K37" s="1">
        <v>209096348454</v>
      </c>
      <c r="M37" s="7" t="s">
        <v>198</v>
      </c>
    </row>
    <row r="38" spans="1:13" ht="22.5" x14ac:dyDescent="0.25">
      <c r="A38" s="2" t="s">
        <v>87</v>
      </c>
      <c r="C38" s="1">
        <v>8733899</v>
      </c>
      <c r="E38" s="1">
        <v>858700</v>
      </c>
      <c r="G38" s="1">
        <v>834607</v>
      </c>
      <c r="I38" s="1" t="s">
        <v>117</v>
      </c>
      <c r="K38" s="1">
        <v>7289373242693</v>
      </c>
      <c r="M38" s="7" t="s">
        <v>198</v>
      </c>
    </row>
    <row r="39" spans="1:13" ht="21.75" thickBot="1" x14ac:dyDescent="0.3">
      <c r="K39" s="6">
        <f>SUM(K8:K38)</f>
        <v>76223873473446</v>
      </c>
    </row>
    <row r="40" spans="1:13" ht="19.5" thickTop="1" x14ac:dyDescent="0.25"/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7"/>
  <sheetViews>
    <sheetView rightToLeft="1" topLeftCell="A2" workbookViewId="0">
      <selection activeCell="G19" sqref="G19"/>
    </sheetView>
  </sheetViews>
  <sheetFormatPr defaultRowHeight="18.75" x14ac:dyDescent="0.25"/>
  <cols>
    <col min="1" max="1" width="36.71093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6.25" x14ac:dyDescent="0.25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</row>
    <row r="3" spans="1:7" ht="26.25" x14ac:dyDescent="0.25">
      <c r="A3" s="34" t="s">
        <v>147</v>
      </c>
      <c r="B3" s="34" t="s">
        <v>147</v>
      </c>
      <c r="C3" s="34" t="s">
        <v>147</v>
      </c>
      <c r="D3" s="34" t="s">
        <v>147</v>
      </c>
      <c r="E3" s="34" t="s">
        <v>147</v>
      </c>
      <c r="F3" s="34" t="s">
        <v>147</v>
      </c>
      <c r="G3" s="34" t="s">
        <v>147</v>
      </c>
    </row>
    <row r="4" spans="1:7" ht="26.25" x14ac:dyDescent="0.25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</row>
    <row r="6" spans="1:7" ht="26.25" x14ac:dyDescent="0.25">
      <c r="A6" s="33" t="s">
        <v>151</v>
      </c>
      <c r="C6" s="33" t="s">
        <v>120</v>
      </c>
      <c r="E6" s="33" t="s">
        <v>186</v>
      </c>
      <c r="G6" s="33" t="s">
        <v>13</v>
      </c>
    </row>
    <row r="7" spans="1:7" ht="21" x14ac:dyDescent="0.25">
      <c r="A7" s="2" t="s">
        <v>195</v>
      </c>
      <c r="C7" s="1">
        <f>+'سرمایه‌گذاری در سهام'!I14</f>
        <v>285564633341</v>
      </c>
      <c r="E7" s="10">
        <f>+C7/$C$12</f>
        <v>3.7228381474133092E-2</v>
      </c>
      <c r="G7" s="10">
        <v>1.0950753552232658E-3</v>
      </c>
    </row>
    <row r="8" spans="1:7" ht="21" x14ac:dyDescent="0.25">
      <c r="A8" s="2" t="s">
        <v>255</v>
      </c>
      <c r="C8" s="1">
        <f>+'سرمایه‌گذاری در صندوق'!I12</f>
        <v>47921578563</v>
      </c>
      <c r="E8" s="10">
        <f>+C8/$C$12</f>
        <v>6.247422121967155E-3</v>
      </c>
      <c r="G8" s="10">
        <v>1.5736104760710024E-4</v>
      </c>
    </row>
    <row r="9" spans="1:7" ht="21" x14ac:dyDescent="0.25">
      <c r="A9" s="2" t="s">
        <v>196</v>
      </c>
      <c r="C9" s="1">
        <f>+'سرمایه‌گذاری در اوراق بهادار'!I66</f>
        <v>2354739003167</v>
      </c>
      <c r="E9" s="10">
        <f t="shared" ref="E9:E11" si="0">+C9/$C$12</f>
        <v>0.30698171848626721</v>
      </c>
      <c r="G9" s="10">
        <v>7.7323036404679975E-3</v>
      </c>
    </row>
    <row r="10" spans="1:7" ht="21" x14ac:dyDescent="0.25">
      <c r="A10" s="2" t="s">
        <v>197</v>
      </c>
      <c r="C10" s="1">
        <f>+'درآمد سپرده بانکی'!C176</f>
        <v>4120775050842</v>
      </c>
      <c r="E10" s="10">
        <f t="shared" si="0"/>
        <v>0.53721563404753148</v>
      </c>
      <c r="G10" s="10">
        <v>1.3531471591680064E-2</v>
      </c>
    </row>
    <row r="11" spans="1:7" ht="21" x14ac:dyDescent="0.25">
      <c r="A11" s="2" t="s">
        <v>200</v>
      </c>
      <c r="C11" s="1">
        <f>+'سایر درآمدها'!C11</f>
        <v>861616130328</v>
      </c>
      <c r="E11" s="10">
        <f t="shared" si="0"/>
        <v>0.11232684387010106</v>
      </c>
      <c r="G11" s="10">
        <v>2.8293061491149255E-3</v>
      </c>
    </row>
    <row r="12" spans="1:7" ht="21" x14ac:dyDescent="0.25">
      <c r="A12" s="2" t="s">
        <v>24</v>
      </c>
      <c r="C12" s="5">
        <f>SUM(C7:C11)</f>
        <v>7670616396241</v>
      </c>
      <c r="D12" s="2"/>
      <c r="E12" s="18">
        <f>SUM(E7:E11)</f>
        <v>1</v>
      </c>
      <c r="F12" s="2"/>
      <c r="G12" s="9">
        <f>SUM(G7:G11)</f>
        <v>2.5345517784093351E-2</v>
      </c>
    </row>
    <row r="13" spans="1:7" ht="19.5" thickTop="1" x14ac:dyDescent="0.25"/>
    <row r="14" spans="1:7" x14ac:dyDescent="0.45">
      <c r="G14" s="16"/>
    </row>
    <row r="15" spans="1:7" x14ac:dyDescent="0.45">
      <c r="C15" s="16"/>
      <c r="G15" s="16"/>
    </row>
    <row r="16" spans="1:7" x14ac:dyDescent="0.45">
      <c r="C16" s="17"/>
    </row>
    <row r="17" spans="3:3" x14ac:dyDescent="0.45">
      <c r="C17" s="1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tabSelected="1" workbookViewId="0">
      <selection activeCell="J11" sqref="J11"/>
    </sheetView>
  </sheetViews>
  <sheetFormatPr defaultRowHeight="18.75" x14ac:dyDescent="0.2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</row>
    <row r="3" spans="1:5" ht="26.25" x14ac:dyDescent="0.25">
      <c r="A3" s="34" t="s">
        <v>147</v>
      </c>
      <c r="B3" s="34" t="s">
        <v>147</v>
      </c>
      <c r="C3" s="34" t="s">
        <v>147</v>
      </c>
      <c r="D3" s="34" t="s">
        <v>147</v>
      </c>
      <c r="E3" s="34" t="s">
        <v>147</v>
      </c>
    </row>
    <row r="4" spans="1:5" ht="26.25" x14ac:dyDescent="0.25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</row>
    <row r="5" spans="1:5" ht="26.25" x14ac:dyDescent="0.25">
      <c r="E5" s="45" t="s">
        <v>256</v>
      </c>
    </row>
    <row r="6" spans="1:5" ht="26.25" x14ac:dyDescent="0.25">
      <c r="A6" s="33" t="s">
        <v>193</v>
      </c>
      <c r="C6" s="33" t="s">
        <v>149</v>
      </c>
      <c r="E6" s="33" t="s">
        <v>257</v>
      </c>
    </row>
    <row r="7" spans="1:5" ht="26.25" x14ac:dyDescent="0.25">
      <c r="A7" s="33" t="s">
        <v>193</v>
      </c>
      <c r="C7" s="33" t="s">
        <v>120</v>
      </c>
      <c r="E7" s="33" t="s">
        <v>120</v>
      </c>
    </row>
    <row r="8" spans="1:5" ht="21" x14ac:dyDescent="0.25">
      <c r="A8" s="2" t="s">
        <v>193</v>
      </c>
      <c r="C8" s="1">
        <v>0</v>
      </c>
      <c r="E8" s="1">
        <v>2000001</v>
      </c>
    </row>
    <row r="9" spans="1:5" ht="21" x14ac:dyDescent="0.25">
      <c r="A9" s="2" t="s">
        <v>194</v>
      </c>
      <c r="C9" s="1">
        <v>0</v>
      </c>
      <c r="E9" s="1">
        <v>10736765873</v>
      </c>
    </row>
    <row r="10" spans="1:5" ht="21" x14ac:dyDescent="0.25">
      <c r="A10" s="2" t="s">
        <v>199</v>
      </c>
      <c r="C10" s="1">
        <v>861616130328</v>
      </c>
      <c r="E10" s="1">
        <v>2363459791394</v>
      </c>
    </row>
    <row r="11" spans="1:5" ht="21" x14ac:dyDescent="0.25">
      <c r="A11" s="2" t="s">
        <v>24</v>
      </c>
      <c r="C11" s="5">
        <f>SUM(C8:C10)</f>
        <v>861616130328</v>
      </c>
      <c r="D11" s="2"/>
      <c r="E11" s="5">
        <f>SUM(E8:E10)</f>
        <v>2374198557268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"/>
  <sheetViews>
    <sheetView rightToLeft="1" workbookViewId="0">
      <selection activeCell="F20" sqref="F20"/>
    </sheetView>
  </sheetViews>
  <sheetFormatPr defaultRowHeight="18.75" x14ac:dyDescent="0.25"/>
  <cols>
    <col min="1" max="1" width="40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  <c r="N2" s="34" t="s">
        <v>0</v>
      </c>
      <c r="O2" s="34" t="s">
        <v>0</v>
      </c>
      <c r="P2" s="34" t="s">
        <v>0</v>
      </c>
      <c r="Q2" s="34" t="s">
        <v>0</v>
      </c>
      <c r="R2" s="34" t="s">
        <v>0</v>
      </c>
      <c r="S2" s="34" t="s">
        <v>0</v>
      </c>
      <c r="T2" s="34" t="s">
        <v>0</v>
      </c>
      <c r="U2" s="34" t="s">
        <v>0</v>
      </c>
    </row>
    <row r="3" spans="1:21" ht="26.25" x14ac:dyDescent="0.25">
      <c r="A3" s="34" t="s">
        <v>147</v>
      </c>
      <c r="B3" s="34" t="s">
        <v>147</v>
      </c>
      <c r="C3" s="34" t="s">
        <v>147</v>
      </c>
      <c r="D3" s="34" t="s">
        <v>147</v>
      </c>
      <c r="E3" s="34" t="s">
        <v>147</v>
      </c>
      <c r="F3" s="34" t="s">
        <v>147</v>
      </c>
      <c r="G3" s="34" t="s">
        <v>147</v>
      </c>
      <c r="H3" s="34" t="s">
        <v>147</v>
      </c>
      <c r="I3" s="34" t="s">
        <v>147</v>
      </c>
      <c r="J3" s="34" t="s">
        <v>147</v>
      </c>
      <c r="K3" s="34" t="s">
        <v>147</v>
      </c>
      <c r="L3" s="34" t="s">
        <v>147</v>
      </c>
      <c r="M3" s="34" t="s">
        <v>147</v>
      </c>
      <c r="N3" s="34" t="s">
        <v>147</v>
      </c>
      <c r="O3" s="34" t="s">
        <v>147</v>
      </c>
      <c r="P3" s="34" t="s">
        <v>147</v>
      </c>
      <c r="Q3" s="34" t="s">
        <v>147</v>
      </c>
      <c r="R3" s="34" t="s">
        <v>147</v>
      </c>
      <c r="S3" s="34" t="s">
        <v>147</v>
      </c>
      <c r="T3" s="34" t="s">
        <v>147</v>
      </c>
      <c r="U3" s="34" t="s">
        <v>147</v>
      </c>
    </row>
    <row r="4" spans="1:21" ht="26.25" x14ac:dyDescent="0.25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  <c r="N4" s="34" t="s">
        <v>2</v>
      </c>
      <c r="O4" s="34" t="s">
        <v>2</v>
      </c>
      <c r="P4" s="34" t="s">
        <v>2</v>
      </c>
      <c r="Q4" s="34" t="s">
        <v>2</v>
      </c>
      <c r="R4" s="34" t="s">
        <v>2</v>
      </c>
      <c r="S4" s="34" t="s">
        <v>2</v>
      </c>
      <c r="T4" s="34" t="s">
        <v>2</v>
      </c>
      <c r="U4" s="34" t="s">
        <v>2</v>
      </c>
    </row>
    <row r="6" spans="1:21" ht="26.25" x14ac:dyDescent="0.25">
      <c r="A6" s="33" t="s">
        <v>3</v>
      </c>
      <c r="C6" s="33" t="s">
        <v>149</v>
      </c>
      <c r="D6" s="33" t="s">
        <v>149</v>
      </c>
      <c r="E6" s="33" t="s">
        <v>149</v>
      </c>
      <c r="F6" s="33" t="s">
        <v>149</v>
      </c>
      <c r="G6" s="33" t="s">
        <v>149</v>
      </c>
      <c r="H6" s="33" t="s">
        <v>149</v>
      </c>
      <c r="I6" s="33" t="s">
        <v>149</v>
      </c>
      <c r="J6" s="33" t="s">
        <v>149</v>
      </c>
      <c r="K6" s="33" t="s">
        <v>149</v>
      </c>
      <c r="M6" s="33" t="s">
        <v>150</v>
      </c>
      <c r="N6" s="33" t="s">
        <v>150</v>
      </c>
      <c r="O6" s="33" t="s">
        <v>150</v>
      </c>
      <c r="P6" s="33" t="s">
        <v>150</v>
      </c>
      <c r="Q6" s="33" t="s">
        <v>150</v>
      </c>
      <c r="R6" s="33" t="s">
        <v>150</v>
      </c>
      <c r="S6" s="33" t="s">
        <v>150</v>
      </c>
      <c r="T6" s="33" t="s">
        <v>150</v>
      </c>
      <c r="U6" s="33" t="s">
        <v>150</v>
      </c>
    </row>
    <row r="7" spans="1:21" ht="26.25" x14ac:dyDescent="0.25">
      <c r="A7" s="33" t="s">
        <v>3</v>
      </c>
      <c r="C7" s="33" t="s">
        <v>183</v>
      </c>
      <c r="E7" s="33" t="s">
        <v>184</v>
      </c>
      <c r="G7" s="33" t="s">
        <v>185</v>
      </c>
      <c r="I7" s="33" t="s">
        <v>120</v>
      </c>
      <c r="K7" s="33" t="s">
        <v>186</v>
      </c>
      <c r="M7" s="33" t="s">
        <v>183</v>
      </c>
      <c r="O7" s="33" t="s">
        <v>184</v>
      </c>
      <c r="Q7" s="33" t="s">
        <v>185</v>
      </c>
      <c r="S7" s="33" t="s">
        <v>120</v>
      </c>
      <c r="U7" s="33" t="s">
        <v>186</v>
      </c>
    </row>
    <row r="8" spans="1:21" ht="21" x14ac:dyDescent="0.25">
      <c r="A8" s="2" t="s">
        <v>23</v>
      </c>
      <c r="C8" s="1">
        <v>0</v>
      </c>
      <c r="E8" s="1">
        <v>0</v>
      </c>
      <c r="G8" s="1">
        <v>129</v>
      </c>
      <c r="I8" s="1">
        <f>+G8+E8+C8</f>
        <v>129</v>
      </c>
      <c r="K8" s="10">
        <f t="shared" ref="K8:K13" si="0">+I8/$I$14</f>
        <v>4.5173661209635095E-10</v>
      </c>
      <c r="M8" s="1">
        <v>0</v>
      </c>
      <c r="O8" s="1">
        <v>0</v>
      </c>
      <c r="Q8" s="1">
        <v>26568</v>
      </c>
      <c r="S8" s="1">
        <f>+Q8+O8+M8</f>
        <v>26568</v>
      </c>
      <c r="U8" s="10">
        <f t="shared" ref="U8:U13" si="1">+S8/$S$14</f>
        <v>1.9442695486036289E-8</v>
      </c>
    </row>
    <row r="9" spans="1:21" ht="21" x14ac:dyDescent="0.25">
      <c r="A9" s="2" t="s">
        <v>16</v>
      </c>
      <c r="C9" s="1">
        <v>0</v>
      </c>
      <c r="E9" s="1">
        <v>173137123316</v>
      </c>
      <c r="G9" s="1">
        <v>0</v>
      </c>
      <c r="I9" s="1">
        <f t="shared" ref="I9:I13" si="2">+G9+E9+C9</f>
        <v>173137123316</v>
      </c>
      <c r="K9" s="10">
        <f t="shared" si="0"/>
        <v>0.60629750011533312</v>
      </c>
      <c r="M9" s="1">
        <v>0</v>
      </c>
      <c r="O9" s="1">
        <v>788735783995</v>
      </c>
      <c r="Q9" s="1">
        <v>-6662</v>
      </c>
      <c r="S9" s="1">
        <f t="shared" ref="S9:S13" si="3">+Q9+O9+M9</f>
        <v>788735777333</v>
      </c>
      <c r="U9" s="10">
        <f t="shared" si="1"/>
        <v>0.57720376157887854</v>
      </c>
    </row>
    <row r="10" spans="1:21" ht="21" x14ac:dyDescent="0.25">
      <c r="A10" s="2" t="s">
        <v>22</v>
      </c>
      <c r="C10" s="1">
        <v>0</v>
      </c>
      <c r="E10" s="1">
        <v>63497420823</v>
      </c>
      <c r="G10" s="1">
        <v>0</v>
      </c>
      <c r="I10" s="1">
        <f t="shared" si="2"/>
        <v>63497420823</v>
      </c>
      <c r="K10" s="10">
        <f t="shared" si="0"/>
        <v>0.22235743999564581</v>
      </c>
      <c r="M10" s="1">
        <v>183116510560</v>
      </c>
      <c r="O10" s="1">
        <v>174248736212</v>
      </c>
      <c r="Q10" s="1">
        <v>0</v>
      </c>
      <c r="S10" s="1">
        <f t="shared" si="3"/>
        <v>357365246772</v>
      </c>
      <c r="U10" s="10">
        <f t="shared" si="1"/>
        <v>0.26152302281994166</v>
      </c>
    </row>
    <row r="11" spans="1:21" ht="21" x14ac:dyDescent="0.25">
      <c r="A11" s="2" t="s">
        <v>19</v>
      </c>
      <c r="C11" s="1">
        <v>0</v>
      </c>
      <c r="E11" s="1">
        <v>0</v>
      </c>
      <c r="G11" s="1">
        <v>41704147008</v>
      </c>
      <c r="I11" s="1">
        <f t="shared" si="2"/>
        <v>41704147008</v>
      </c>
      <c r="K11" s="10">
        <f t="shared" si="0"/>
        <v>0.14604100837024878</v>
      </c>
      <c r="M11" s="1">
        <v>192824072364</v>
      </c>
      <c r="O11" s="1">
        <v>0</v>
      </c>
      <c r="Q11" s="1">
        <v>41704147008</v>
      </c>
      <c r="S11" s="1">
        <f t="shared" si="3"/>
        <v>234528219372</v>
      </c>
      <c r="U11" s="10">
        <f t="shared" si="1"/>
        <v>0.1716298084963909</v>
      </c>
    </row>
    <row r="12" spans="1:21" ht="21" x14ac:dyDescent="0.25">
      <c r="A12" s="2" t="s">
        <v>15</v>
      </c>
      <c r="C12" s="1">
        <v>13034484</v>
      </c>
      <c r="E12" s="1">
        <v>3625251390</v>
      </c>
      <c r="G12" s="1">
        <v>0</v>
      </c>
      <c r="I12" s="1">
        <f t="shared" si="2"/>
        <v>3638285874</v>
      </c>
      <c r="K12" s="10">
        <f t="shared" si="0"/>
        <v>1.2740673911308304E-2</v>
      </c>
      <c r="M12" s="1">
        <v>931034484</v>
      </c>
      <c r="O12" s="1">
        <v>13695394140</v>
      </c>
      <c r="Q12" s="1">
        <v>0</v>
      </c>
      <c r="S12" s="1">
        <f t="shared" si="3"/>
        <v>14626428624</v>
      </c>
      <c r="U12" s="10">
        <f t="shared" si="1"/>
        <v>1.0703748787438903E-2</v>
      </c>
    </row>
    <row r="13" spans="1:21" ht="21.75" thickBot="1" x14ac:dyDescent="0.3">
      <c r="A13" s="2" t="s">
        <v>21</v>
      </c>
      <c r="C13" s="1">
        <v>0</v>
      </c>
      <c r="E13" s="1">
        <v>3587656191</v>
      </c>
      <c r="G13" s="1">
        <v>0</v>
      </c>
      <c r="I13" s="1">
        <f t="shared" si="2"/>
        <v>3587656191</v>
      </c>
      <c r="K13" s="10">
        <f t="shared" si="0"/>
        <v>1.2563377155727433E-2</v>
      </c>
      <c r="M13" s="1">
        <v>1317945946</v>
      </c>
      <c r="O13" s="1">
        <v>-30096449152</v>
      </c>
      <c r="Q13" s="1">
        <v>0</v>
      </c>
      <c r="S13" s="1">
        <f t="shared" si="3"/>
        <v>-28778503206</v>
      </c>
      <c r="U13" s="10">
        <f t="shared" si="1"/>
        <v>-2.1060361125345421E-2</v>
      </c>
    </row>
    <row r="14" spans="1:21" ht="21.75" thickBot="1" x14ac:dyDescent="0.3">
      <c r="A14" s="2" t="s">
        <v>24</v>
      </c>
      <c r="C14" s="5">
        <f>SUM(C8:C13)</f>
        <v>13034484</v>
      </c>
      <c r="D14" s="2"/>
      <c r="E14" s="5">
        <f>SUM(E8:E13)</f>
        <v>243847451720</v>
      </c>
      <c r="F14" s="2"/>
      <c r="G14" s="5">
        <f>SUM(G8:G13)</f>
        <v>41704147137</v>
      </c>
      <c r="H14" s="2"/>
      <c r="I14" s="5">
        <f>SUM(I8:I13)</f>
        <v>285564633341</v>
      </c>
      <c r="J14" s="2"/>
      <c r="K14" s="8">
        <f>SUM(K8:K13)</f>
        <v>1.0000000000000002</v>
      </c>
      <c r="L14" s="2"/>
      <c r="M14" s="5">
        <f>SUM(M8:M13)</f>
        <v>378189563354</v>
      </c>
      <c r="N14" s="2"/>
      <c r="O14" s="5">
        <f>SUM(O8:O13)</f>
        <v>946583465195</v>
      </c>
      <c r="P14" s="2"/>
      <c r="Q14" s="5">
        <f>SUM(Q8:Q13)</f>
        <v>41704166914</v>
      </c>
      <c r="R14" s="2"/>
      <c r="S14" s="5">
        <f>SUM(S8:S13)</f>
        <v>1366477195463</v>
      </c>
      <c r="U14" s="8">
        <f>SUM(U8:U13)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سهام</vt:lpstr>
      <vt:lpstr>واحد های صندوق</vt:lpstr>
      <vt:lpstr>تبعی</vt:lpstr>
      <vt:lpstr>اوراق مشارکت</vt:lpstr>
      <vt:lpstr>سپرده</vt:lpstr>
      <vt:lpstr>تعدیل قیمت</vt:lpstr>
      <vt:lpstr>جمع درآمدها</vt:lpstr>
      <vt:lpstr>سایر درآمدها</vt:lpstr>
      <vt:lpstr>سرمایه‌گذاری در سهام</vt:lpstr>
      <vt:lpstr>سرمایه‌گذاری در صندوق</vt:lpstr>
      <vt:lpstr>سرمایه‌گذاری در اوراق بهادار</vt:lpstr>
      <vt:lpstr>مبالغ تخصیصی اوراق آوند</vt:lpstr>
      <vt:lpstr>درآمد سود سهام</vt:lpstr>
      <vt:lpstr>درآمد سپرده بانکی</vt:lpstr>
      <vt:lpstr>سود اوراق بهادر</vt:lpstr>
      <vt:lpstr>سود سپرده بانکی</vt:lpstr>
      <vt:lpstr>درآمد ناشی از فروش</vt:lpstr>
      <vt:lpstr>درآمد ناشی از تغییر قیمت اوراق</vt:lpstr>
      <vt:lpstr>'مبالغ تخصیصی اوراق آوند'!Print_Area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2025-10-27T09:39:58Z</dcterms:modified>
</cp:coreProperties>
</file>