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1\"/>
    </mc:Choice>
  </mc:AlternateContent>
  <xr:revisionPtr revIDLastSave="0" documentId="13_ncr:1_{F5977E02-D0D0-4165-B172-2DBB0C590F24}" xr6:coauthVersionLast="47" xr6:coauthVersionMax="47" xr10:uidLastSave="{00000000-0000-0000-0000-000000000000}"/>
  <bookViews>
    <workbookView xWindow="-120" yWindow="-120" windowWidth="29040" windowHeight="15720" tabRatio="845" xr2:uid="{00000000-000D-0000-FFFF-FFFF00000000}"/>
  </bookViews>
  <sheets>
    <sheet name="سهام" sheetId="1" r:id="rId1"/>
    <sheet name="واحد های صندوق" sheetId="16" r:id="rId2"/>
    <sheet name="تبعی" sheetId="2" r:id="rId3"/>
    <sheet name="اوراق مشارکت" sheetId="3" r:id="rId4"/>
    <sheet name="تعدیل قیمت" sheetId="4" r:id="rId5"/>
    <sheet name="سپرده" sheetId="6" r:id="rId6"/>
    <sheet name="جمع درآمدها" sheetId="15" r:id="rId7"/>
    <sheet name="سایر درآمدها" sheetId="14" r:id="rId8"/>
    <sheet name="سرمایه‌گذاری در سهام" sheetId="11" r:id="rId9"/>
    <sheet name="سرمایه‌گذاری در صندوق" sheetId="17" r:id="rId10"/>
    <sheet name="سرمایه‌گذاری در اوراق بهادار" sheetId="12" r:id="rId11"/>
    <sheet name="مبالغ تخصیصی اوراق آوند" sheetId="19" r:id="rId12"/>
    <sheet name="درآمد سود سهام" sheetId="8" r:id="rId13"/>
    <sheet name="سود اوراق مشارکت" sheetId="7" r:id="rId14"/>
    <sheet name="سود سپرده بانکی" sheetId="18" r:id="rId15"/>
    <sheet name="درآمد سپرده بانکی" sheetId="13" r:id="rId16"/>
    <sheet name="درآمد ناشی از فروش" sheetId="10" r:id="rId17"/>
    <sheet name="درآمد ناشی از تغییر قیمت اوراق" sheetId="9" r:id="rId18"/>
  </sheets>
  <definedNames>
    <definedName name="_xlnm.Print_Area" localSheetId="11">'مبالغ تخصیصی اوراق آوند'!$A$1:$H$27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2" i="1" l="1"/>
  <c r="Y15" i="16"/>
  <c r="Y60" i="3"/>
  <c r="K86" i="6"/>
  <c r="U15" i="17"/>
  <c r="U9" i="17"/>
  <c r="U10" i="17"/>
  <c r="U11" i="17"/>
  <c r="U12" i="17"/>
  <c r="U13" i="17"/>
  <c r="U14" i="17"/>
  <c r="U8" i="17"/>
  <c r="K15" i="17"/>
  <c r="K9" i="17"/>
  <c r="K10" i="17"/>
  <c r="K11" i="17"/>
  <c r="K12" i="17"/>
  <c r="K13" i="17"/>
  <c r="K14" i="17"/>
  <c r="K8" i="17"/>
  <c r="U17" i="11"/>
  <c r="U9" i="11"/>
  <c r="U10" i="11"/>
  <c r="U11" i="11"/>
  <c r="U12" i="11"/>
  <c r="U13" i="11"/>
  <c r="U14" i="11"/>
  <c r="U15" i="11"/>
  <c r="U16" i="11"/>
  <c r="U8" i="11"/>
  <c r="K9" i="11"/>
  <c r="K10" i="11"/>
  <c r="K17" i="11" s="1"/>
  <c r="K11" i="11"/>
  <c r="K12" i="11"/>
  <c r="K13" i="11"/>
  <c r="K14" i="11"/>
  <c r="K15" i="11"/>
  <c r="K16" i="11"/>
  <c r="K8" i="11"/>
  <c r="C11" i="15"/>
  <c r="C10" i="15"/>
  <c r="C9" i="15"/>
  <c r="C8" i="15"/>
  <c r="C7" i="15"/>
  <c r="S15" i="11"/>
  <c r="S16" i="11"/>
  <c r="T17" i="11"/>
  <c r="R17" i="11"/>
  <c r="Q17" i="11"/>
  <c r="P17" i="11"/>
  <c r="O17" i="11"/>
  <c r="N17" i="11"/>
  <c r="M17" i="11"/>
  <c r="L17" i="11"/>
  <c r="J17" i="11"/>
  <c r="I17" i="11"/>
  <c r="H17" i="11"/>
  <c r="G17" i="11"/>
  <c r="F17" i="11"/>
  <c r="E17" i="11"/>
  <c r="C17" i="11"/>
  <c r="S9" i="17"/>
  <c r="S10" i="17"/>
  <c r="S8" i="17"/>
  <c r="Q14" i="12"/>
  <c r="Q22" i="12"/>
  <c r="Q30" i="12"/>
  <c r="Q38" i="12"/>
  <c r="Q54" i="12"/>
  <c r="Q62" i="12"/>
  <c r="Q69" i="12"/>
  <c r="Q70" i="12"/>
  <c r="Q76" i="12"/>
  <c r="Q77" i="12"/>
  <c r="Q78" i="12"/>
  <c r="Q83" i="12"/>
  <c r="Q84" i="12"/>
  <c r="Q85" i="12"/>
  <c r="Q86" i="12"/>
  <c r="Q8" i="12"/>
  <c r="S12" i="11"/>
  <c r="S13" i="11"/>
  <c r="S14" i="11"/>
  <c r="S9" i="11"/>
  <c r="S10" i="11"/>
  <c r="S11" i="11"/>
  <c r="S8" i="11"/>
  <c r="Q32" i="12"/>
  <c r="Q48" i="12"/>
  <c r="Q55" i="12"/>
  <c r="Q56" i="12"/>
  <c r="Q64" i="12"/>
  <c r="Q71" i="12"/>
  <c r="Q79" i="12"/>
  <c r="Q80" i="12"/>
  <c r="S11" i="17"/>
  <c r="S12" i="17"/>
  <c r="S13" i="17"/>
  <c r="I16" i="12"/>
  <c r="I24" i="12"/>
  <c r="I32" i="12"/>
  <c r="I40" i="12"/>
  <c r="I48" i="12"/>
  <c r="I56" i="12"/>
  <c r="I58" i="12"/>
  <c r="I60" i="12"/>
  <c r="I64" i="12"/>
  <c r="I66" i="12"/>
  <c r="I68" i="12"/>
  <c r="I72" i="12"/>
  <c r="I74" i="12"/>
  <c r="I76" i="12"/>
  <c r="I77" i="12"/>
  <c r="I80" i="12"/>
  <c r="I82" i="12"/>
  <c r="I84" i="12"/>
  <c r="I85" i="12"/>
  <c r="I8" i="12"/>
  <c r="I9" i="17"/>
  <c r="I10" i="17"/>
  <c r="I11" i="17"/>
  <c r="I12" i="17"/>
  <c r="I13" i="17"/>
  <c r="I14" i="17"/>
  <c r="I8" i="17"/>
  <c r="Q9" i="12"/>
  <c r="Q10" i="12"/>
  <c r="Q11" i="12"/>
  <c r="Q12" i="12"/>
  <c r="Q13" i="12"/>
  <c r="Q15" i="12"/>
  <c r="Q16" i="12"/>
  <c r="Q17" i="12"/>
  <c r="Q18" i="12"/>
  <c r="Q19" i="12"/>
  <c r="Q20" i="12"/>
  <c r="Q21" i="12"/>
  <c r="Q23" i="12"/>
  <c r="Q24" i="12"/>
  <c r="Q25" i="12"/>
  <c r="Q26" i="12"/>
  <c r="Q27" i="12"/>
  <c r="Q28" i="12"/>
  <c r="Q29" i="12"/>
  <c r="Q31" i="12"/>
  <c r="Q33" i="12"/>
  <c r="Q34" i="12"/>
  <c r="Q35" i="12"/>
  <c r="Q36" i="12"/>
  <c r="Q37" i="12"/>
  <c r="Q39" i="12"/>
  <c r="Q40" i="12"/>
  <c r="Q41" i="12"/>
  <c r="Q42" i="12"/>
  <c r="Q43" i="12"/>
  <c r="Q44" i="12"/>
  <c r="Q45" i="12"/>
  <c r="Q46" i="12"/>
  <c r="Q47" i="12"/>
  <c r="Q49" i="12"/>
  <c r="Q50" i="12"/>
  <c r="Q51" i="12"/>
  <c r="Q52" i="12"/>
  <c r="Q53" i="12"/>
  <c r="Q57" i="12"/>
  <c r="Q58" i="12"/>
  <c r="Q59" i="12"/>
  <c r="Q60" i="12"/>
  <c r="Q61" i="12"/>
  <c r="Q63" i="12"/>
  <c r="Q65" i="12"/>
  <c r="Q66" i="12"/>
  <c r="Q67" i="12"/>
  <c r="Q68" i="12"/>
  <c r="Q72" i="12"/>
  <c r="Q73" i="12"/>
  <c r="Q74" i="12"/>
  <c r="Q75" i="12"/>
  <c r="Q81" i="12"/>
  <c r="Q82" i="12"/>
  <c r="I9" i="12"/>
  <c r="I10" i="12"/>
  <c r="I11" i="12"/>
  <c r="I12" i="12"/>
  <c r="I13" i="12"/>
  <c r="I14" i="12"/>
  <c r="I15" i="12"/>
  <c r="I17" i="12"/>
  <c r="I18" i="12"/>
  <c r="I19" i="12"/>
  <c r="I20" i="12"/>
  <c r="I21" i="12"/>
  <c r="I22" i="12"/>
  <c r="I23" i="12"/>
  <c r="I25" i="12"/>
  <c r="I26" i="12"/>
  <c r="I27" i="12"/>
  <c r="I28" i="12"/>
  <c r="I29" i="12"/>
  <c r="I30" i="12"/>
  <c r="I31" i="12"/>
  <c r="I33" i="12"/>
  <c r="I34" i="12"/>
  <c r="I35" i="12"/>
  <c r="I36" i="12"/>
  <c r="I37" i="12"/>
  <c r="I38" i="12"/>
  <c r="I39" i="12"/>
  <c r="I41" i="12"/>
  <c r="I42" i="12"/>
  <c r="I43" i="12"/>
  <c r="I44" i="12"/>
  <c r="I45" i="12"/>
  <c r="I46" i="12"/>
  <c r="I47" i="12"/>
  <c r="I49" i="12"/>
  <c r="I50" i="12"/>
  <c r="I51" i="12"/>
  <c r="I52" i="12"/>
  <c r="I53" i="12"/>
  <c r="I54" i="12"/>
  <c r="I55" i="12"/>
  <c r="I57" i="12"/>
  <c r="I59" i="12"/>
  <c r="I61" i="12"/>
  <c r="I62" i="12"/>
  <c r="I63" i="12"/>
  <c r="I65" i="12"/>
  <c r="I67" i="12"/>
  <c r="I69" i="12"/>
  <c r="I70" i="12"/>
  <c r="I71" i="12"/>
  <c r="I73" i="12"/>
  <c r="I75" i="12"/>
  <c r="I78" i="12"/>
  <c r="I79" i="12"/>
  <c r="I81" i="12"/>
  <c r="I83" i="12"/>
  <c r="I86" i="12"/>
  <c r="S14" i="17"/>
  <c r="I9" i="11"/>
  <c r="I10" i="11"/>
  <c r="I11" i="11"/>
  <c r="I12" i="11"/>
  <c r="I13" i="11"/>
  <c r="I14" i="11"/>
  <c r="I8" i="11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50" i="10"/>
  <c r="Q8" i="10"/>
  <c r="I15" i="10"/>
  <c r="I50" i="10"/>
  <c r="E50" i="10"/>
  <c r="M50" i="10"/>
  <c r="O50" i="10"/>
  <c r="S17" i="11" l="1"/>
  <c r="G50" i="10"/>
  <c r="C12" i="15" l="1"/>
  <c r="E8" i="15" s="1"/>
  <c r="G12" i="15"/>
  <c r="C11" i="14"/>
  <c r="E11" i="14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129" i="18"/>
  <c r="M130" i="18"/>
  <c r="M131" i="18"/>
  <c r="M132" i="18"/>
  <c r="M133" i="18"/>
  <c r="M134" i="18"/>
  <c r="M135" i="18"/>
  <c r="M136" i="18"/>
  <c r="M137" i="18"/>
  <c r="M138" i="18"/>
  <c r="M139" i="18"/>
  <c r="M140" i="18"/>
  <c r="M141" i="18"/>
  <c r="M142" i="18"/>
  <c r="M143" i="18"/>
  <c r="M144" i="18"/>
  <c r="M145" i="18"/>
  <c r="M146" i="18"/>
  <c r="M147" i="18"/>
  <c r="M148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M162" i="18"/>
  <c r="M163" i="18"/>
  <c r="M164" i="18"/>
  <c r="M165" i="18"/>
  <c r="M166" i="18"/>
  <c r="M167" i="18"/>
  <c r="M168" i="18"/>
  <c r="M169" i="18"/>
  <c r="M170" i="18"/>
  <c r="M171" i="18"/>
  <c r="M172" i="18"/>
  <c r="M173" i="18"/>
  <c r="M174" i="18"/>
  <c r="M175" i="18"/>
  <c r="M176" i="18"/>
  <c r="M177" i="18"/>
  <c r="M178" i="18"/>
  <c r="M179" i="18"/>
  <c r="M180" i="18"/>
  <c r="M181" i="18"/>
  <c r="M182" i="18"/>
  <c r="M183" i="18"/>
  <c r="M184" i="18"/>
  <c r="M185" i="18"/>
  <c r="M186" i="18"/>
  <c r="M187" i="18"/>
  <c r="M188" i="18"/>
  <c r="M189" i="18"/>
  <c r="M190" i="18"/>
  <c r="M191" i="18"/>
  <c r="M192" i="18"/>
  <c r="M193" i="18"/>
  <c r="M194" i="18"/>
  <c r="M195" i="18"/>
  <c r="M196" i="18"/>
  <c r="M197" i="18"/>
  <c r="M198" i="18"/>
  <c r="M199" i="18"/>
  <c r="M200" i="18"/>
  <c r="M201" i="18"/>
  <c r="M202" i="18"/>
  <c r="M203" i="18"/>
  <c r="M204" i="18"/>
  <c r="M205" i="18"/>
  <c r="M206" i="18"/>
  <c r="M207" i="18"/>
  <c r="M208" i="18"/>
  <c r="M209" i="18"/>
  <c r="M210" i="18"/>
  <c r="M211" i="18"/>
  <c r="M212" i="18"/>
  <c r="M213" i="18"/>
  <c r="M214" i="18"/>
  <c r="M215" i="18"/>
  <c r="M216" i="18"/>
  <c r="M217" i="18"/>
  <c r="M218" i="18"/>
  <c r="M219" i="18"/>
  <c r="M220" i="18"/>
  <c r="M221" i="18"/>
  <c r="M222" i="18"/>
  <c r="M223" i="18"/>
  <c r="M224" i="18"/>
  <c r="M225" i="18"/>
  <c r="M226" i="18"/>
  <c r="M227" i="18"/>
  <c r="M228" i="18"/>
  <c r="M229" i="18"/>
  <c r="M230" i="18"/>
  <c r="M231" i="18"/>
  <c r="M232" i="18"/>
  <c r="M233" i="18"/>
  <c r="M234" i="18"/>
  <c r="M235" i="18"/>
  <c r="M236" i="18"/>
  <c r="M237" i="18"/>
  <c r="M238" i="18"/>
  <c r="M239" i="18"/>
  <c r="M240" i="18"/>
  <c r="M241" i="18"/>
  <c r="M242" i="18"/>
  <c r="M243" i="18"/>
  <c r="M244" i="18"/>
  <c r="M245" i="18"/>
  <c r="M246" i="18"/>
  <c r="M247" i="18"/>
  <c r="M248" i="18"/>
  <c r="M249" i="18"/>
  <c r="M250" i="18"/>
  <c r="M251" i="18"/>
  <c r="M252" i="18"/>
  <c r="M253" i="18"/>
  <c r="M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8" i="18"/>
  <c r="S9" i="8"/>
  <c r="S10" i="8"/>
  <c r="S11" i="8"/>
  <c r="S8" i="8"/>
  <c r="K41" i="4"/>
  <c r="E11" i="15" l="1"/>
  <c r="E13" i="19"/>
  <c r="M254" i="18" l="1"/>
  <c r="K254" i="18"/>
  <c r="I254" i="18"/>
  <c r="G254" i="18"/>
  <c r="E254" i="18"/>
  <c r="C254" i="18"/>
  <c r="S15" i="17"/>
  <c r="Q15" i="17"/>
  <c r="O15" i="17"/>
  <c r="M15" i="17"/>
  <c r="I15" i="17"/>
  <c r="G15" i="17"/>
  <c r="E15" i="17"/>
  <c r="C15" i="17"/>
  <c r="W15" i="16"/>
  <c r="U15" i="16"/>
  <c r="O15" i="16"/>
  <c r="K15" i="16"/>
  <c r="G15" i="16"/>
  <c r="E15" i="16"/>
  <c r="G254" i="13"/>
  <c r="C254" i="13"/>
  <c r="Q87" i="12"/>
  <c r="O87" i="12"/>
  <c r="M87" i="12"/>
  <c r="K87" i="12"/>
  <c r="I87" i="12"/>
  <c r="G87" i="12"/>
  <c r="E87" i="12"/>
  <c r="C87" i="12"/>
  <c r="Q65" i="9"/>
  <c r="O65" i="9"/>
  <c r="M65" i="9"/>
  <c r="I65" i="9"/>
  <c r="G65" i="9"/>
  <c r="E65" i="9"/>
  <c r="S12" i="8"/>
  <c r="Q12" i="8"/>
  <c r="O12" i="8"/>
  <c r="M12" i="8"/>
  <c r="K12" i="8"/>
  <c r="I12" i="8"/>
  <c r="M53" i="7"/>
  <c r="K53" i="7"/>
  <c r="I53" i="7"/>
  <c r="G53" i="7"/>
  <c r="E53" i="7"/>
  <c r="C53" i="7"/>
  <c r="I86" i="6"/>
  <c r="G86" i="6"/>
  <c r="E86" i="6"/>
  <c r="C86" i="6"/>
  <c r="W60" i="3"/>
  <c r="U60" i="3"/>
  <c r="O60" i="3"/>
  <c r="K60" i="3"/>
  <c r="G60" i="3"/>
  <c r="E60" i="3"/>
  <c r="W12" i="1"/>
  <c r="U12" i="1"/>
  <c r="O12" i="1"/>
  <c r="K12" i="1"/>
  <c r="G12" i="1"/>
  <c r="E12" i="1"/>
  <c r="E7" i="15" l="1"/>
  <c r="E9" i="15"/>
  <c r="E10" i="15"/>
  <c r="I9" i="13"/>
  <c r="I17" i="13"/>
  <c r="I25" i="13"/>
  <c r="I33" i="13"/>
  <c r="I41" i="13"/>
  <c r="I49" i="13"/>
  <c r="I57" i="13"/>
  <c r="I65" i="13"/>
  <c r="I73" i="13"/>
  <c r="I81" i="13"/>
  <c r="I89" i="13"/>
  <c r="I97" i="13"/>
  <c r="I105" i="13"/>
  <c r="I113" i="13"/>
  <c r="I121" i="13"/>
  <c r="I129" i="13"/>
  <c r="I137" i="13"/>
  <c r="I145" i="13"/>
  <c r="I153" i="13"/>
  <c r="I161" i="13"/>
  <c r="I169" i="13"/>
  <c r="I177" i="13"/>
  <c r="I185" i="13"/>
  <c r="I193" i="13"/>
  <c r="I201" i="13"/>
  <c r="I209" i="13"/>
  <c r="I217" i="13"/>
  <c r="I225" i="13"/>
  <c r="I233" i="13"/>
  <c r="I241" i="13"/>
  <c r="I249" i="13"/>
  <c r="I30" i="13"/>
  <c r="I102" i="13"/>
  <c r="I126" i="13"/>
  <c r="I150" i="13"/>
  <c r="I174" i="13"/>
  <c r="I198" i="13"/>
  <c r="I222" i="13"/>
  <c r="I8" i="13"/>
  <c r="I240" i="13"/>
  <c r="I10" i="13"/>
  <c r="I18" i="13"/>
  <c r="I26" i="13"/>
  <c r="I34" i="13"/>
  <c r="I42" i="13"/>
  <c r="I50" i="13"/>
  <c r="I58" i="13"/>
  <c r="I66" i="13"/>
  <c r="I74" i="13"/>
  <c r="I82" i="13"/>
  <c r="I90" i="13"/>
  <c r="I98" i="13"/>
  <c r="I106" i="13"/>
  <c r="I114" i="13"/>
  <c r="I122" i="13"/>
  <c r="I130" i="13"/>
  <c r="I138" i="13"/>
  <c r="I146" i="13"/>
  <c r="I154" i="13"/>
  <c r="I162" i="13"/>
  <c r="I170" i="13"/>
  <c r="I178" i="13"/>
  <c r="I186" i="13"/>
  <c r="I194" i="13"/>
  <c r="I202" i="13"/>
  <c r="I210" i="13"/>
  <c r="I218" i="13"/>
  <c r="I226" i="13"/>
  <c r="I234" i="13"/>
  <c r="I242" i="13"/>
  <c r="I250" i="13"/>
  <c r="I38" i="13"/>
  <c r="I166" i="13"/>
  <c r="I246" i="13"/>
  <c r="I11" i="13"/>
  <c r="I19" i="13"/>
  <c r="I27" i="13"/>
  <c r="I35" i="13"/>
  <c r="I43" i="13"/>
  <c r="I51" i="13"/>
  <c r="I59" i="13"/>
  <c r="I67" i="13"/>
  <c r="I75" i="13"/>
  <c r="I83" i="13"/>
  <c r="I91" i="13"/>
  <c r="I99" i="13"/>
  <c r="I107" i="13"/>
  <c r="I115" i="13"/>
  <c r="I123" i="13"/>
  <c r="I131" i="13"/>
  <c r="I139" i="13"/>
  <c r="I147" i="13"/>
  <c r="I155" i="13"/>
  <c r="I163" i="13"/>
  <c r="I171" i="13"/>
  <c r="I179" i="13"/>
  <c r="I187" i="13"/>
  <c r="I195" i="13"/>
  <c r="I203" i="13"/>
  <c r="I211" i="13"/>
  <c r="I219" i="13"/>
  <c r="I227" i="13"/>
  <c r="I235" i="13"/>
  <c r="I243" i="13"/>
  <c r="I251" i="13"/>
  <c r="I12" i="13"/>
  <c r="I20" i="13"/>
  <c r="I28" i="13"/>
  <c r="I36" i="13"/>
  <c r="I44" i="13"/>
  <c r="I52" i="13"/>
  <c r="I60" i="13"/>
  <c r="I68" i="13"/>
  <c r="I76" i="13"/>
  <c r="I84" i="13"/>
  <c r="I92" i="13"/>
  <c r="I100" i="13"/>
  <c r="I108" i="13"/>
  <c r="I116" i="13"/>
  <c r="I124" i="13"/>
  <c r="I132" i="13"/>
  <c r="I140" i="13"/>
  <c r="I148" i="13"/>
  <c r="I156" i="13"/>
  <c r="I164" i="13"/>
  <c r="I172" i="13"/>
  <c r="I180" i="13"/>
  <c r="I188" i="13"/>
  <c r="I196" i="13"/>
  <c r="I204" i="13"/>
  <c r="I212" i="13"/>
  <c r="I220" i="13"/>
  <c r="I228" i="13"/>
  <c r="I236" i="13"/>
  <c r="I244" i="13"/>
  <c r="I252" i="13"/>
  <c r="I14" i="13"/>
  <c r="I46" i="13"/>
  <c r="I54" i="13"/>
  <c r="I62" i="13"/>
  <c r="I70" i="13"/>
  <c r="I78" i="13"/>
  <c r="I94" i="13"/>
  <c r="I110" i="13"/>
  <c r="I134" i="13"/>
  <c r="I158" i="13"/>
  <c r="I190" i="13"/>
  <c r="I214" i="13"/>
  <c r="I238" i="13"/>
  <c r="I13" i="13"/>
  <c r="I21" i="13"/>
  <c r="I29" i="13"/>
  <c r="I37" i="13"/>
  <c r="I45" i="13"/>
  <c r="I53" i="13"/>
  <c r="I61" i="13"/>
  <c r="I69" i="13"/>
  <c r="I77" i="13"/>
  <c r="I85" i="13"/>
  <c r="I93" i="13"/>
  <c r="I101" i="13"/>
  <c r="I109" i="13"/>
  <c r="I117" i="13"/>
  <c r="I125" i="13"/>
  <c r="I133" i="13"/>
  <c r="I141" i="13"/>
  <c r="I149" i="13"/>
  <c r="I157" i="13"/>
  <c r="I165" i="13"/>
  <c r="I173" i="13"/>
  <c r="I181" i="13"/>
  <c r="I189" i="13"/>
  <c r="I197" i="13"/>
  <c r="I205" i="13"/>
  <c r="I213" i="13"/>
  <c r="I221" i="13"/>
  <c r="I229" i="13"/>
  <c r="I237" i="13"/>
  <c r="I245" i="13"/>
  <c r="I253" i="13"/>
  <c r="I22" i="13"/>
  <c r="I86" i="13"/>
  <c r="I118" i="13"/>
  <c r="I142" i="13"/>
  <c r="I182" i="13"/>
  <c r="I206" i="13"/>
  <c r="I230" i="13"/>
  <c r="I232" i="13"/>
  <c r="I15" i="13"/>
  <c r="I23" i="13"/>
  <c r="I31" i="13"/>
  <c r="I39" i="13"/>
  <c r="I47" i="13"/>
  <c r="I55" i="13"/>
  <c r="I63" i="13"/>
  <c r="I71" i="13"/>
  <c r="I79" i="13"/>
  <c r="I87" i="13"/>
  <c r="I95" i="13"/>
  <c r="I103" i="13"/>
  <c r="I111" i="13"/>
  <c r="I119" i="13"/>
  <c r="I127" i="13"/>
  <c r="I135" i="13"/>
  <c r="I143" i="13"/>
  <c r="I151" i="13"/>
  <c r="I159" i="13"/>
  <c r="I167" i="13"/>
  <c r="I175" i="13"/>
  <c r="I183" i="13"/>
  <c r="I191" i="13"/>
  <c r="I199" i="13"/>
  <c r="I207" i="13"/>
  <c r="I215" i="13"/>
  <c r="I223" i="13"/>
  <c r="I231" i="13"/>
  <c r="I239" i="13"/>
  <c r="I247" i="13"/>
  <c r="I16" i="13"/>
  <c r="I24" i="13"/>
  <c r="I32" i="13"/>
  <c r="I40" i="13"/>
  <c r="I48" i="13"/>
  <c r="I56" i="13"/>
  <c r="I64" i="13"/>
  <c r="I72" i="13"/>
  <c r="I80" i="13"/>
  <c r="I88" i="13"/>
  <c r="I96" i="13"/>
  <c r="I104" i="13"/>
  <c r="I112" i="13"/>
  <c r="I120" i="13"/>
  <c r="I128" i="13"/>
  <c r="I136" i="13"/>
  <c r="I144" i="13"/>
  <c r="I152" i="13"/>
  <c r="I160" i="13"/>
  <c r="I168" i="13"/>
  <c r="I176" i="13"/>
  <c r="I184" i="13"/>
  <c r="I192" i="13"/>
  <c r="I200" i="13"/>
  <c r="I208" i="13"/>
  <c r="I216" i="13"/>
  <c r="I224" i="13"/>
  <c r="I248" i="13"/>
  <c r="E10" i="13"/>
  <c r="E18" i="13"/>
  <c r="E26" i="13"/>
  <c r="E34" i="13"/>
  <c r="E42" i="13"/>
  <c r="E50" i="13"/>
  <c r="E58" i="13"/>
  <c r="E66" i="13"/>
  <c r="E74" i="13"/>
  <c r="E82" i="13"/>
  <c r="E90" i="13"/>
  <c r="E98" i="13"/>
  <c r="E106" i="13"/>
  <c r="E114" i="13"/>
  <c r="E122" i="13"/>
  <c r="E130" i="13"/>
  <c r="E138" i="13"/>
  <c r="E146" i="13"/>
  <c r="E154" i="13"/>
  <c r="E162" i="13"/>
  <c r="E170" i="13"/>
  <c r="E178" i="13"/>
  <c r="E186" i="13"/>
  <c r="E194" i="13"/>
  <c r="E202" i="13"/>
  <c r="E210" i="13"/>
  <c r="E218" i="13"/>
  <c r="E226" i="13"/>
  <c r="E234" i="13"/>
  <c r="E242" i="13"/>
  <c r="E250" i="13"/>
  <c r="E32" i="13"/>
  <c r="E56" i="13"/>
  <c r="E80" i="13"/>
  <c r="E104" i="13"/>
  <c r="E128" i="13"/>
  <c r="E176" i="13"/>
  <c r="E224" i="13"/>
  <c r="E248" i="13"/>
  <c r="E9" i="13"/>
  <c r="E57" i="13"/>
  <c r="E105" i="13"/>
  <c r="E161" i="13"/>
  <c r="E201" i="13"/>
  <c r="E249" i="13"/>
  <c r="E11" i="13"/>
  <c r="E19" i="13"/>
  <c r="E27" i="13"/>
  <c r="E35" i="13"/>
  <c r="E43" i="13"/>
  <c r="E51" i="13"/>
  <c r="E59" i="13"/>
  <c r="E67" i="13"/>
  <c r="E75" i="13"/>
  <c r="E83" i="13"/>
  <c r="E91" i="13"/>
  <c r="E99" i="13"/>
  <c r="E107" i="13"/>
  <c r="E115" i="13"/>
  <c r="E123" i="13"/>
  <c r="E131" i="13"/>
  <c r="E139" i="13"/>
  <c r="E147" i="13"/>
  <c r="E155" i="13"/>
  <c r="E163" i="13"/>
  <c r="E171" i="13"/>
  <c r="E179" i="13"/>
  <c r="E187" i="13"/>
  <c r="E195" i="13"/>
  <c r="E203" i="13"/>
  <c r="E211" i="13"/>
  <c r="E219" i="13"/>
  <c r="E227" i="13"/>
  <c r="E235" i="13"/>
  <c r="E243" i="13"/>
  <c r="E251" i="13"/>
  <c r="E16" i="13"/>
  <c r="E64" i="13"/>
  <c r="E88" i="13"/>
  <c r="E120" i="13"/>
  <c r="E168" i="13"/>
  <c r="E208" i="13"/>
  <c r="E17" i="13"/>
  <c r="E49" i="13"/>
  <c r="E81" i="13"/>
  <c r="E121" i="13"/>
  <c r="E145" i="13"/>
  <c r="E177" i="13"/>
  <c r="E209" i="13"/>
  <c r="E233" i="13"/>
  <c r="E12" i="13"/>
  <c r="E20" i="13"/>
  <c r="E28" i="13"/>
  <c r="E36" i="13"/>
  <c r="E44" i="13"/>
  <c r="E52" i="13"/>
  <c r="E60" i="13"/>
  <c r="E68" i="13"/>
  <c r="E76" i="13"/>
  <c r="E84" i="13"/>
  <c r="E92" i="13"/>
  <c r="E100" i="13"/>
  <c r="E108" i="13"/>
  <c r="E116" i="13"/>
  <c r="E124" i="13"/>
  <c r="E132" i="13"/>
  <c r="E140" i="13"/>
  <c r="E148" i="13"/>
  <c r="E156" i="13"/>
  <c r="E164" i="13"/>
  <c r="E172" i="13"/>
  <c r="E180" i="13"/>
  <c r="E188" i="13"/>
  <c r="E196" i="13"/>
  <c r="E204" i="13"/>
  <c r="E212" i="13"/>
  <c r="E220" i="13"/>
  <c r="E228" i="13"/>
  <c r="E236" i="13"/>
  <c r="E244" i="13"/>
  <c r="E252" i="13"/>
  <c r="E48" i="13"/>
  <c r="E144" i="13"/>
  <c r="E200" i="13"/>
  <c r="E25" i="13"/>
  <c r="E89" i="13"/>
  <c r="E137" i="13"/>
  <c r="E193" i="13"/>
  <c r="E241" i="13"/>
  <c r="E13" i="13"/>
  <c r="E21" i="13"/>
  <c r="E29" i="13"/>
  <c r="E37" i="13"/>
  <c r="E45" i="13"/>
  <c r="E53" i="13"/>
  <c r="E61" i="13"/>
  <c r="E69" i="13"/>
  <c r="E77" i="13"/>
  <c r="E85" i="13"/>
  <c r="E93" i="13"/>
  <c r="E101" i="13"/>
  <c r="E109" i="13"/>
  <c r="E117" i="13"/>
  <c r="E125" i="13"/>
  <c r="E133" i="13"/>
  <c r="E141" i="13"/>
  <c r="E149" i="13"/>
  <c r="E157" i="13"/>
  <c r="E165" i="13"/>
  <c r="E173" i="13"/>
  <c r="E181" i="13"/>
  <c r="E189" i="13"/>
  <c r="E197" i="13"/>
  <c r="E205" i="13"/>
  <c r="E213" i="13"/>
  <c r="E221" i="13"/>
  <c r="E229" i="13"/>
  <c r="E237" i="13"/>
  <c r="E245" i="13"/>
  <c r="E253" i="13"/>
  <c r="E40" i="13"/>
  <c r="E112" i="13"/>
  <c r="E160" i="13"/>
  <c r="E14" i="13"/>
  <c r="E22" i="13"/>
  <c r="E30" i="13"/>
  <c r="E38" i="13"/>
  <c r="E46" i="13"/>
  <c r="E54" i="13"/>
  <c r="E62" i="13"/>
  <c r="E70" i="13"/>
  <c r="E78" i="13"/>
  <c r="E86" i="13"/>
  <c r="E94" i="13"/>
  <c r="E102" i="13"/>
  <c r="E110" i="13"/>
  <c r="E118" i="13"/>
  <c r="E126" i="13"/>
  <c r="E134" i="13"/>
  <c r="E142" i="13"/>
  <c r="E150" i="13"/>
  <c r="E158" i="13"/>
  <c r="E166" i="13"/>
  <c r="E174" i="13"/>
  <c r="E182" i="13"/>
  <c r="E190" i="13"/>
  <c r="E198" i="13"/>
  <c r="E206" i="13"/>
  <c r="E214" i="13"/>
  <c r="E222" i="13"/>
  <c r="E230" i="13"/>
  <c r="E238" i="13"/>
  <c r="E246" i="13"/>
  <c r="E8" i="13"/>
  <c r="E24" i="13"/>
  <c r="E72" i="13"/>
  <c r="E96" i="13"/>
  <c r="E152" i="13"/>
  <c r="E184" i="13"/>
  <c r="E216" i="13"/>
  <c r="E240" i="13"/>
  <c r="E33" i="13"/>
  <c r="E65" i="13"/>
  <c r="E113" i="13"/>
  <c r="E169" i="13"/>
  <c r="E217" i="13"/>
  <c r="E15" i="13"/>
  <c r="E23" i="13"/>
  <c r="E31" i="13"/>
  <c r="E39" i="13"/>
  <c r="E47" i="13"/>
  <c r="E55" i="13"/>
  <c r="E63" i="13"/>
  <c r="E71" i="13"/>
  <c r="E79" i="13"/>
  <c r="E87" i="13"/>
  <c r="E95" i="13"/>
  <c r="E103" i="13"/>
  <c r="E111" i="13"/>
  <c r="E119" i="13"/>
  <c r="E127" i="13"/>
  <c r="E135" i="13"/>
  <c r="E143" i="13"/>
  <c r="E151" i="13"/>
  <c r="E159" i="13"/>
  <c r="E167" i="13"/>
  <c r="E175" i="13"/>
  <c r="E183" i="13"/>
  <c r="E191" i="13"/>
  <c r="E199" i="13"/>
  <c r="E207" i="13"/>
  <c r="E215" i="13"/>
  <c r="E223" i="13"/>
  <c r="E231" i="13"/>
  <c r="E239" i="13"/>
  <c r="E247" i="13"/>
  <c r="E136" i="13"/>
  <c r="E192" i="13"/>
  <c r="E232" i="13"/>
  <c r="E41" i="13"/>
  <c r="E73" i="13"/>
  <c r="E97" i="13"/>
  <c r="E129" i="13"/>
  <c r="E153" i="13"/>
  <c r="E185" i="13"/>
  <c r="E225" i="13"/>
  <c r="E12" i="15" l="1"/>
  <c r="I254" i="13"/>
  <c r="E254" i="13"/>
</calcChain>
</file>

<file path=xl/sharedStrings.xml><?xml version="1.0" encoding="utf-8"?>
<sst xmlns="http://schemas.openxmlformats.org/spreadsheetml/2006/main" count="2348" uniqueCount="294">
  <si>
    <t>صندوق سرمایه‌گذاری ثابت آوند مفید</t>
  </si>
  <si>
    <t>صورت وضعیت پورتفوی</t>
  </si>
  <si>
    <t>برای ماه منتهی به 1405/01/31</t>
  </si>
  <si>
    <t>نام شرکت</t>
  </si>
  <si>
    <t>1404/12/29</t>
  </si>
  <si>
    <t>تغییرات طی دوره</t>
  </si>
  <si>
    <t>1405/01/31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</si>
  <si>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</si>
  <si>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</si>
  <si>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</si>
  <si>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</si>
  <si>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</si>
  <si>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</si>
  <si>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</si>
  <si>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</si>
  <si>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معادن وص.معدنی خاورمیانه</t>
  </si>
  <si>
    <t>صندوق س سهامی بیدار-اهرمی - واحد عادی</t>
  </si>
  <si>
    <t>صندوق س صنایع مفید1- بخشی</t>
  </si>
  <si>
    <t>صندوق س صنایع مفید4-بخشی</t>
  </si>
  <si>
    <t>صندوق س.توسعه اندوخته آینده-س</t>
  </si>
  <si>
    <t>صندوق سرمایه گذاری سهامی اهرمی موج فیروزه</t>
  </si>
  <si>
    <t>صندوق طلای عیار مفید</t>
  </si>
  <si>
    <t>فولاد هرمزگان جنوب</t>
  </si>
  <si>
    <t>ملی  صنایع  مس  ایران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</si>
  <si>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</si>
  <si>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</si>
  <si>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</si>
  <si>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</si>
  <si>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</si>
  <si>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</si>
  <si>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</si>
  <si>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اختیارف ت فملی-7485-05/03/06</t>
  </si>
  <si>
    <t>1405/03/06</t>
  </si>
  <si>
    <t>اختیارف.ت.هرمز-2193-050818</t>
  </si>
  <si>
    <t>1405/08/18</t>
  </si>
  <si>
    <t>اطلاعات اوراق بهادار با درآمد ثابت</t>
  </si>
  <si>
    <t>نام اوراق</t>
  </si>
  <si>
    <t>قیمت بازار هر ورقه</t>
  </si>
  <si>
    <t>سلف استاندارد خودروی کرمان</t>
  </si>
  <si>
    <t>سلف استاندارد غدیر ایرانیان</t>
  </si>
  <si>
    <t>سلف شیرفرادما سولیکو</t>
  </si>
  <si>
    <t>سلف موازی میلگرد تبریز</t>
  </si>
  <si>
    <t>سلف موازی هیدروکربن آفتاب053</t>
  </si>
  <si>
    <t>اجاره اهداف مفید 14070531</t>
  </si>
  <si>
    <t>اسناد خزانه-م11بودجه02-050720</t>
  </si>
  <si>
    <t>اسناد خزانه-م12بودجه02-050916</t>
  </si>
  <si>
    <t>اسناد خزانه-م13بودجه02-051021</t>
  </si>
  <si>
    <t>اسنادخزانه-م10بودجه02-051112</t>
  </si>
  <si>
    <t>اسنادخزانه-م1بودجه02-050325</t>
  </si>
  <si>
    <t>اسنادخزانه-م2بودجه02-050923</t>
  </si>
  <si>
    <t>صکوک اجاره گل گهر504-3ماهه23%</t>
  </si>
  <si>
    <t>صکوک اجاره وکغدیر707-بدون ضامن</t>
  </si>
  <si>
    <t>صکوک مرابحه پاکشو603-3ماهه23%</t>
  </si>
  <si>
    <t>صکوک مرابحه دعبید69-3ماهه23%</t>
  </si>
  <si>
    <t>صکوک مرابحه غکورش505-بدون ضامن</t>
  </si>
  <si>
    <t>گام بانک پارسیان0508</t>
  </si>
  <si>
    <t>1.02%</t>
  </si>
  <si>
    <t>گام بانک تجارت0506</t>
  </si>
  <si>
    <t>گواهی اعتبارمولد شهر14050431</t>
  </si>
  <si>
    <t>گواهی اعتبارمولد شهر14050631</t>
  </si>
  <si>
    <t>گواهی اعتبارمولد شهر14050830</t>
  </si>
  <si>
    <t>گواهی اعتبارمولد شهر14050930</t>
  </si>
  <si>
    <t>گواهی اعتبارمولد ملی14050631</t>
  </si>
  <si>
    <t>گواهی اعتبارمولد کشاورزی050631</t>
  </si>
  <si>
    <t>گواهی اعتبارمولد کشاورزی050930</t>
  </si>
  <si>
    <t>مرابحه اورند پیشرو-مفید051118</t>
  </si>
  <si>
    <t>مرابحه داروسازی کوثر14060422</t>
  </si>
  <si>
    <t>مرابحه طبیعت سبز-مفید060920</t>
  </si>
  <si>
    <t>مرابحه طبیعت سبز-مفید070311</t>
  </si>
  <si>
    <t>مرابحه عام دولت 165-ش.خ051212</t>
  </si>
  <si>
    <t>مرابحه عام دولت133-ش.خ050410</t>
  </si>
  <si>
    <t>مرابحه عام دولت162-ش.خ050329</t>
  </si>
  <si>
    <t>مرابحه عام دولت172-ش.خ050623</t>
  </si>
  <si>
    <t>مرابحه عام دولت175-ش.خ060327</t>
  </si>
  <si>
    <t>مرابحه عام دولت194-ش.خ060504</t>
  </si>
  <si>
    <t>مرابحه عام دولت201-ش.خ060430</t>
  </si>
  <si>
    <t>مرابحه عام دولت206-ش.خ051114</t>
  </si>
  <si>
    <t>مرابحه عام دولت210-ش.خ051121</t>
  </si>
  <si>
    <t>مرابحه عام دولت230-ش.خ070628</t>
  </si>
  <si>
    <t>مرابحه عام دولت231-ش.خ060825</t>
  </si>
  <si>
    <t>مرابحه عام دولت249-ش.خ060827</t>
  </si>
  <si>
    <t>مرابحه عام دولت256-ش.خ070318</t>
  </si>
  <si>
    <t>مرابحه عام دولت257-ش.خ060825</t>
  </si>
  <si>
    <t>مرابحه عام دولت269-ش.خ071021</t>
  </si>
  <si>
    <t>مرابحه عام دولت270-ش.خ071121</t>
  </si>
  <si>
    <t>مرابحه نفت و گاز سرو071226</t>
  </si>
  <si>
    <t>مرابحه کاسپین تامین 070625</t>
  </si>
  <si>
    <t>مشارکت ش قم0612-3 ماهه 20.5%</t>
  </si>
  <si>
    <t>شهرداری قم</t>
  </si>
  <si>
    <t>شهرداری تهران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</si>
  <si>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</si>
  <si>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</si>
  <si>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</si>
  <si>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</si>
  <si>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</si>
  <si>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-20.00%</t>
  </si>
  <si>
    <t>-4.12%</t>
  </si>
  <si>
    <t>-2.70%</t>
  </si>
  <si>
    <t>-2.80%</t>
  </si>
  <si>
    <t>3.09%</t>
  </si>
  <si>
    <t>-4.90%</t>
  </si>
  <si>
    <t>-0.66%</t>
  </si>
  <si>
    <t>1.56%</t>
  </si>
  <si>
    <t>-0.99%</t>
  </si>
  <si>
    <t>-4.23%</t>
  </si>
  <si>
    <t>-5.63%</t>
  </si>
  <si>
    <t>-2.31%</t>
  </si>
  <si>
    <t>-2.95%</t>
  </si>
  <si>
    <t>1.00%</t>
  </si>
  <si>
    <t>-3.86%</t>
  </si>
  <si>
    <t>-1.79%</t>
  </si>
  <si>
    <t>-5.64%</t>
  </si>
  <si>
    <t>-0.98%</t>
  </si>
  <si>
    <t>-4.73%</t>
  </si>
  <si>
    <t>-6.10%</t>
  </si>
  <si>
    <t>-2.37%</t>
  </si>
  <si>
    <t>-0.81%</t>
  </si>
  <si>
    <t>-1.83%</t>
  </si>
  <si>
    <t>-1.36%</t>
  </si>
  <si>
    <t>-5.67%</t>
  </si>
  <si>
    <t>2.87%</t>
  </si>
  <si>
    <t>-3.83%</t>
  </si>
  <si>
    <t>-9.14%</t>
  </si>
  <si>
    <t>-0.42%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</si>
  <si>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</si>
  <si>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</si>
  <si>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</si>
  <si>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</si>
  <si>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</si>
  <si>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</si>
  <si>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</si>
  <si>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</si>
  <si>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</si>
  <si>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حافظ جنوبی</t>
  </si>
  <si>
    <t>بانک ملت چهار راه جهان کودک</t>
  </si>
  <si>
    <t>بانک صادرات بورس کالا</t>
  </si>
  <si>
    <t>بانک شهر کامرانیه</t>
  </si>
  <si>
    <t>بانک رفاه دادمان</t>
  </si>
  <si>
    <t>بانک ملت مستقل مرکزی</t>
  </si>
  <si>
    <t>بانک تجارت فاطمی</t>
  </si>
  <si>
    <t>بانک شهر مرکزی قم</t>
  </si>
  <si>
    <t xml:space="preserve">بانک ملت مستقل مرکزی	</t>
  </si>
  <si>
    <t>بانک ملت  مستقل مرکزی</t>
  </si>
  <si>
    <t>بانک صادرات طالقانی</t>
  </si>
  <si>
    <t>بانک صادرات سپهبد قرنی</t>
  </si>
  <si>
    <t>بانک صادرات شریعتی</t>
  </si>
  <si>
    <t>بانک ملی بورس اوراق بهادار</t>
  </si>
  <si>
    <t xml:space="preserve">بانک صادرات سپهبد قرنی </t>
  </si>
  <si>
    <t xml:space="preserve">بانک ملت جهان کودک </t>
  </si>
  <si>
    <t>بانک ملت گلستان پاسداران</t>
  </si>
  <si>
    <t xml:space="preserve">بانک پاسارگاد هفت تیر </t>
  </si>
  <si>
    <t>بانک مسکن سعادت آباد</t>
  </si>
  <si>
    <t>بانک مسکن نیاوران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</si>
  <si>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</si>
  <si>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</si>
  <si>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</si>
  <si>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</si>
  <si>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</si>
  <si>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</si>
  <si>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</si>
  <si>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</si>
  <si>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اجاره تابان نوین14041015</t>
  </si>
  <si>
    <t>صکوک اجاره صملی404-6ماهه18%</t>
  </si>
  <si>
    <t>مرابحه عام دولت246-ش.خ070820</t>
  </si>
  <si>
    <t>مرابحه عام دولت245-ش.خ070813</t>
  </si>
  <si>
    <t>مرابحه عام دولت208-ش.خ060714</t>
  </si>
  <si>
    <t>مرابحه عام دولت174-ش.خ041027</t>
  </si>
  <si>
    <t>مرابحه عام دولت145-ش.خ050707</t>
  </si>
  <si>
    <t>مرابحه عام دولت143-ش.خ041009</t>
  </si>
  <si>
    <t>مرابحه عام دولت132-ش.خ041110</t>
  </si>
  <si>
    <t>مرابحه عام دولت127-ش.خ040623</t>
  </si>
  <si>
    <t>صکوک مرابحه فخوز412-بدون ضامن</t>
  </si>
  <si>
    <t>مرابحه عام دولت112-ش.خ 040408</t>
  </si>
  <si>
    <t>صکوک مرابحه دعبید12-3ماهه18%</t>
  </si>
  <si>
    <t>صکوک اجاره صند412-بدون ضامن</t>
  </si>
  <si>
    <t>بانک خاورمیانه آفریقا</t>
  </si>
  <si>
    <t>بانک اقتصاد نوین اقدسیه</t>
  </si>
  <si>
    <t>بانک مسکن پیامبر</t>
  </si>
  <si>
    <t>بانک مسکن امیرکبیر</t>
  </si>
  <si>
    <t>بانک ملت جهان کودک</t>
  </si>
  <si>
    <t xml:space="preserve">بانک صادرات سپهبد قرنی	</t>
  </si>
  <si>
    <t>بانک تجارت کار</t>
  </si>
  <si>
    <t xml:space="preserve">بانک تجارت دیجیتال </t>
  </si>
  <si>
    <t>بانک ملت ملت مستقل</t>
  </si>
  <si>
    <t>بانک صادرات دکتر شریعتی</t>
  </si>
  <si>
    <t xml:space="preserve">بانک ملت شعبه مستقل مرکزی	</t>
  </si>
  <si>
    <t>بانک مسکن خدامی</t>
  </si>
  <si>
    <t>بانک صادرات سپهبدقرنی</t>
  </si>
  <si>
    <t>بانک رفاه مستقل مرکزی</t>
  </si>
  <si>
    <t>بانک پاسارگاد  هفت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</si>
  <si>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</si>
  <si>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</si>
  <si>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</si>
  <si>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</si>
  <si>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</si>
  <si>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</si>
  <si>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1404/05/01</t>
  </si>
  <si>
    <t>گروه صنعتی پاکشو</t>
  </si>
  <si>
    <t>1404/04/30</t>
  </si>
  <si>
    <t>1404/04/31</t>
  </si>
  <si>
    <t>گسترش سوخت سبززاگرس(سهامی عام)</t>
  </si>
  <si>
    <t>بهای فروش</t>
  </si>
  <si>
    <t>ارزش دفتری</t>
  </si>
  <si>
    <t>سود و زیان ناشی از تغییر قیمت</t>
  </si>
  <si>
    <t>سود و زیان ناشی از فروش</t>
  </si>
  <si>
    <t>امتیاز تسهیلات مسکن سال1404</t>
  </si>
  <si>
    <t>سایپا</t>
  </si>
  <si>
    <t>صندوق س.پشتوانه طلا زرگرکارآمد</t>
  </si>
  <si>
    <t>اسنادخزانه-م5بودجه01-041015</t>
  </si>
  <si>
    <t>اسنادخزانه-م4بودجه01-040917</t>
  </si>
  <si>
    <t>اسنادخزانه-م7بودجه01-040714</t>
  </si>
  <si>
    <t>اسنادخزانه-م9بودجه01-040826</t>
  </si>
  <si>
    <t>اسنادخزانه-م8بودجه01-040728</t>
  </si>
  <si>
    <t>سلف شیر سولیکو کاله</t>
  </si>
  <si>
    <t>گام بانک تجارت0409</t>
  </si>
  <si>
    <t>گواهی اعتبار مولد شهر14040730</t>
  </si>
  <si>
    <t>اسناد خزانه-م3بودجه01-040520</t>
  </si>
  <si>
    <t>اسناد خزانه-م1بودجه01-040326</t>
  </si>
  <si>
    <t>سلف موازی پلی اتیلن سبک فیلم</t>
  </si>
  <si>
    <t>اسناد خزانه-م7بودجه02-040910</t>
  </si>
  <si>
    <t>اسناد خزانه-م8بودجه02-041211</t>
  </si>
  <si>
    <t>سلف میلگرد درپاد تبریز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</si>
  <si>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</si>
  <si>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</si>
  <si>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</si>
  <si>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</si>
  <si>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</si>
  <si>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</si>
  <si>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</si>
  <si>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</si>
  <si>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</si>
  <si>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</si>
  <si>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</si>
  <si>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</si>
  <si>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</si>
  <si>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</si>
  <si>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</si>
  <si>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صندوق سرمایه گذاری ثابت آوند مفید</t>
  </si>
  <si>
    <t xml:space="preserve">صورت وضعیت درآمدها 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</si>
  <si>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</si>
  <si>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</si>
  <si>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</si>
  <si>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</si>
  <si>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</si>
  <si>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</si>
  <si>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</si>
  <si>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</si>
  <si>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</si>
  <si>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صعبید 69</t>
  </si>
  <si>
    <t>اهداف073</t>
  </si>
  <si>
    <t>صکورش505</t>
  </si>
  <si>
    <t>-</t>
  </si>
  <si>
    <t>اورند پیشرو052</t>
  </si>
  <si>
    <t>34/5</t>
  </si>
  <si>
    <t>طبیعت066</t>
  </si>
  <si>
    <t>طبیعت072</t>
  </si>
  <si>
    <t>صکشو 6031</t>
  </si>
  <si>
    <t>37/5</t>
  </si>
  <si>
    <t>عکرمان 4</t>
  </si>
  <si>
    <t>شرکت افق توسعه معادن خاورمیانه</t>
  </si>
  <si>
    <t>فروشنده</t>
  </si>
  <si>
    <t>هکشو 407</t>
  </si>
  <si>
    <t>شرکت سولیکو کاله</t>
  </si>
  <si>
    <t>عکاله51</t>
  </si>
  <si>
    <t>شرکت سرمایه گذاری صدر تامین</t>
  </si>
  <si>
    <t>هفملی 503</t>
  </si>
  <si>
    <t>فولاد مبارکه اصفهان</t>
  </si>
  <si>
    <t>ههرمز 0508</t>
  </si>
  <si>
    <t>تامین سرمایه کاردان</t>
  </si>
  <si>
    <t>سهیدرو 053</t>
  </si>
  <si>
    <t>38/2</t>
  </si>
  <si>
    <t>تامین سرمایه دماوند</t>
  </si>
  <si>
    <t>عغدیر21</t>
  </si>
  <si>
    <t>صغدیر 707</t>
  </si>
  <si>
    <t>صگل504</t>
  </si>
  <si>
    <t>37</t>
  </si>
  <si>
    <t>اتوبوس1</t>
  </si>
  <si>
    <t>41/7</t>
  </si>
  <si>
    <t>صندوق سرمایه گذاری اختصاصی بازارگردانی الگوریتم سرآمد بازار</t>
  </si>
  <si>
    <t>سرو07</t>
  </si>
  <si>
    <t>39/25</t>
  </si>
  <si>
    <t>شرکت تامین سرمایه امین</t>
  </si>
  <si>
    <t>امین</t>
  </si>
  <si>
    <t>کاسپین 07</t>
  </si>
  <si>
    <t>1.00088744056477</t>
  </si>
  <si>
    <t>1.00071888112007</t>
  </si>
  <si>
    <t>1.00058257842324</t>
  </si>
  <si>
    <t>جلوگیری از نوسانات بازار</t>
  </si>
  <si>
    <t>از ابتدای سال مالی</t>
  </si>
  <si>
    <t>تا پایان ماه</t>
  </si>
  <si>
    <t>درآمد حاصل از تعهد پذیره نویسی</t>
  </si>
  <si>
    <t>سرمایه گذاری در صندوق</t>
  </si>
  <si>
    <t>اختیارف ت پاکشو-4810-04/07/09</t>
  </si>
  <si>
    <t>اختیارف ت خساپا-3898-04/11/01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</si>
</sst>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_(* #,##0.00_);_(* \(#,##0.00\);_(* &quot;-&quot;??_);_(@_)"/>
  </numFmts>
  <fonts count="12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b/>
      <sz val="11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B Nazanin"/>
      <charset val="178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" fillId="0" borderId="0"/>
    <xf numFmtId="165" fontId="5" fillId="0" borderId="0" applyFont="0" applyFill="0" applyBorder="0" applyAlignment="0" applyProtection="0"/>
  </cellStyleXfs>
  <cellXfs count="37">
    <xf numFmtId="0" fontId="0" fillId="0" borderId="0" xfId="0"/>
    <xf numFmtId="164" fontId="7" fillId="0" borderId="3" xfId="3" applyNumberFormat="1" applyFont="1" applyFill="1" applyBorder="1" applyAlignment="1">
      <alignment horizontal="center" vertical="center" wrapText="1" readingOrder="2"/>
    </xf>
    <xf numFmtId="10" fontId="2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3" fontId="11" fillId="0" borderId="0" xfId="0" applyNumberFormat="1" applyFont="1"/>
    <xf numFmtId="164" fontId="6" fillId="0" borderId="0" xfId="2" applyNumberFormat="1" applyFont="1" applyFill="1" applyAlignment="1">
      <alignment horizontal="center" vertical="center"/>
    </xf>
    <xf numFmtId="164" fontId="6" fillId="0" borderId="0" xfId="2" applyNumberFormat="1" applyFont="1" applyFill="1"/>
    <xf numFmtId="164" fontId="7" fillId="0" borderId="0" xfId="2" applyNumberFormat="1" applyFont="1" applyFill="1"/>
    <xf numFmtId="164" fontId="8" fillId="0" borderId="0" xfId="2" applyNumberFormat="1" applyFont="1" applyFill="1" applyAlignment="1">
      <alignment horizontal="right" vertical="center" readingOrder="2"/>
    </xf>
    <xf numFmtId="164" fontId="9" fillId="0" borderId="3" xfId="2" applyNumberFormat="1" applyFont="1" applyFill="1" applyBorder="1" applyAlignment="1">
      <alignment horizontal="center" vertical="center" wrapText="1" readingOrder="2"/>
    </xf>
    <xf numFmtId="164" fontId="7" fillId="0" borderId="5" xfId="2" applyNumberFormat="1" applyFont="1" applyFill="1" applyBorder="1" applyAlignment="1">
      <alignment horizontal="center" vertical="center" wrapText="1" readingOrder="2"/>
    </xf>
    <xf numFmtId="164" fontId="7" fillId="0" borderId="3" xfId="2" applyNumberFormat="1" applyFont="1" applyFill="1" applyBorder="1" applyAlignment="1">
      <alignment horizontal="center" vertical="center" wrapText="1" readingOrder="2"/>
    </xf>
    <xf numFmtId="164" fontId="7" fillId="0" borderId="0" xfId="2" applyNumberFormat="1" applyFont="1" applyFill="1" applyAlignment="1">
      <alignment horizontal="center"/>
    </xf>
    <xf numFmtId="164" fontId="7" fillId="0" borderId="3" xfId="2" applyNumberFormat="1" applyFont="1" applyFill="1" applyBorder="1" applyAlignment="1">
      <alignment horizontal="center" vertical="center" readingOrder="2"/>
    </xf>
    <xf numFmtId="164" fontId="7" fillId="0" borderId="6" xfId="2" applyNumberFormat="1" applyFont="1" applyFill="1" applyBorder="1" applyAlignment="1">
      <alignment horizontal="center" vertical="center" wrapText="1" readingOrder="2"/>
    </xf>
    <xf numFmtId="164" fontId="10" fillId="0" borderId="4" xfId="2" applyNumberFormat="1" applyFont="1" applyFill="1" applyBorder="1" applyAlignment="1">
      <alignment horizontal="center" vertical="center" wrapText="1" readingOrder="2"/>
    </xf>
    <xf numFmtId="164" fontId="10" fillId="0" borderId="5" xfId="2" applyNumberFormat="1" applyFont="1" applyFill="1" applyBorder="1" applyAlignment="1">
      <alignment horizontal="center" vertical="center" wrapText="1" readingOrder="2"/>
    </xf>
    <xf numFmtId="164" fontId="7" fillId="0" borderId="4" xfId="2" applyNumberFormat="1" applyFont="1" applyFill="1" applyBorder="1" applyAlignment="1">
      <alignment horizontal="center" vertical="center" wrapText="1" readingOrder="2"/>
    </xf>
    <xf numFmtId="164" fontId="10" fillId="0" borderId="6" xfId="2" applyNumberFormat="1" applyFont="1" applyFill="1" applyBorder="1" applyAlignment="1">
      <alignment horizontal="center" vertical="center" wrapText="1" readingOrder="2"/>
    </xf>
    <xf numFmtId="164" fontId="10" fillId="0" borderId="3" xfId="2" applyNumberFormat="1" applyFont="1" applyFill="1" applyBorder="1" applyAlignment="1">
      <alignment horizontal="center" vertical="center" wrapText="1" readingOrder="2"/>
    </xf>
    <xf numFmtId="10" fontId="4" fillId="0" borderId="2" xfId="1" applyNumberFormat="1" applyFont="1" applyBorder="1" applyAlignment="1">
      <alignment horizontal="center" vertical="center"/>
    </xf>
    <xf numFmtId="10" fontId="2" fillId="0" borderId="0" xfId="1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</cellXfs>
  <cellStyles count="4">
    <cellStyle name="Comma 2" xfId="3" xr:uid="{8DB888DF-1A37-40A0-A66B-14E71B65A45C}"/>
    <cellStyle name="Normal" xfId="0" builtinId="0"/>
    <cellStyle name="Normal 2" xfId="2" xr:uid="{71852990-C939-4D42-A1CE-7B5D501CE3C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3"/>
  <sheetViews>
    <sheetView rightToLeft="1" tabSelected="1" zoomScale="85" zoomScaleNormal="85" workbookViewId="0">
      <selection activeCell="A3" sqref="A3:Y3"/>
    </sheetView>
  </sheetViews>
  <sheetFormatPr defaultRowHeight="18.75" x14ac:dyDescent="0.25"/>
  <cols>
    <col min="1" max="1" width="40.28515625" style="4" bestFit="1" customWidth="1"/>
    <col min="2" max="2" width="1" style="4" customWidth="1"/>
    <col min="3" max="3" width="20" style="4" customWidth="1"/>
    <col min="4" max="4" width="1" style="4" customWidth="1"/>
    <col min="5" max="5" width="24" style="4" customWidth="1"/>
    <col min="6" max="6" width="1" style="4" customWidth="1"/>
    <col min="7" max="7" width="24" style="4" customWidth="1"/>
    <col min="8" max="8" width="1" style="4" customWidth="1"/>
    <col min="9" max="9" width="17" style="4" customWidth="1"/>
    <col min="10" max="10" width="1" style="4" customWidth="1"/>
    <col min="11" max="11" width="22" style="4" customWidth="1"/>
    <col min="12" max="12" width="1" style="4" customWidth="1"/>
    <col min="13" max="13" width="11" style="4" customWidth="1"/>
    <col min="14" max="14" width="1" style="4" customWidth="1"/>
    <col min="15" max="15" width="22" style="4" customWidth="1"/>
    <col min="16" max="16" width="1" style="4" customWidth="1"/>
    <col min="17" max="17" width="20" style="4" customWidth="1"/>
    <col min="18" max="18" width="1" style="4" customWidth="1"/>
    <col min="19" max="19" width="17" style="4" customWidth="1"/>
    <col min="20" max="20" width="1" style="4" customWidth="1"/>
    <col min="21" max="21" width="24" style="4" customWidth="1"/>
    <col min="22" max="22" width="1" style="4" customWidth="1"/>
    <col min="23" max="23" width="24" style="4" customWidth="1"/>
    <col min="24" max="24" width="1" style="4" customWidth="1"/>
    <col min="25" max="25" width="32" style="4" customWidth="1"/>
    <col min="26" max="26" width="1" style="4" customWidth="1"/>
    <col min="27" max="27" width="9.140625" style="4" customWidth="1"/>
    <col min="28" max="16384" width="9.140625" style="4"/>
  </cols>
  <sheetData>
    <row r="2" spans="1:2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  <c r="V2" s="3" t="s">
        <v>0</v>
      </c>
      <c r="W2" s="3" t="s">
        <v>0</v>
      </c>
      <c r="X2" s="3" t="s">
        <v>0</v>
      </c>
      <c r="Y2" s="3" t="s">
        <v>0</v>
      </c>
    </row>
    <row r="3" spans="1:25" ht="26.25" x14ac:dyDescent="0.25">
      <c r="A3" s="3" t="s">
        <v>1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</row>
    <row r="4" spans="1:2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3" t="s">
        <v>2</v>
      </c>
      <c r="U4" s="3" t="s">
        <v>2</v>
      </c>
      <c r="V4" s="3" t="s">
        <v>2</v>
      </c>
      <c r="W4" s="3" t="s">
        <v>2</v>
      </c>
      <c r="X4" s="3" t="s">
        <v>2</v>
      </c>
      <c r="Y4" s="3" t="s">
        <v>2</v>
      </c>
    </row>
    <row r="6" spans="1:25" ht="26.25" x14ac:dyDescent="0.25">
      <c r="A6" s="6" t="s">
        <v>3</v>
      </c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  <c r="T6" s="6" t="s">
        <v>6</v>
      </c>
      <c r="U6" s="6" t="s">
        <v>6</v>
      </c>
      <c r="V6" s="6" t="s">
        <v>6</v>
      </c>
      <c r="W6" s="6" t="s">
        <v>6</v>
      </c>
      <c r="X6" s="6" t="s">
        <v>6</v>
      </c>
      <c r="Y6" s="6" t="s">
        <v>6</v>
      </c>
    </row>
    <row r="7" spans="1:25" ht="26.25" x14ac:dyDescent="0.25">
      <c r="A7" s="6" t="s">
        <v>3</v>
      </c>
      <c r="C7" s="6" t="s">
        <v>7</v>
      </c>
      <c r="E7" s="6" t="s">
        <v>8</v>
      </c>
      <c r="G7" s="6" t="s">
        <v>9</v>
      </c>
      <c r="I7" s="6" t="s">
        <v>10</v>
      </c>
      <c r="J7" s="6" t="s">
        <v>10</v>
      </c>
      <c r="K7" s="6" t="s">
        <v>10</v>
      </c>
      <c r="M7" s="6" t="s">
        <v>11</v>
      </c>
      <c r="N7" s="6" t="s">
        <v>11</v>
      </c>
      <c r="O7" s="6" t="s">
        <v>11</v>
      </c>
      <c r="Q7" s="6" t="s">
        <v>7</v>
      </c>
      <c r="S7" s="6" t="s">
        <v>12</v>
      </c>
      <c r="U7" s="6" t="s">
        <v>8</v>
      </c>
      <c r="W7" s="6" t="s">
        <v>9</v>
      </c>
      <c r="Y7" s="6" t="s">
        <v>13</v>
      </c>
    </row>
    <row r="8" spans="1:25" ht="26.25" x14ac:dyDescent="0.25">
      <c r="A8" s="6" t="s">
        <v>3</v>
      </c>
      <c r="C8" s="6" t="s">
        <v>7</v>
      </c>
      <c r="E8" s="6" t="s">
        <v>8</v>
      </c>
      <c r="G8" s="6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6" t="s">
        <v>7</v>
      </c>
      <c r="S8" s="6" t="s">
        <v>12</v>
      </c>
      <c r="U8" s="6" t="s">
        <v>8</v>
      </c>
      <c r="W8" s="6" t="s">
        <v>9</v>
      </c>
      <c r="Y8" s="6" t="s">
        <v>13</v>
      </c>
    </row>
    <row r="9" spans="1:25" ht="21" x14ac:dyDescent="0.25">
      <c r="A9" s="7" t="s">
        <v>15</v>
      </c>
      <c r="C9" s="4">
        <v>11000000</v>
      </c>
      <c r="E9" s="4">
        <v>47714883260</v>
      </c>
      <c r="G9" s="4">
        <v>64359780562</v>
      </c>
      <c r="I9" s="4">
        <v>0</v>
      </c>
      <c r="K9" s="4">
        <v>0</v>
      </c>
      <c r="M9" s="4">
        <v>0</v>
      </c>
      <c r="O9" s="4">
        <v>0</v>
      </c>
      <c r="Q9" s="4">
        <v>11000000</v>
      </c>
      <c r="S9" s="4">
        <v>6052</v>
      </c>
      <c r="U9" s="4">
        <v>47714883260</v>
      </c>
      <c r="W9" s="4">
        <v>66163647352</v>
      </c>
      <c r="Y9" s="2">
        <v>1.7554086271247163E-4</v>
      </c>
    </row>
    <row r="10" spans="1:25" ht="21" x14ac:dyDescent="0.25">
      <c r="A10" s="7" t="s">
        <v>22</v>
      </c>
      <c r="C10" s="4">
        <v>9090119813</v>
      </c>
      <c r="E10" s="4">
        <v>15001943513057</v>
      </c>
      <c r="G10" s="4">
        <v>16102648341463</v>
      </c>
      <c r="I10" s="4">
        <v>0</v>
      </c>
      <c r="K10" s="4">
        <v>0</v>
      </c>
      <c r="M10" s="4">
        <v>0</v>
      </c>
      <c r="O10" s="4">
        <v>0</v>
      </c>
      <c r="Q10" s="4">
        <v>9090119813</v>
      </c>
      <c r="S10" s="4">
        <v>1948</v>
      </c>
      <c r="U10" s="4">
        <v>15001943513057</v>
      </c>
      <c r="W10" s="4">
        <v>17598935263195</v>
      </c>
      <c r="Y10" s="35">
        <v>4.6692291047476617E-2</v>
      </c>
    </row>
    <row r="11" spans="1:25" ht="21" x14ac:dyDescent="0.25">
      <c r="A11" s="7" t="s">
        <v>23</v>
      </c>
      <c r="C11" s="4">
        <v>494909488</v>
      </c>
      <c r="E11" s="10">
        <v>2500600120140</v>
      </c>
      <c r="F11" s="10"/>
      <c r="G11" s="10">
        <v>3332444406934</v>
      </c>
      <c r="I11" s="4">
        <v>0</v>
      </c>
      <c r="K11" s="4">
        <v>0</v>
      </c>
      <c r="M11" s="4">
        <v>0</v>
      </c>
      <c r="O11" s="4">
        <v>0</v>
      </c>
      <c r="Q11" s="4">
        <v>494909488</v>
      </c>
      <c r="S11" s="4">
        <v>6928</v>
      </c>
      <c r="U11" s="4">
        <v>2500600120140</v>
      </c>
      <c r="W11" s="4">
        <v>3407701085054</v>
      </c>
      <c r="Y11" s="2">
        <v>9.0410793884161938E-3</v>
      </c>
    </row>
    <row r="12" spans="1:25" s="7" customFormat="1" ht="21" x14ac:dyDescent="0.25">
      <c r="A12" s="7" t="s">
        <v>24</v>
      </c>
      <c r="C12" s="7" t="s">
        <v>24</v>
      </c>
      <c r="E12" s="11">
        <f>SUM(E9:E11)</f>
        <v>17550258516457</v>
      </c>
      <c r="F12" s="12"/>
      <c r="G12" s="11">
        <f>SUM(G9:G11)</f>
        <v>19499452528959</v>
      </c>
      <c r="I12" s="7" t="s">
        <v>24</v>
      </c>
      <c r="K12" s="8">
        <f>SUM(K9:K11)</f>
        <v>0</v>
      </c>
      <c r="M12" s="7" t="s">
        <v>24</v>
      </c>
      <c r="O12" s="8">
        <f>SUM(O9:O11)</f>
        <v>0</v>
      </c>
      <c r="Q12" s="7" t="s">
        <v>24</v>
      </c>
      <c r="S12" s="7" t="s">
        <v>24</v>
      </c>
      <c r="U12" s="8">
        <f>SUM(U9:U11)</f>
        <v>17550258516457</v>
      </c>
      <c r="W12" s="8">
        <f>SUM(W9:W11)</f>
        <v>21072799995601</v>
      </c>
      <c r="Y12" s="34">
        <f>SUM(Y9:Y11)</f>
        <v>5.5908911298605285E-2</v>
      </c>
    </row>
    <row r="13" spans="1:25" ht="19.5" thickTop="1" x14ac:dyDescent="0.25"/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8C352-BE92-470A-B3CC-E5A5A4F567AD}">
  <dimension ref="A2:Y15"/>
  <sheetViews>
    <sheetView rightToLeft="1" workbookViewId="0">
      <selection activeCell="Y10" sqref="Y10"/>
    </sheetView>
  </sheetViews>
  <sheetFormatPr defaultRowHeight="18.75" x14ac:dyDescent="0.25"/>
  <cols>
    <col min="1" max="1" width="40.28515625" style="4" bestFit="1" customWidth="1"/>
    <col min="2" max="2" width="1" style="4" customWidth="1"/>
    <col min="3" max="3" width="22" style="4" customWidth="1"/>
    <col min="4" max="4" width="1" style="4" customWidth="1"/>
    <col min="5" max="5" width="23" style="4" customWidth="1"/>
    <col min="6" max="6" width="1" style="4" customWidth="1"/>
    <col min="7" max="7" width="22" style="4" customWidth="1"/>
    <col min="8" max="8" width="1" style="4" customWidth="1"/>
    <col min="9" max="9" width="23" style="4" customWidth="1"/>
    <col min="10" max="10" width="1" style="4" customWidth="1"/>
    <col min="11" max="11" width="23" style="4" customWidth="1"/>
    <col min="12" max="12" width="1" style="4" customWidth="1"/>
    <col min="13" max="13" width="22" style="4" customWidth="1"/>
    <col min="14" max="14" width="1" style="4" customWidth="1"/>
    <col min="15" max="15" width="23" style="4" customWidth="1"/>
    <col min="16" max="16" width="1" style="4" customWidth="1"/>
    <col min="17" max="17" width="24" style="4" customWidth="1"/>
    <col min="18" max="18" width="1" style="4" customWidth="1"/>
    <col min="19" max="19" width="24" style="4" customWidth="1"/>
    <col min="20" max="20" width="1" style="4" customWidth="1"/>
    <col min="21" max="21" width="23" style="4" customWidth="1"/>
    <col min="22" max="22" width="1" style="4" customWidth="1"/>
    <col min="23" max="23" width="9.140625" style="4" customWidth="1"/>
    <col min="24" max="16384" width="9.140625" style="4"/>
  </cols>
  <sheetData>
    <row r="2" spans="1:2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5" ht="26.25" x14ac:dyDescent="0.25">
      <c r="A3" s="3" t="s">
        <v>153</v>
      </c>
      <c r="B3" s="3" t="s">
        <v>153</v>
      </c>
      <c r="C3" s="3" t="s">
        <v>153</v>
      </c>
      <c r="D3" s="3" t="s">
        <v>153</v>
      </c>
      <c r="E3" s="3" t="s">
        <v>153</v>
      </c>
      <c r="F3" s="3" t="s">
        <v>153</v>
      </c>
      <c r="G3" s="3" t="s">
        <v>153</v>
      </c>
      <c r="H3" s="3" t="s">
        <v>153</v>
      </c>
      <c r="I3" s="3" t="s">
        <v>153</v>
      </c>
      <c r="J3" s="3" t="s">
        <v>153</v>
      </c>
      <c r="K3" s="3" t="s">
        <v>153</v>
      </c>
      <c r="L3" s="3" t="s">
        <v>153</v>
      </c>
      <c r="M3" s="3" t="s">
        <v>153</v>
      </c>
      <c r="N3" s="3" t="s">
        <v>153</v>
      </c>
      <c r="O3" s="3" t="s">
        <v>153</v>
      </c>
      <c r="P3" s="3" t="s">
        <v>153</v>
      </c>
      <c r="Q3" s="3" t="s">
        <v>153</v>
      </c>
      <c r="R3" s="3" t="s">
        <v>153</v>
      </c>
      <c r="S3" s="3" t="s">
        <v>153</v>
      </c>
      <c r="T3" s="3" t="s">
        <v>153</v>
      </c>
      <c r="U3" s="3" t="s">
        <v>153</v>
      </c>
    </row>
    <row r="4" spans="1:2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3" t="s">
        <v>2</v>
      </c>
      <c r="U4" s="3" t="s">
        <v>2</v>
      </c>
    </row>
    <row r="6" spans="1:25" ht="27" thickBot="1" x14ac:dyDescent="0.3">
      <c r="A6" s="6" t="s">
        <v>3</v>
      </c>
      <c r="C6" s="6" t="s">
        <v>155</v>
      </c>
      <c r="D6" s="6" t="s">
        <v>155</v>
      </c>
      <c r="E6" s="6" t="s">
        <v>155</v>
      </c>
      <c r="F6" s="6" t="s">
        <v>155</v>
      </c>
      <c r="G6" s="6" t="s">
        <v>155</v>
      </c>
      <c r="H6" s="6" t="s">
        <v>155</v>
      </c>
      <c r="I6" s="6" t="s">
        <v>155</v>
      </c>
      <c r="J6" s="6" t="s">
        <v>155</v>
      </c>
      <c r="K6" s="6" t="s">
        <v>155</v>
      </c>
      <c r="M6" s="6" t="s">
        <v>156</v>
      </c>
      <c r="N6" s="6" t="s">
        <v>156</v>
      </c>
      <c r="O6" s="6" t="s">
        <v>156</v>
      </c>
      <c r="P6" s="6" t="s">
        <v>156</v>
      </c>
      <c r="Q6" s="6" t="s">
        <v>156</v>
      </c>
      <c r="R6" s="6" t="s">
        <v>156</v>
      </c>
      <c r="S6" s="6" t="s">
        <v>156</v>
      </c>
      <c r="T6" s="6" t="s">
        <v>156</v>
      </c>
      <c r="U6" s="6" t="s">
        <v>156</v>
      </c>
    </row>
    <row r="7" spans="1:25" ht="27" thickBot="1" x14ac:dyDescent="0.3">
      <c r="A7" s="6" t="s">
        <v>3</v>
      </c>
      <c r="C7" s="5" t="s">
        <v>222</v>
      </c>
      <c r="E7" s="5" t="s">
        <v>223</v>
      </c>
      <c r="G7" s="5" t="s">
        <v>224</v>
      </c>
      <c r="I7" s="5" t="s">
        <v>126</v>
      </c>
      <c r="K7" s="5" t="s">
        <v>225</v>
      </c>
      <c r="M7" s="5" t="s">
        <v>222</v>
      </c>
      <c r="O7" s="5" t="s">
        <v>223</v>
      </c>
      <c r="Q7" s="5" t="s">
        <v>224</v>
      </c>
      <c r="S7" s="5" t="s">
        <v>126</v>
      </c>
      <c r="U7" s="5" t="s">
        <v>225</v>
      </c>
    </row>
    <row r="8" spans="1:25" ht="21" x14ac:dyDescent="0.25">
      <c r="A8" s="7" t="s">
        <v>20</v>
      </c>
      <c r="C8" s="4">
        <v>0</v>
      </c>
      <c r="E8" s="4">
        <v>94421192474</v>
      </c>
      <c r="G8" s="4">
        <v>0</v>
      </c>
      <c r="I8" s="4">
        <f>+G8+E8+C8</f>
        <v>94421192474</v>
      </c>
      <c r="K8" s="2">
        <f>+I8/$I$15</f>
        <v>-1.276186759990215</v>
      </c>
      <c r="M8" s="4">
        <v>0</v>
      </c>
      <c r="O8" s="4">
        <v>362305959297</v>
      </c>
      <c r="Q8" s="4">
        <v>122154081552</v>
      </c>
      <c r="S8" s="4">
        <f>+Q8+O8+M8</f>
        <v>484460040849</v>
      </c>
      <c r="U8" s="2">
        <f>+S8/$S$15</f>
        <v>0.39448422989974663</v>
      </c>
    </row>
    <row r="9" spans="1:25" ht="21" x14ac:dyDescent="0.25">
      <c r="A9" s="7" t="s">
        <v>207</v>
      </c>
      <c r="C9" s="4">
        <v>0</v>
      </c>
      <c r="E9" s="4">
        <v>0</v>
      </c>
      <c r="G9" s="4">
        <v>0</v>
      </c>
      <c r="I9" s="4">
        <f t="shared" ref="I9:I14" si="0">+G9+E9+C9</f>
        <v>0</v>
      </c>
      <c r="K9" s="2">
        <f t="shared" ref="K9:K14" si="1">+I9/$I$15</f>
        <v>0</v>
      </c>
      <c r="M9" s="4">
        <v>0</v>
      </c>
      <c r="O9" s="4">
        <v>0</v>
      </c>
      <c r="Q9" s="4">
        <v>5412255629</v>
      </c>
      <c r="S9" s="4">
        <f t="shared" ref="S9:S14" si="2">+Q9+O9+M9</f>
        <v>5412255629</v>
      </c>
      <c r="U9" s="2">
        <f t="shared" ref="U9:U14" si="3">+S9/$S$15</f>
        <v>4.4070703748549231E-3</v>
      </c>
    </row>
    <row r="10" spans="1:25" ht="21" x14ac:dyDescent="0.25">
      <c r="A10" s="7" t="s">
        <v>16</v>
      </c>
      <c r="C10" s="4">
        <v>0</v>
      </c>
      <c r="E10" s="4">
        <v>67484554820</v>
      </c>
      <c r="G10" s="4">
        <v>0</v>
      </c>
      <c r="I10" s="4">
        <f t="shared" si="0"/>
        <v>67484554820</v>
      </c>
      <c r="K10" s="2">
        <f t="shared" si="1"/>
        <v>-0.91211404038169519</v>
      </c>
      <c r="M10" s="4">
        <v>0</v>
      </c>
      <c r="O10" s="4">
        <v>254614355317</v>
      </c>
      <c r="Q10" s="4">
        <v>208809213197</v>
      </c>
      <c r="S10" s="4">
        <f t="shared" si="2"/>
        <v>463423568514</v>
      </c>
      <c r="U10" s="2">
        <f t="shared" si="3"/>
        <v>0.37735473336926528</v>
      </c>
      <c r="Y10" s="10"/>
    </row>
    <row r="11" spans="1:25" ht="21" x14ac:dyDescent="0.25">
      <c r="A11" s="7" t="s">
        <v>19</v>
      </c>
      <c r="C11" s="4">
        <v>0</v>
      </c>
      <c r="E11" s="4">
        <v>-69315980017</v>
      </c>
      <c r="G11" s="4">
        <v>0</v>
      </c>
      <c r="I11" s="4">
        <f t="shared" si="0"/>
        <v>-69315980017</v>
      </c>
      <c r="K11" s="2">
        <f t="shared" si="1"/>
        <v>0.93686738787799428</v>
      </c>
      <c r="M11" s="4">
        <v>0</v>
      </c>
      <c r="O11" s="4">
        <v>-123042363195</v>
      </c>
      <c r="Q11" s="4">
        <v>0</v>
      </c>
      <c r="S11" s="4">
        <f t="shared" si="2"/>
        <v>-123042363195</v>
      </c>
      <c r="U11" s="2">
        <f t="shared" si="3"/>
        <v>-0.10019045493403915</v>
      </c>
    </row>
    <row r="12" spans="1:25" ht="21" x14ac:dyDescent="0.25">
      <c r="A12" s="7" t="s">
        <v>21</v>
      </c>
      <c r="C12" s="4">
        <v>0</v>
      </c>
      <c r="E12" s="4">
        <v>-109310990482</v>
      </c>
      <c r="G12" s="4">
        <v>0</v>
      </c>
      <c r="I12" s="4">
        <f t="shared" si="0"/>
        <v>-109310990482</v>
      </c>
      <c r="K12" s="2">
        <f t="shared" si="1"/>
        <v>1.4774356806916851</v>
      </c>
      <c r="M12" s="4">
        <v>0</v>
      </c>
      <c r="O12" s="4">
        <v>497616879157</v>
      </c>
      <c r="Q12" s="4">
        <v>0</v>
      </c>
      <c r="S12" s="4">
        <f t="shared" si="2"/>
        <v>497616879157</v>
      </c>
      <c r="U12" s="2">
        <f t="shared" si="3"/>
        <v>0.40519752881032606</v>
      </c>
    </row>
    <row r="13" spans="1:25" ht="21" x14ac:dyDescent="0.25">
      <c r="A13" s="7" t="s">
        <v>18</v>
      </c>
      <c r="C13" s="4">
        <v>0</v>
      </c>
      <c r="E13" s="4">
        <v>-5104311851</v>
      </c>
      <c r="G13" s="4">
        <v>0</v>
      </c>
      <c r="I13" s="4">
        <f t="shared" si="0"/>
        <v>-5104311851</v>
      </c>
      <c r="K13" s="2">
        <f t="shared" si="1"/>
        <v>6.8989334199534388E-2</v>
      </c>
      <c r="M13" s="4">
        <v>0</v>
      </c>
      <c r="O13" s="4">
        <v>-8829547755</v>
      </c>
      <c r="Q13" s="4">
        <v>0</v>
      </c>
      <c r="S13" s="4">
        <f t="shared" si="2"/>
        <v>-8829547755</v>
      </c>
      <c r="U13" s="2">
        <f t="shared" si="3"/>
        <v>-7.1896896602455908E-3</v>
      </c>
    </row>
    <row r="14" spans="1:25" ht="21.75" thickBot="1" x14ac:dyDescent="0.3">
      <c r="A14" s="7" t="s">
        <v>17</v>
      </c>
      <c r="C14" s="4">
        <v>0</v>
      </c>
      <c r="E14" s="4">
        <v>-52161435687</v>
      </c>
      <c r="G14" s="4">
        <v>0</v>
      </c>
      <c r="I14" s="4">
        <f t="shared" si="0"/>
        <v>-52161435687</v>
      </c>
      <c r="K14" s="2">
        <f t="shared" si="1"/>
        <v>0.70500839760269629</v>
      </c>
      <c r="M14" s="4">
        <v>0</v>
      </c>
      <c r="O14" s="4">
        <v>-90956149124</v>
      </c>
      <c r="Q14" s="4">
        <v>0</v>
      </c>
      <c r="S14" s="4">
        <f t="shared" si="2"/>
        <v>-90956149124</v>
      </c>
      <c r="U14" s="2">
        <f t="shared" si="3"/>
        <v>-7.4063417859908137E-2</v>
      </c>
    </row>
    <row r="15" spans="1:25" s="7" customFormat="1" ht="21.75" thickBot="1" x14ac:dyDescent="0.3">
      <c r="A15" s="7" t="s">
        <v>24</v>
      </c>
      <c r="C15" s="8">
        <f>SUM(C8:C14)</f>
        <v>0</v>
      </c>
      <c r="E15" s="8">
        <f>SUM(E8:E14)</f>
        <v>-73986970743</v>
      </c>
      <c r="G15" s="8">
        <f>SUM(G8:G14)</f>
        <v>0</v>
      </c>
      <c r="I15" s="8">
        <f>SUM(I8:I14)</f>
        <v>-73986970743</v>
      </c>
      <c r="K15" s="9">
        <f>SUM(K8:K14)</f>
        <v>1</v>
      </c>
      <c r="M15" s="8">
        <f>SUM(M8:M14)</f>
        <v>0</v>
      </c>
      <c r="O15" s="8">
        <f>SUM(O8:O14)</f>
        <v>891709133697</v>
      </c>
      <c r="Q15" s="8">
        <f>SUM(Q8:Q14)</f>
        <v>336375550378</v>
      </c>
      <c r="S15" s="8">
        <f>SUM(S8:S14)</f>
        <v>1228084684075</v>
      </c>
      <c r="U15" s="9">
        <f>SUM(U8:U14)</f>
        <v>0.99999999999999989</v>
      </c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Y87"/>
  <sheetViews>
    <sheetView rightToLeft="1" topLeftCell="A70" workbookViewId="0">
      <selection activeCell="Y10" sqref="Y10"/>
    </sheetView>
  </sheetViews>
  <sheetFormatPr defaultRowHeight="18.75" x14ac:dyDescent="0.25"/>
  <cols>
    <col min="1" max="1" width="33.42578125" style="4" bestFit="1" customWidth="1"/>
    <col min="2" max="2" width="1" style="4" customWidth="1"/>
    <col min="3" max="3" width="22" style="4" customWidth="1"/>
    <col min="4" max="4" width="1" style="4" customWidth="1"/>
    <col min="5" max="5" width="23" style="4" customWidth="1"/>
    <col min="6" max="6" width="1" style="4" customWidth="1"/>
    <col min="7" max="7" width="22" style="4" customWidth="1"/>
    <col min="8" max="8" width="1" style="4" customWidth="1"/>
    <col min="9" max="9" width="23" style="4" customWidth="1"/>
    <col min="10" max="10" width="1" style="4" customWidth="1"/>
    <col min="11" max="11" width="23" style="4" customWidth="1"/>
    <col min="12" max="12" width="1" style="4" customWidth="1"/>
    <col min="13" max="13" width="24" style="4" customWidth="1"/>
    <col min="14" max="14" width="1" style="4" customWidth="1"/>
    <col min="15" max="15" width="24" style="4" customWidth="1"/>
    <col min="16" max="16" width="1" style="4" customWidth="1"/>
    <col min="17" max="17" width="24" style="4" customWidth="1"/>
    <col min="18" max="18" width="1" style="4" customWidth="1"/>
    <col min="19" max="19" width="9.140625" style="4" customWidth="1"/>
    <col min="20" max="16384" width="9.140625" style="4"/>
  </cols>
  <sheetData>
    <row r="2" spans="1:2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</row>
    <row r="3" spans="1:25" ht="26.25" x14ac:dyDescent="0.25">
      <c r="A3" s="3" t="s">
        <v>153</v>
      </c>
      <c r="B3" s="3" t="s">
        <v>153</v>
      </c>
      <c r="C3" s="3" t="s">
        <v>153</v>
      </c>
      <c r="D3" s="3" t="s">
        <v>153</v>
      </c>
      <c r="E3" s="3" t="s">
        <v>153</v>
      </c>
      <c r="F3" s="3" t="s">
        <v>153</v>
      </c>
      <c r="G3" s="3" t="s">
        <v>153</v>
      </c>
      <c r="H3" s="3" t="s">
        <v>153</v>
      </c>
      <c r="I3" s="3" t="s">
        <v>153</v>
      </c>
      <c r="J3" s="3" t="s">
        <v>153</v>
      </c>
      <c r="K3" s="3" t="s">
        <v>153</v>
      </c>
      <c r="L3" s="3" t="s">
        <v>153</v>
      </c>
      <c r="M3" s="3" t="s">
        <v>153</v>
      </c>
      <c r="N3" s="3" t="s">
        <v>153</v>
      </c>
      <c r="O3" s="3" t="s">
        <v>153</v>
      </c>
      <c r="P3" s="3" t="s">
        <v>153</v>
      </c>
      <c r="Q3" s="3" t="s">
        <v>153</v>
      </c>
    </row>
    <row r="4" spans="1:2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</row>
    <row r="6" spans="1:25" ht="26.25" x14ac:dyDescent="0.25">
      <c r="A6" s="6" t="s">
        <v>157</v>
      </c>
      <c r="C6" s="6" t="s">
        <v>155</v>
      </c>
      <c r="D6" s="6" t="s">
        <v>155</v>
      </c>
      <c r="E6" s="6" t="s">
        <v>155</v>
      </c>
      <c r="F6" s="6" t="s">
        <v>155</v>
      </c>
      <c r="G6" s="6" t="s">
        <v>155</v>
      </c>
      <c r="H6" s="6" t="s">
        <v>155</v>
      </c>
      <c r="I6" s="6" t="s">
        <v>155</v>
      </c>
      <c r="K6" s="6" t="s">
        <v>156</v>
      </c>
      <c r="L6" s="6" t="s">
        <v>156</v>
      </c>
      <c r="M6" s="6" t="s">
        <v>156</v>
      </c>
      <c r="N6" s="6" t="s">
        <v>156</v>
      </c>
      <c r="O6" s="6" t="s">
        <v>156</v>
      </c>
      <c r="P6" s="6" t="s">
        <v>156</v>
      </c>
      <c r="Q6" s="6" t="s">
        <v>156</v>
      </c>
    </row>
    <row r="7" spans="1:25" ht="26.25" x14ac:dyDescent="0.25">
      <c r="A7" s="6" t="s">
        <v>157</v>
      </c>
      <c r="C7" s="6" t="s">
        <v>226</v>
      </c>
      <c r="E7" s="6" t="s">
        <v>223</v>
      </c>
      <c r="G7" s="6" t="s">
        <v>224</v>
      </c>
      <c r="I7" s="6" t="s">
        <v>227</v>
      </c>
      <c r="K7" s="6" t="s">
        <v>226</v>
      </c>
      <c r="M7" s="6" t="s">
        <v>223</v>
      </c>
      <c r="O7" s="6" t="s">
        <v>224</v>
      </c>
      <c r="Q7" s="6" t="s">
        <v>227</v>
      </c>
    </row>
    <row r="8" spans="1:25" ht="21" x14ac:dyDescent="0.25">
      <c r="A8" s="7" t="s">
        <v>39</v>
      </c>
      <c r="C8" s="4">
        <v>0</v>
      </c>
      <c r="E8" s="4">
        <v>0</v>
      </c>
      <c r="G8" s="4">
        <v>471360064939</v>
      </c>
      <c r="I8" s="4">
        <f>+G8+E8+C8</f>
        <v>471360064939</v>
      </c>
      <c r="K8" s="4">
        <v>0</v>
      </c>
      <c r="M8" s="4">
        <v>0</v>
      </c>
      <c r="O8" s="4">
        <v>471360516591</v>
      </c>
      <c r="Q8" s="4">
        <f>+O8+M8+K8</f>
        <v>471360516591</v>
      </c>
    </row>
    <row r="9" spans="1:25" ht="21" x14ac:dyDescent="0.25">
      <c r="A9" s="7" t="s">
        <v>82</v>
      </c>
      <c r="C9" s="4">
        <v>3222968321</v>
      </c>
      <c r="E9" s="4">
        <v>-3905618545</v>
      </c>
      <c r="G9" s="4">
        <v>0</v>
      </c>
      <c r="I9" s="4">
        <f t="shared" ref="I9:I72" si="0">+G9+E9+C9</f>
        <v>-682650224</v>
      </c>
      <c r="K9" s="4">
        <v>1175226104086</v>
      </c>
      <c r="M9" s="4">
        <v>-23452313411</v>
      </c>
      <c r="O9" s="4">
        <v>-5681150773175</v>
      </c>
      <c r="Q9" s="4">
        <f t="shared" ref="Q9:Q72" si="1">+O9+M9+K9</f>
        <v>-4529376982500</v>
      </c>
    </row>
    <row r="10" spans="1:25" ht="21" x14ac:dyDescent="0.25">
      <c r="A10" s="7" t="s">
        <v>171</v>
      </c>
      <c r="C10" s="4">
        <v>0</v>
      </c>
      <c r="E10" s="4">
        <v>0</v>
      </c>
      <c r="G10" s="4">
        <v>0</v>
      </c>
      <c r="I10" s="4">
        <f t="shared" si="0"/>
        <v>0</v>
      </c>
      <c r="K10" s="4">
        <v>138851954600</v>
      </c>
      <c r="M10" s="4">
        <v>0</v>
      </c>
      <c r="O10" s="4">
        <v>53363186562</v>
      </c>
      <c r="Q10" s="4">
        <f t="shared" si="1"/>
        <v>192215141162</v>
      </c>
      <c r="Y10" s="10"/>
    </row>
    <row r="11" spans="1:25" ht="21" x14ac:dyDescent="0.25">
      <c r="A11" s="7" t="s">
        <v>170</v>
      </c>
      <c r="C11" s="4">
        <v>0</v>
      </c>
      <c r="E11" s="4">
        <v>0</v>
      </c>
      <c r="G11" s="4">
        <v>0</v>
      </c>
      <c r="I11" s="4">
        <f t="shared" si="0"/>
        <v>0</v>
      </c>
      <c r="K11" s="4">
        <v>388579325214</v>
      </c>
      <c r="M11" s="4">
        <v>0</v>
      </c>
      <c r="O11" s="4">
        <v>546633042660</v>
      </c>
      <c r="Q11" s="4">
        <f t="shared" si="1"/>
        <v>935212367874</v>
      </c>
    </row>
    <row r="12" spans="1:25" ht="21" x14ac:dyDescent="0.25">
      <c r="A12" s="7" t="s">
        <v>208</v>
      </c>
      <c r="C12" s="4">
        <v>0</v>
      </c>
      <c r="E12" s="4">
        <v>0</v>
      </c>
      <c r="G12" s="4">
        <v>0</v>
      </c>
      <c r="I12" s="4">
        <f t="shared" si="0"/>
        <v>0</v>
      </c>
      <c r="K12" s="4">
        <v>0</v>
      </c>
      <c r="M12" s="4">
        <v>0</v>
      </c>
      <c r="O12" s="4">
        <v>32299908677</v>
      </c>
      <c r="Q12" s="4">
        <f t="shared" si="1"/>
        <v>32299908677</v>
      </c>
    </row>
    <row r="13" spans="1:25" ht="21" x14ac:dyDescent="0.25">
      <c r="A13" s="7" t="s">
        <v>209</v>
      </c>
      <c r="C13" s="4">
        <v>0</v>
      </c>
      <c r="E13" s="4">
        <v>0</v>
      </c>
      <c r="G13" s="4">
        <v>0</v>
      </c>
      <c r="I13" s="4">
        <f t="shared" si="0"/>
        <v>0</v>
      </c>
      <c r="K13" s="4">
        <v>0</v>
      </c>
      <c r="M13" s="4">
        <v>0</v>
      </c>
      <c r="O13" s="4">
        <v>274461872935</v>
      </c>
      <c r="Q13" s="4">
        <f t="shared" si="1"/>
        <v>274461872935</v>
      </c>
    </row>
    <row r="14" spans="1:25" ht="21" x14ac:dyDescent="0.25">
      <c r="A14" s="7" t="s">
        <v>210</v>
      </c>
      <c r="C14" s="4">
        <v>0</v>
      </c>
      <c r="E14" s="4">
        <v>0</v>
      </c>
      <c r="G14" s="4">
        <v>0</v>
      </c>
      <c r="I14" s="4">
        <f t="shared" si="0"/>
        <v>0</v>
      </c>
      <c r="K14" s="4">
        <v>0</v>
      </c>
      <c r="M14" s="4">
        <v>0</v>
      </c>
      <c r="O14" s="4">
        <v>147239838588</v>
      </c>
      <c r="Q14" s="4">
        <f t="shared" si="1"/>
        <v>147239838588</v>
      </c>
    </row>
    <row r="15" spans="1:25" ht="21" x14ac:dyDescent="0.25">
      <c r="A15" s="7" t="s">
        <v>211</v>
      </c>
      <c r="C15" s="4">
        <v>0</v>
      </c>
      <c r="E15" s="4">
        <v>0</v>
      </c>
      <c r="G15" s="4">
        <v>0</v>
      </c>
      <c r="I15" s="4">
        <f t="shared" si="0"/>
        <v>0</v>
      </c>
      <c r="K15" s="4">
        <v>0</v>
      </c>
      <c r="M15" s="4">
        <v>0</v>
      </c>
      <c r="O15" s="4">
        <v>10189942144</v>
      </c>
      <c r="Q15" s="4">
        <f t="shared" si="1"/>
        <v>10189942144</v>
      </c>
    </row>
    <row r="16" spans="1:25" ht="21" x14ac:dyDescent="0.25">
      <c r="A16" s="7" t="s">
        <v>212</v>
      </c>
      <c r="C16" s="4">
        <v>0</v>
      </c>
      <c r="E16" s="4">
        <v>0</v>
      </c>
      <c r="G16" s="4">
        <v>0</v>
      </c>
      <c r="I16" s="4">
        <f t="shared" si="0"/>
        <v>0</v>
      </c>
      <c r="K16" s="4">
        <v>0</v>
      </c>
      <c r="M16" s="4">
        <v>0</v>
      </c>
      <c r="O16" s="4">
        <v>678898140</v>
      </c>
      <c r="Q16" s="4">
        <f t="shared" si="1"/>
        <v>678898140</v>
      </c>
    </row>
    <row r="17" spans="1:17" ht="21" x14ac:dyDescent="0.25">
      <c r="A17" s="7" t="s">
        <v>169</v>
      </c>
      <c r="C17" s="4">
        <v>0</v>
      </c>
      <c r="E17" s="4">
        <v>0</v>
      </c>
      <c r="G17" s="4">
        <v>0</v>
      </c>
      <c r="I17" s="4">
        <f t="shared" si="0"/>
        <v>0</v>
      </c>
      <c r="K17" s="4">
        <v>18942836497</v>
      </c>
      <c r="M17" s="4">
        <v>0</v>
      </c>
      <c r="O17" s="4">
        <v>9516627894</v>
      </c>
      <c r="Q17" s="4">
        <f t="shared" si="1"/>
        <v>28459464391</v>
      </c>
    </row>
    <row r="18" spans="1:17" ht="21" x14ac:dyDescent="0.25">
      <c r="A18" s="7" t="s">
        <v>168</v>
      </c>
      <c r="C18" s="4">
        <v>0</v>
      </c>
      <c r="E18" s="4">
        <v>0</v>
      </c>
      <c r="G18" s="4">
        <v>0</v>
      </c>
      <c r="I18" s="4">
        <f t="shared" si="0"/>
        <v>0</v>
      </c>
      <c r="K18" s="4">
        <v>19547877506</v>
      </c>
      <c r="M18" s="4">
        <v>0</v>
      </c>
      <c r="O18" s="4">
        <v>10617195029</v>
      </c>
      <c r="Q18" s="4">
        <f t="shared" si="1"/>
        <v>30165072535</v>
      </c>
    </row>
    <row r="19" spans="1:17" ht="21" x14ac:dyDescent="0.25">
      <c r="A19" s="7" t="s">
        <v>167</v>
      </c>
      <c r="C19" s="4">
        <v>0</v>
      </c>
      <c r="E19" s="4">
        <v>0</v>
      </c>
      <c r="G19" s="4">
        <v>0</v>
      </c>
      <c r="I19" s="4">
        <f t="shared" si="0"/>
        <v>0</v>
      </c>
      <c r="K19" s="4">
        <v>967183435823</v>
      </c>
      <c r="M19" s="4">
        <v>0</v>
      </c>
      <c r="O19" s="4">
        <v>561107421089</v>
      </c>
      <c r="Q19" s="4">
        <f t="shared" si="1"/>
        <v>1528290856912</v>
      </c>
    </row>
    <row r="20" spans="1:17" ht="21" x14ac:dyDescent="0.25">
      <c r="A20" s="7" t="s">
        <v>213</v>
      </c>
      <c r="C20" s="4">
        <v>0</v>
      </c>
      <c r="E20" s="4">
        <v>0</v>
      </c>
      <c r="G20" s="4">
        <v>0</v>
      </c>
      <c r="I20" s="4">
        <f t="shared" si="0"/>
        <v>0</v>
      </c>
      <c r="K20" s="4">
        <v>0</v>
      </c>
      <c r="M20" s="4">
        <v>0</v>
      </c>
      <c r="O20" s="4">
        <v>664481447</v>
      </c>
      <c r="Q20" s="4">
        <f t="shared" si="1"/>
        <v>664481447</v>
      </c>
    </row>
    <row r="21" spans="1:17" ht="21" x14ac:dyDescent="0.25">
      <c r="A21" s="7" t="s">
        <v>165</v>
      </c>
      <c r="C21" s="4">
        <v>0</v>
      </c>
      <c r="E21" s="4">
        <v>0</v>
      </c>
      <c r="G21" s="4">
        <v>0</v>
      </c>
      <c r="I21" s="4">
        <f t="shared" si="0"/>
        <v>0</v>
      </c>
      <c r="K21" s="4">
        <v>224315916066</v>
      </c>
      <c r="M21" s="4">
        <v>0</v>
      </c>
      <c r="O21" s="4">
        <v>109222379609</v>
      </c>
      <c r="Q21" s="4">
        <f t="shared" si="1"/>
        <v>333538295675</v>
      </c>
    </row>
    <row r="22" spans="1:17" ht="21" x14ac:dyDescent="0.25">
      <c r="A22" s="7" t="s">
        <v>77</v>
      </c>
      <c r="C22" s="4">
        <v>270850787415</v>
      </c>
      <c r="E22" s="4">
        <v>-795765577774</v>
      </c>
      <c r="G22" s="4">
        <v>0</v>
      </c>
      <c r="I22" s="4">
        <f t="shared" si="0"/>
        <v>-524914790359</v>
      </c>
      <c r="K22" s="4">
        <v>3201575152087</v>
      </c>
      <c r="M22" s="4">
        <v>-671548576829</v>
      </c>
      <c r="O22" s="4">
        <v>-240741642</v>
      </c>
      <c r="Q22" s="4">
        <f t="shared" si="1"/>
        <v>2529785833616</v>
      </c>
    </row>
    <row r="23" spans="1:17" ht="21" x14ac:dyDescent="0.25">
      <c r="A23" s="7" t="s">
        <v>214</v>
      </c>
      <c r="C23" s="4">
        <v>0</v>
      </c>
      <c r="E23" s="4">
        <v>0</v>
      </c>
      <c r="G23" s="4">
        <v>0</v>
      </c>
      <c r="I23" s="4">
        <f t="shared" si="0"/>
        <v>0</v>
      </c>
      <c r="K23" s="4">
        <v>0</v>
      </c>
      <c r="M23" s="4">
        <v>0</v>
      </c>
      <c r="O23" s="4">
        <v>485908208236</v>
      </c>
      <c r="Q23" s="4">
        <f t="shared" si="1"/>
        <v>485908208236</v>
      </c>
    </row>
    <row r="24" spans="1:17" ht="21" x14ac:dyDescent="0.25">
      <c r="A24" s="7" t="s">
        <v>215</v>
      </c>
      <c r="C24" s="4">
        <v>0</v>
      </c>
      <c r="E24" s="4">
        <v>0</v>
      </c>
      <c r="G24" s="4">
        <v>0</v>
      </c>
      <c r="I24" s="4">
        <f t="shared" si="0"/>
        <v>0</v>
      </c>
      <c r="K24" s="4">
        <v>0</v>
      </c>
      <c r="M24" s="4">
        <v>0</v>
      </c>
      <c r="O24" s="4">
        <v>185734840610</v>
      </c>
      <c r="Q24" s="4">
        <f t="shared" si="1"/>
        <v>185734840610</v>
      </c>
    </row>
    <row r="25" spans="1:17" ht="21" x14ac:dyDescent="0.25">
      <c r="A25" s="7" t="s">
        <v>52</v>
      </c>
      <c r="C25" s="4">
        <v>46209605967</v>
      </c>
      <c r="E25" s="4">
        <v>0</v>
      </c>
      <c r="G25" s="4">
        <v>0</v>
      </c>
      <c r="I25" s="4">
        <f t="shared" si="0"/>
        <v>46209605967</v>
      </c>
      <c r="K25" s="4">
        <v>490562893956</v>
      </c>
      <c r="M25" s="4">
        <v>-546712500</v>
      </c>
      <c r="O25" s="4">
        <v>-762500</v>
      </c>
      <c r="Q25" s="4">
        <f t="shared" si="1"/>
        <v>490015418956</v>
      </c>
    </row>
    <row r="26" spans="1:17" ht="21" x14ac:dyDescent="0.25">
      <c r="A26" s="7" t="s">
        <v>164</v>
      </c>
      <c r="C26" s="4">
        <v>0</v>
      </c>
      <c r="E26" s="4">
        <v>0</v>
      </c>
      <c r="G26" s="4">
        <v>0</v>
      </c>
      <c r="I26" s="4">
        <f t="shared" si="0"/>
        <v>0</v>
      </c>
      <c r="K26" s="4">
        <v>472328204287</v>
      </c>
      <c r="M26" s="4">
        <v>0</v>
      </c>
      <c r="O26" s="4">
        <v>-4317211641169</v>
      </c>
      <c r="Q26" s="4">
        <f t="shared" si="1"/>
        <v>-3844883436882</v>
      </c>
    </row>
    <row r="27" spans="1:17" ht="21" x14ac:dyDescent="0.25">
      <c r="A27" s="7" t="s">
        <v>163</v>
      </c>
      <c r="C27" s="4">
        <v>0</v>
      </c>
      <c r="E27" s="4">
        <v>0</v>
      </c>
      <c r="G27" s="4">
        <v>0</v>
      </c>
      <c r="I27" s="4">
        <f t="shared" si="0"/>
        <v>0</v>
      </c>
      <c r="K27" s="4">
        <v>104151617471</v>
      </c>
      <c r="M27" s="4">
        <v>0</v>
      </c>
      <c r="O27" s="4">
        <v>-1211583195824</v>
      </c>
      <c r="Q27" s="4">
        <f t="shared" si="1"/>
        <v>-1107431578353</v>
      </c>
    </row>
    <row r="28" spans="1:17" ht="21" x14ac:dyDescent="0.25">
      <c r="A28" s="7" t="s">
        <v>172</v>
      </c>
      <c r="C28" s="4">
        <v>0</v>
      </c>
      <c r="E28" s="4">
        <v>0</v>
      </c>
      <c r="G28" s="4">
        <v>0</v>
      </c>
      <c r="I28" s="4">
        <f t="shared" si="0"/>
        <v>0</v>
      </c>
      <c r="K28" s="4">
        <v>1465995850</v>
      </c>
      <c r="M28" s="4">
        <v>0</v>
      </c>
      <c r="O28" s="4">
        <v>3523096921</v>
      </c>
      <c r="Q28" s="4">
        <f t="shared" si="1"/>
        <v>4989092771</v>
      </c>
    </row>
    <row r="29" spans="1:17" ht="21" x14ac:dyDescent="0.25">
      <c r="A29" s="7" t="s">
        <v>216</v>
      </c>
      <c r="C29" s="4">
        <v>0</v>
      </c>
      <c r="E29" s="4">
        <v>0</v>
      </c>
      <c r="G29" s="4">
        <v>0</v>
      </c>
      <c r="I29" s="4">
        <f t="shared" si="0"/>
        <v>0</v>
      </c>
      <c r="K29" s="4">
        <v>0</v>
      </c>
      <c r="M29" s="4">
        <v>0</v>
      </c>
      <c r="O29" s="4">
        <v>7886640803</v>
      </c>
      <c r="Q29" s="4">
        <f t="shared" si="1"/>
        <v>7886640803</v>
      </c>
    </row>
    <row r="30" spans="1:17" ht="21" x14ac:dyDescent="0.25">
      <c r="A30" s="7" t="s">
        <v>162</v>
      </c>
      <c r="C30" s="4">
        <v>0</v>
      </c>
      <c r="E30" s="4">
        <v>0</v>
      </c>
      <c r="G30" s="4">
        <v>0</v>
      </c>
      <c r="I30" s="4">
        <f t="shared" si="0"/>
        <v>0</v>
      </c>
      <c r="K30" s="4">
        <v>11674737558</v>
      </c>
      <c r="M30" s="4">
        <v>0</v>
      </c>
      <c r="O30" s="4">
        <v>4359498659</v>
      </c>
      <c r="Q30" s="4">
        <f t="shared" si="1"/>
        <v>16034236217</v>
      </c>
    </row>
    <row r="31" spans="1:17" ht="21" x14ac:dyDescent="0.25">
      <c r="A31" s="7" t="s">
        <v>161</v>
      </c>
      <c r="C31" s="4">
        <v>0</v>
      </c>
      <c r="E31" s="4">
        <v>0</v>
      </c>
      <c r="G31" s="4">
        <v>0</v>
      </c>
      <c r="I31" s="4">
        <f t="shared" si="0"/>
        <v>0</v>
      </c>
      <c r="K31" s="4">
        <v>11314303278</v>
      </c>
      <c r="M31" s="4">
        <v>0</v>
      </c>
      <c r="O31" s="4">
        <v>6017366723</v>
      </c>
      <c r="Q31" s="4">
        <f t="shared" si="1"/>
        <v>17331670001</v>
      </c>
    </row>
    <row r="32" spans="1:17" ht="21" x14ac:dyDescent="0.25">
      <c r="A32" s="7" t="s">
        <v>217</v>
      </c>
      <c r="C32" s="4">
        <v>0</v>
      </c>
      <c r="E32" s="4">
        <v>0</v>
      </c>
      <c r="G32" s="4">
        <v>0</v>
      </c>
      <c r="I32" s="4">
        <f t="shared" si="0"/>
        <v>0</v>
      </c>
      <c r="K32" s="4">
        <v>0</v>
      </c>
      <c r="M32" s="4">
        <v>0</v>
      </c>
      <c r="O32" s="4">
        <v>1649797124</v>
      </c>
      <c r="Q32" s="4">
        <f t="shared" si="1"/>
        <v>1649797124</v>
      </c>
    </row>
    <row r="33" spans="1:17" ht="21" x14ac:dyDescent="0.25">
      <c r="A33" s="7" t="s">
        <v>173</v>
      </c>
      <c r="C33" s="4">
        <v>0</v>
      </c>
      <c r="E33" s="4">
        <v>0</v>
      </c>
      <c r="G33" s="4">
        <v>0</v>
      </c>
      <c r="I33" s="4">
        <f t="shared" si="0"/>
        <v>0</v>
      </c>
      <c r="K33" s="4">
        <v>147456539361</v>
      </c>
      <c r="M33" s="4">
        <v>0</v>
      </c>
      <c r="O33" s="4">
        <v>60525640383</v>
      </c>
      <c r="Q33" s="4">
        <f t="shared" si="1"/>
        <v>207982179744</v>
      </c>
    </row>
    <row r="34" spans="1:17" ht="21" x14ac:dyDescent="0.25">
      <c r="A34" s="7" t="s">
        <v>174</v>
      </c>
      <c r="C34" s="4">
        <v>0</v>
      </c>
      <c r="E34" s="4">
        <v>0</v>
      </c>
      <c r="G34" s="4">
        <v>0</v>
      </c>
      <c r="I34" s="4">
        <f t="shared" si="0"/>
        <v>0</v>
      </c>
      <c r="K34" s="4">
        <v>370960683812</v>
      </c>
      <c r="M34" s="4">
        <v>0</v>
      </c>
      <c r="O34" s="4">
        <v>161437724483</v>
      </c>
      <c r="Q34" s="4">
        <f t="shared" si="1"/>
        <v>532398408295</v>
      </c>
    </row>
    <row r="35" spans="1:17" ht="21" x14ac:dyDescent="0.25">
      <c r="A35" s="7" t="s">
        <v>218</v>
      </c>
      <c r="C35" s="4">
        <v>0</v>
      </c>
      <c r="E35" s="4">
        <v>0</v>
      </c>
      <c r="G35" s="4">
        <v>0</v>
      </c>
      <c r="I35" s="4">
        <f t="shared" si="0"/>
        <v>0</v>
      </c>
      <c r="K35" s="4">
        <v>0</v>
      </c>
      <c r="M35" s="4">
        <v>0</v>
      </c>
      <c r="O35" s="4">
        <v>389978264439</v>
      </c>
      <c r="Q35" s="4">
        <f t="shared" si="1"/>
        <v>389978264439</v>
      </c>
    </row>
    <row r="36" spans="1:17" ht="21" x14ac:dyDescent="0.25">
      <c r="A36" s="7" t="s">
        <v>219</v>
      </c>
      <c r="C36" s="4">
        <v>0</v>
      </c>
      <c r="E36" s="4">
        <v>0</v>
      </c>
      <c r="G36" s="4">
        <v>0</v>
      </c>
      <c r="I36" s="4">
        <f t="shared" si="0"/>
        <v>0</v>
      </c>
      <c r="K36" s="4">
        <v>0</v>
      </c>
      <c r="M36" s="4">
        <v>0</v>
      </c>
      <c r="O36" s="4">
        <v>44264467895</v>
      </c>
      <c r="Q36" s="4">
        <f t="shared" si="1"/>
        <v>44264467895</v>
      </c>
    </row>
    <row r="37" spans="1:17" ht="21" x14ac:dyDescent="0.25">
      <c r="A37" s="7" t="s">
        <v>220</v>
      </c>
      <c r="C37" s="4">
        <v>0</v>
      </c>
      <c r="E37" s="4">
        <v>0</v>
      </c>
      <c r="G37" s="4">
        <v>0</v>
      </c>
      <c r="I37" s="4">
        <f t="shared" si="0"/>
        <v>0</v>
      </c>
      <c r="K37" s="4">
        <v>0</v>
      </c>
      <c r="M37" s="4">
        <v>0</v>
      </c>
      <c r="O37" s="4">
        <v>41181797665</v>
      </c>
      <c r="Q37" s="4">
        <f t="shared" si="1"/>
        <v>41181797665</v>
      </c>
    </row>
    <row r="38" spans="1:17" ht="21" x14ac:dyDescent="0.25">
      <c r="A38" s="7" t="s">
        <v>71</v>
      </c>
      <c r="C38" s="4">
        <v>202650178563</v>
      </c>
      <c r="E38" s="4">
        <v>-802501788714</v>
      </c>
      <c r="G38" s="4">
        <v>0</v>
      </c>
      <c r="I38" s="4">
        <f t="shared" si="0"/>
        <v>-599851610151</v>
      </c>
      <c r="K38" s="4">
        <v>605503406575</v>
      </c>
      <c r="M38" s="4">
        <v>17259859592</v>
      </c>
      <c r="O38" s="4">
        <v>1649669475</v>
      </c>
      <c r="Q38" s="4">
        <f t="shared" si="1"/>
        <v>624412935642</v>
      </c>
    </row>
    <row r="39" spans="1:17" ht="21" x14ac:dyDescent="0.25">
      <c r="A39" s="7" t="s">
        <v>166</v>
      </c>
      <c r="C39" s="4">
        <v>0</v>
      </c>
      <c r="E39" s="4">
        <v>0</v>
      </c>
      <c r="G39" s="4">
        <v>0</v>
      </c>
      <c r="I39" s="4">
        <f t="shared" si="0"/>
        <v>0</v>
      </c>
      <c r="K39" s="4">
        <v>634351737592</v>
      </c>
      <c r="M39" s="4">
        <v>0</v>
      </c>
      <c r="O39" s="4">
        <v>305862325059</v>
      </c>
      <c r="Q39" s="4">
        <f t="shared" si="1"/>
        <v>940214062651</v>
      </c>
    </row>
    <row r="40" spans="1:17" ht="21" x14ac:dyDescent="0.25">
      <c r="A40" s="7" t="s">
        <v>221</v>
      </c>
      <c r="C40" s="4">
        <v>0</v>
      </c>
      <c r="E40" s="4">
        <v>0</v>
      </c>
      <c r="G40" s="4">
        <v>0</v>
      </c>
      <c r="I40" s="4">
        <f t="shared" si="0"/>
        <v>0</v>
      </c>
      <c r="K40" s="4">
        <v>0</v>
      </c>
      <c r="M40" s="4">
        <v>0</v>
      </c>
      <c r="O40" s="4">
        <v>36942360925</v>
      </c>
      <c r="Q40" s="4">
        <f t="shared" si="1"/>
        <v>36942360925</v>
      </c>
    </row>
    <row r="41" spans="1:17" ht="21" x14ac:dyDescent="0.25">
      <c r="A41" s="7" t="s">
        <v>84</v>
      </c>
      <c r="C41" s="4">
        <v>409115815144</v>
      </c>
      <c r="E41" s="4">
        <v>-773760961683</v>
      </c>
      <c r="G41" s="4">
        <v>0</v>
      </c>
      <c r="I41" s="4">
        <f t="shared" si="0"/>
        <v>-364645146539</v>
      </c>
      <c r="K41" s="4">
        <v>887644958603</v>
      </c>
      <c r="M41" s="4">
        <v>-1863037018233</v>
      </c>
      <c r="O41" s="4">
        <v>0</v>
      </c>
      <c r="Q41" s="4">
        <f t="shared" si="1"/>
        <v>-975392059630</v>
      </c>
    </row>
    <row r="42" spans="1:17" ht="21" x14ac:dyDescent="0.25">
      <c r="A42" s="7" t="s">
        <v>83</v>
      </c>
      <c r="C42" s="4">
        <v>104790032275</v>
      </c>
      <c r="E42" s="4">
        <v>228104619778</v>
      </c>
      <c r="G42" s="4">
        <v>0</v>
      </c>
      <c r="I42" s="4">
        <f t="shared" si="0"/>
        <v>332894652053</v>
      </c>
      <c r="K42" s="4">
        <v>227359443017</v>
      </c>
      <c r="M42" s="4">
        <v>-426867636377</v>
      </c>
      <c r="O42" s="4">
        <v>0</v>
      </c>
      <c r="Q42" s="4">
        <f t="shared" si="1"/>
        <v>-199508193360</v>
      </c>
    </row>
    <row r="43" spans="1:17" ht="21" x14ac:dyDescent="0.25">
      <c r="A43" s="7" t="s">
        <v>66</v>
      </c>
      <c r="C43" s="4">
        <v>9921703767</v>
      </c>
      <c r="E43" s="4">
        <v>3349733573</v>
      </c>
      <c r="G43" s="4">
        <v>0</v>
      </c>
      <c r="I43" s="4">
        <f t="shared" si="0"/>
        <v>13271437340</v>
      </c>
      <c r="K43" s="4">
        <v>30727842467</v>
      </c>
      <c r="M43" s="4">
        <v>12307341441</v>
      </c>
      <c r="O43" s="4">
        <v>0</v>
      </c>
      <c r="Q43" s="4">
        <f t="shared" si="1"/>
        <v>43035183908</v>
      </c>
    </row>
    <row r="44" spans="1:17" ht="21" x14ac:dyDescent="0.25">
      <c r="A44" s="7" t="s">
        <v>81</v>
      </c>
      <c r="C44" s="4">
        <v>38745016523</v>
      </c>
      <c r="E44" s="4">
        <v>-44339875428</v>
      </c>
      <c r="G44" s="4">
        <v>0</v>
      </c>
      <c r="I44" s="4">
        <f t="shared" si="0"/>
        <v>-5594858905</v>
      </c>
      <c r="K44" s="4">
        <v>154675368286</v>
      </c>
      <c r="M44" s="4">
        <v>-311717567529</v>
      </c>
      <c r="O44" s="4">
        <v>0</v>
      </c>
      <c r="Q44" s="4">
        <f t="shared" si="1"/>
        <v>-157042199243</v>
      </c>
    </row>
    <row r="45" spans="1:17" ht="21" x14ac:dyDescent="0.25">
      <c r="A45" s="7" t="s">
        <v>80</v>
      </c>
      <c r="C45" s="4">
        <v>101975866506</v>
      </c>
      <c r="E45" s="4">
        <v>-117095569829</v>
      </c>
      <c r="G45" s="4">
        <v>0</v>
      </c>
      <c r="I45" s="4">
        <f t="shared" si="0"/>
        <v>-15119703323</v>
      </c>
      <c r="K45" s="4">
        <v>466120824691</v>
      </c>
      <c r="M45" s="4">
        <v>-739018214074</v>
      </c>
      <c r="O45" s="4">
        <v>0</v>
      </c>
      <c r="Q45" s="4">
        <f t="shared" si="1"/>
        <v>-272897389383</v>
      </c>
    </row>
    <row r="46" spans="1:17" ht="21" x14ac:dyDescent="0.25">
      <c r="A46" s="7" t="s">
        <v>88</v>
      </c>
      <c r="C46" s="4">
        <v>291378097306</v>
      </c>
      <c r="E46" s="4">
        <v>0</v>
      </c>
      <c r="G46" s="4">
        <v>0</v>
      </c>
      <c r="I46" s="4">
        <f t="shared" si="0"/>
        <v>291378097306</v>
      </c>
      <c r="K46" s="4">
        <v>2025959278494</v>
      </c>
      <c r="M46" s="4">
        <v>0</v>
      </c>
      <c r="O46" s="4">
        <v>0</v>
      </c>
      <c r="Q46" s="4">
        <f t="shared" si="1"/>
        <v>2025959278494</v>
      </c>
    </row>
    <row r="47" spans="1:17" ht="21" x14ac:dyDescent="0.25">
      <c r="A47" s="7" t="s">
        <v>79</v>
      </c>
      <c r="C47" s="4">
        <v>155064103688</v>
      </c>
      <c r="E47" s="4">
        <v>-476202959513</v>
      </c>
      <c r="G47" s="4">
        <v>0</v>
      </c>
      <c r="I47" s="4">
        <f t="shared" si="0"/>
        <v>-321138855825</v>
      </c>
      <c r="K47" s="4">
        <v>1170731238590</v>
      </c>
      <c r="M47" s="4">
        <v>-1102024095175</v>
      </c>
      <c r="O47" s="4">
        <v>0</v>
      </c>
      <c r="Q47" s="4">
        <f t="shared" si="1"/>
        <v>68707143415</v>
      </c>
    </row>
    <row r="48" spans="1:17" ht="21" x14ac:dyDescent="0.25">
      <c r="A48" s="7" t="s">
        <v>78</v>
      </c>
      <c r="C48" s="4">
        <v>4922927245</v>
      </c>
      <c r="E48" s="4">
        <v>-6023161093</v>
      </c>
      <c r="G48" s="4">
        <v>0</v>
      </c>
      <c r="I48" s="4">
        <f t="shared" si="0"/>
        <v>-1100233848</v>
      </c>
      <c r="K48" s="4">
        <v>37112175242</v>
      </c>
      <c r="M48" s="4">
        <v>-39986017467</v>
      </c>
      <c r="O48" s="4">
        <v>0</v>
      </c>
      <c r="Q48" s="4">
        <f t="shared" si="1"/>
        <v>-2873842225</v>
      </c>
    </row>
    <row r="49" spans="1:17" ht="21" x14ac:dyDescent="0.25">
      <c r="A49" s="7" t="s">
        <v>89</v>
      </c>
      <c r="C49" s="4">
        <v>97385131755</v>
      </c>
      <c r="E49" s="4">
        <v>0</v>
      </c>
      <c r="G49" s="4">
        <v>0</v>
      </c>
      <c r="I49" s="4">
        <f t="shared" si="0"/>
        <v>97385131755</v>
      </c>
      <c r="K49" s="4">
        <v>773250091558</v>
      </c>
      <c r="M49" s="4">
        <v>0</v>
      </c>
      <c r="O49" s="4">
        <v>0</v>
      </c>
      <c r="Q49" s="4">
        <f t="shared" si="1"/>
        <v>773250091558</v>
      </c>
    </row>
    <row r="50" spans="1:17" ht="21" x14ac:dyDescent="0.25">
      <c r="A50" s="7" t="s">
        <v>68</v>
      </c>
      <c r="C50" s="4">
        <v>46163331506</v>
      </c>
      <c r="E50" s="4">
        <v>0</v>
      </c>
      <c r="G50" s="4">
        <v>0</v>
      </c>
      <c r="I50" s="4">
        <f t="shared" si="0"/>
        <v>46163331506</v>
      </c>
      <c r="K50" s="4">
        <v>486493731504</v>
      </c>
      <c r="M50" s="4">
        <v>-549000000</v>
      </c>
      <c r="O50" s="4">
        <v>0</v>
      </c>
      <c r="Q50" s="4">
        <f t="shared" si="1"/>
        <v>485944731504</v>
      </c>
    </row>
    <row r="51" spans="1:17" ht="21" x14ac:dyDescent="0.25">
      <c r="A51" s="7" t="s">
        <v>85</v>
      </c>
      <c r="C51" s="4">
        <v>37626328560</v>
      </c>
      <c r="E51" s="4">
        <v>0</v>
      </c>
      <c r="G51" s="4">
        <v>0</v>
      </c>
      <c r="I51" s="4">
        <f t="shared" si="0"/>
        <v>37626328560</v>
      </c>
      <c r="K51" s="4">
        <v>418651575554</v>
      </c>
      <c r="M51" s="4">
        <v>-304237500</v>
      </c>
      <c r="O51" s="4">
        <v>0</v>
      </c>
      <c r="Q51" s="4">
        <f t="shared" si="1"/>
        <v>418347338054</v>
      </c>
    </row>
    <row r="52" spans="1:17" ht="21" x14ac:dyDescent="0.25">
      <c r="A52" s="7" t="s">
        <v>76</v>
      </c>
      <c r="C52" s="4">
        <v>109022055497</v>
      </c>
      <c r="E52" s="4">
        <v>-183472545053</v>
      </c>
      <c r="G52" s="4">
        <v>0</v>
      </c>
      <c r="I52" s="4">
        <f t="shared" si="0"/>
        <v>-74450489556</v>
      </c>
      <c r="K52" s="4">
        <v>1274646560971</v>
      </c>
      <c r="M52" s="4">
        <v>1948837863</v>
      </c>
      <c r="O52" s="4">
        <v>0</v>
      </c>
      <c r="Q52" s="4">
        <f t="shared" si="1"/>
        <v>1276595398834</v>
      </c>
    </row>
    <row r="53" spans="1:17" ht="21" x14ac:dyDescent="0.25">
      <c r="A53" s="7" t="s">
        <v>75</v>
      </c>
      <c r="C53" s="4">
        <v>143202164681</v>
      </c>
      <c r="E53" s="4">
        <v>-221190288525</v>
      </c>
      <c r="G53" s="4">
        <v>0</v>
      </c>
      <c r="I53" s="4">
        <f t="shared" si="0"/>
        <v>-77988123844</v>
      </c>
      <c r="K53" s="4">
        <v>1639787678813</v>
      </c>
      <c r="M53" s="4">
        <v>243229567622</v>
      </c>
      <c r="O53" s="4">
        <v>0</v>
      </c>
      <c r="Q53" s="4">
        <f t="shared" si="1"/>
        <v>1883017246435</v>
      </c>
    </row>
    <row r="54" spans="1:17" ht="21" x14ac:dyDescent="0.25">
      <c r="A54" s="7" t="s">
        <v>74</v>
      </c>
      <c r="C54" s="4">
        <v>41478872081</v>
      </c>
      <c r="E54" s="4">
        <v>-53104561157</v>
      </c>
      <c r="G54" s="4">
        <v>0</v>
      </c>
      <c r="I54" s="4">
        <f t="shared" si="0"/>
        <v>-11625689076</v>
      </c>
      <c r="K54" s="4">
        <v>438667832089</v>
      </c>
      <c r="M54" s="4">
        <v>54393054711</v>
      </c>
      <c r="O54" s="4">
        <v>0</v>
      </c>
      <c r="Q54" s="4">
        <f t="shared" si="1"/>
        <v>493060886800</v>
      </c>
    </row>
    <row r="55" spans="1:17" ht="21" x14ac:dyDescent="0.25">
      <c r="A55" s="7" t="s">
        <v>87</v>
      </c>
      <c r="C55" s="4">
        <v>16751735005</v>
      </c>
      <c r="E55" s="4">
        <v>0</v>
      </c>
      <c r="G55" s="4">
        <v>0</v>
      </c>
      <c r="I55" s="4">
        <f t="shared" si="0"/>
        <v>16751735005</v>
      </c>
      <c r="K55" s="4">
        <v>186151624341</v>
      </c>
      <c r="M55" s="4">
        <v>-151737500</v>
      </c>
      <c r="O55" s="4">
        <v>0</v>
      </c>
      <c r="Q55" s="4">
        <f t="shared" si="1"/>
        <v>185999886841</v>
      </c>
    </row>
    <row r="56" spans="1:17" ht="21" x14ac:dyDescent="0.25">
      <c r="A56" s="7" t="s">
        <v>67</v>
      </c>
      <c r="C56" s="4">
        <v>47430143677</v>
      </c>
      <c r="E56" s="4">
        <v>0</v>
      </c>
      <c r="G56" s="4">
        <v>0</v>
      </c>
      <c r="I56" s="4">
        <f t="shared" si="0"/>
        <v>47430143677</v>
      </c>
      <c r="K56" s="4">
        <v>523613278311</v>
      </c>
      <c r="M56" s="4">
        <v>-380487500</v>
      </c>
      <c r="O56" s="4">
        <v>0</v>
      </c>
      <c r="Q56" s="4">
        <f t="shared" si="1"/>
        <v>523232790811</v>
      </c>
    </row>
    <row r="57" spans="1:17" ht="21" x14ac:dyDescent="0.25">
      <c r="A57" s="7" t="s">
        <v>51</v>
      </c>
      <c r="C57" s="4">
        <v>19457735056</v>
      </c>
      <c r="E57" s="4">
        <v>0</v>
      </c>
      <c r="G57" s="4">
        <v>0</v>
      </c>
      <c r="I57" s="4">
        <f t="shared" si="0"/>
        <v>19457735056</v>
      </c>
      <c r="K57" s="4">
        <v>210567685826</v>
      </c>
      <c r="M57" s="4">
        <v>33047968272</v>
      </c>
      <c r="O57" s="4">
        <v>0</v>
      </c>
      <c r="Q57" s="4">
        <f t="shared" si="1"/>
        <v>243615654098</v>
      </c>
    </row>
    <row r="58" spans="1:17" ht="21" x14ac:dyDescent="0.25">
      <c r="A58" s="7" t="s">
        <v>73</v>
      </c>
      <c r="C58" s="4">
        <v>53115537839</v>
      </c>
      <c r="E58" s="4">
        <v>-229012601381</v>
      </c>
      <c r="G58" s="4">
        <v>0</v>
      </c>
      <c r="I58" s="4">
        <f t="shared" si="0"/>
        <v>-175897063542</v>
      </c>
      <c r="K58" s="4">
        <v>634048406691</v>
      </c>
      <c r="M58" s="4">
        <v>185813645228</v>
      </c>
      <c r="O58" s="4">
        <v>0</v>
      </c>
      <c r="Q58" s="4">
        <f t="shared" si="1"/>
        <v>819862051919</v>
      </c>
    </row>
    <row r="59" spans="1:17" ht="21" x14ac:dyDescent="0.25">
      <c r="A59" s="7" t="s">
        <v>86</v>
      </c>
      <c r="C59" s="4">
        <v>8498373972</v>
      </c>
      <c r="E59" s="4">
        <v>0</v>
      </c>
      <c r="G59" s="4">
        <v>0</v>
      </c>
      <c r="I59" s="4">
        <f t="shared" si="0"/>
        <v>8498373972</v>
      </c>
      <c r="K59" s="4">
        <v>94562381066</v>
      </c>
      <c r="M59" s="4">
        <v>12607808349</v>
      </c>
      <c r="O59" s="4">
        <v>0</v>
      </c>
      <c r="Q59" s="4">
        <f t="shared" si="1"/>
        <v>107170189415</v>
      </c>
    </row>
    <row r="60" spans="1:17" ht="21" x14ac:dyDescent="0.25">
      <c r="A60" s="7" t="s">
        <v>43</v>
      </c>
      <c r="C60" s="4">
        <v>28093372056</v>
      </c>
      <c r="E60" s="4">
        <v>0</v>
      </c>
      <c r="G60" s="4">
        <v>0</v>
      </c>
      <c r="I60" s="4">
        <f t="shared" si="0"/>
        <v>28093372056</v>
      </c>
      <c r="K60" s="4">
        <v>301761826361</v>
      </c>
      <c r="M60" s="4">
        <v>-219600000</v>
      </c>
      <c r="O60" s="4">
        <v>0</v>
      </c>
      <c r="Q60" s="4">
        <f t="shared" si="1"/>
        <v>301542226361</v>
      </c>
    </row>
    <row r="61" spans="1:17" ht="21" x14ac:dyDescent="0.25">
      <c r="A61" s="7" t="s">
        <v>72</v>
      </c>
      <c r="C61" s="4">
        <v>136133520396</v>
      </c>
      <c r="E61" s="4">
        <v>-416779939775</v>
      </c>
      <c r="G61" s="4">
        <v>0</v>
      </c>
      <c r="I61" s="4">
        <f t="shared" si="0"/>
        <v>-280646419379</v>
      </c>
      <c r="K61" s="4">
        <v>524882783257</v>
      </c>
      <c r="M61" s="4">
        <v>-60432520811</v>
      </c>
      <c r="O61" s="4">
        <v>0</v>
      </c>
      <c r="Q61" s="4">
        <f t="shared" si="1"/>
        <v>464450262446</v>
      </c>
    </row>
    <row r="62" spans="1:17" ht="21" x14ac:dyDescent="0.25">
      <c r="A62" s="7" t="s">
        <v>54</v>
      </c>
      <c r="C62" s="4">
        <v>77457009389</v>
      </c>
      <c r="E62" s="4">
        <v>0</v>
      </c>
      <c r="G62" s="4">
        <v>0</v>
      </c>
      <c r="I62" s="4">
        <f t="shared" si="0"/>
        <v>77457009389</v>
      </c>
      <c r="K62" s="4">
        <v>829412576162</v>
      </c>
      <c r="M62" s="4">
        <v>56686886594</v>
      </c>
      <c r="O62" s="4">
        <v>0</v>
      </c>
      <c r="Q62" s="4">
        <f t="shared" si="1"/>
        <v>886099462756</v>
      </c>
    </row>
    <row r="63" spans="1:17" ht="21" x14ac:dyDescent="0.25">
      <c r="A63" s="7" t="s">
        <v>50</v>
      </c>
      <c r="C63" s="4">
        <v>58952573163</v>
      </c>
      <c r="E63" s="4">
        <v>0</v>
      </c>
      <c r="G63" s="4">
        <v>0</v>
      </c>
      <c r="I63" s="4">
        <f t="shared" si="0"/>
        <v>58952573163</v>
      </c>
      <c r="K63" s="4">
        <v>632455774195</v>
      </c>
      <c r="M63" s="4">
        <v>38161555073</v>
      </c>
      <c r="O63" s="4">
        <v>0</v>
      </c>
      <c r="Q63" s="4">
        <f t="shared" si="1"/>
        <v>670617329268</v>
      </c>
    </row>
    <row r="64" spans="1:17" ht="21" x14ac:dyDescent="0.25">
      <c r="A64" s="7" t="s">
        <v>69</v>
      </c>
      <c r="C64" s="4">
        <v>125648903911</v>
      </c>
      <c r="E64" s="4">
        <v>-445446080895</v>
      </c>
      <c r="G64" s="4">
        <v>0</v>
      </c>
      <c r="I64" s="4">
        <f t="shared" si="0"/>
        <v>-319797176984</v>
      </c>
      <c r="K64" s="4">
        <v>321612487328</v>
      </c>
      <c r="M64" s="4">
        <v>27762507279</v>
      </c>
      <c r="O64" s="4">
        <v>0</v>
      </c>
      <c r="Q64" s="4">
        <f t="shared" si="1"/>
        <v>349374994607</v>
      </c>
    </row>
    <row r="65" spans="1:17" ht="21" x14ac:dyDescent="0.25">
      <c r="A65" s="7" t="s">
        <v>65</v>
      </c>
      <c r="C65" s="4">
        <v>19824516698</v>
      </c>
      <c r="E65" s="4">
        <v>0</v>
      </c>
      <c r="G65" s="4">
        <v>0</v>
      </c>
      <c r="I65" s="4">
        <f t="shared" si="0"/>
        <v>19824516698</v>
      </c>
      <c r="K65" s="4">
        <v>209895525877</v>
      </c>
      <c r="M65" s="4">
        <v>-152500000</v>
      </c>
      <c r="O65" s="4">
        <v>0</v>
      </c>
      <c r="Q65" s="4">
        <f t="shared" si="1"/>
        <v>209743025877</v>
      </c>
    </row>
    <row r="66" spans="1:17" ht="21" x14ac:dyDescent="0.25">
      <c r="A66" s="7" t="s">
        <v>53</v>
      </c>
      <c r="C66" s="4">
        <v>38669126332</v>
      </c>
      <c r="E66" s="4">
        <v>0</v>
      </c>
      <c r="G66" s="4">
        <v>0</v>
      </c>
      <c r="I66" s="4">
        <f t="shared" si="0"/>
        <v>38669126332</v>
      </c>
      <c r="K66" s="4">
        <v>419124720329</v>
      </c>
      <c r="M66" s="4">
        <v>-305000000</v>
      </c>
      <c r="O66" s="4">
        <v>0</v>
      </c>
      <c r="Q66" s="4">
        <f t="shared" si="1"/>
        <v>418819720329</v>
      </c>
    </row>
    <row r="67" spans="1:17" ht="21" x14ac:dyDescent="0.25">
      <c r="A67" s="7" t="s">
        <v>70</v>
      </c>
      <c r="C67" s="4">
        <v>171844338731</v>
      </c>
      <c r="E67" s="4">
        <v>-502724975350</v>
      </c>
      <c r="G67" s="4">
        <v>0</v>
      </c>
      <c r="I67" s="4">
        <f t="shared" si="0"/>
        <v>-330880636619</v>
      </c>
      <c r="K67" s="4">
        <v>443393035556</v>
      </c>
      <c r="M67" s="4">
        <v>-359523265375</v>
      </c>
      <c r="O67" s="4">
        <v>0</v>
      </c>
      <c r="Q67" s="4">
        <f t="shared" si="1"/>
        <v>83869770181</v>
      </c>
    </row>
    <row r="68" spans="1:17" ht="21" x14ac:dyDescent="0.25">
      <c r="A68" s="7" t="s">
        <v>48</v>
      </c>
      <c r="C68" s="4">
        <v>0</v>
      </c>
      <c r="E68" s="4">
        <v>21396034538</v>
      </c>
      <c r="G68" s="4">
        <v>0</v>
      </c>
      <c r="I68" s="4">
        <f t="shared" si="0"/>
        <v>21396034538</v>
      </c>
      <c r="K68" s="4">
        <v>0</v>
      </c>
      <c r="M68" s="4">
        <v>163587868377</v>
      </c>
      <c r="O68" s="4">
        <v>0</v>
      </c>
      <c r="Q68" s="4">
        <f t="shared" si="1"/>
        <v>163587868377</v>
      </c>
    </row>
    <row r="69" spans="1:17" ht="21" x14ac:dyDescent="0.25">
      <c r="A69" s="7" t="s">
        <v>49</v>
      </c>
      <c r="C69" s="4">
        <v>0</v>
      </c>
      <c r="E69" s="4">
        <v>29776216032</v>
      </c>
      <c r="G69" s="4">
        <v>0</v>
      </c>
      <c r="I69" s="4">
        <f t="shared" si="0"/>
        <v>29776216032</v>
      </c>
      <c r="K69" s="4">
        <v>0</v>
      </c>
      <c r="M69" s="4">
        <v>180783859049</v>
      </c>
      <c r="O69" s="4">
        <v>0</v>
      </c>
      <c r="Q69" s="4">
        <f t="shared" si="1"/>
        <v>180783859049</v>
      </c>
    </row>
    <row r="70" spans="1:17" ht="21" x14ac:dyDescent="0.25">
      <c r="A70" s="7" t="s">
        <v>47</v>
      </c>
      <c r="C70" s="4">
        <v>0</v>
      </c>
      <c r="E70" s="4">
        <v>1210555722</v>
      </c>
      <c r="G70" s="4">
        <v>0</v>
      </c>
      <c r="I70" s="4">
        <f t="shared" si="0"/>
        <v>1210555722</v>
      </c>
      <c r="K70" s="4">
        <v>0</v>
      </c>
      <c r="M70" s="4">
        <v>8427113137</v>
      </c>
      <c r="O70" s="4">
        <v>0</v>
      </c>
      <c r="Q70" s="4">
        <f t="shared" si="1"/>
        <v>8427113137</v>
      </c>
    </row>
    <row r="71" spans="1:17" ht="21" x14ac:dyDescent="0.25">
      <c r="A71" s="7" t="s">
        <v>45</v>
      </c>
      <c r="C71" s="4">
        <v>0</v>
      </c>
      <c r="E71" s="4">
        <v>1915949386</v>
      </c>
      <c r="G71" s="4">
        <v>0</v>
      </c>
      <c r="I71" s="4">
        <f t="shared" si="0"/>
        <v>1915949386</v>
      </c>
      <c r="K71" s="4">
        <v>0</v>
      </c>
      <c r="M71" s="4">
        <v>12982203063</v>
      </c>
      <c r="O71" s="4">
        <v>0</v>
      </c>
      <c r="Q71" s="4">
        <f t="shared" si="1"/>
        <v>12982203063</v>
      </c>
    </row>
    <row r="72" spans="1:17" ht="21" x14ac:dyDescent="0.25">
      <c r="A72" s="7" t="s">
        <v>46</v>
      </c>
      <c r="C72" s="4">
        <v>0</v>
      </c>
      <c r="E72" s="4">
        <v>9440742986</v>
      </c>
      <c r="G72" s="4">
        <v>0</v>
      </c>
      <c r="I72" s="4">
        <f t="shared" si="0"/>
        <v>9440742986</v>
      </c>
      <c r="K72" s="4">
        <v>0</v>
      </c>
      <c r="M72" s="4">
        <v>57003103616</v>
      </c>
      <c r="O72" s="4">
        <v>0</v>
      </c>
      <c r="Q72" s="4">
        <f t="shared" si="1"/>
        <v>57003103616</v>
      </c>
    </row>
    <row r="73" spans="1:17" ht="21" x14ac:dyDescent="0.25">
      <c r="A73" s="7" t="s">
        <v>44</v>
      </c>
      <c r="C73" s="4">
        <v>0</v>
      </c>
      <c r="E73" s="4">
        <v>1386588266</v>
      </c>
      <c r="G73" s="4">
        <v>0</v>
      </c>
      <c r="I73" s="4">
        <f t="shared" ref="I73:I86" si="2">+G73+E73+C73</f>
        <v>1386588266</v>
      </c>
      <c r="K73" s="4">
        <v>0</v>
      </c>
      <c r="M73" s="4">
        <v>8999143313</v>
      </c>
      <c r="O73" s="4">
        <v>0</v>
      </c>
      <c r="Q73" s="4">
        <f t="shared" ref="Q73:Q86" si="3">+O73+M73+K73</f>
        <v>8999143313</v>
      </c>
    </row>
    <row r="74" spans="1:17" ht="21" x14ac:dyDescent="0.25">
      <c r="A74" s="7" t="s">
        <v>41</v>
      </c>
      <c r="C74" s="4">
        <v>0</v>
      </c>
      <c r="E74" s="4">
        <v>20267928031</v>
      </c>
      <c r="G74" s="4">
        <v>0</v>
      </c>
      <c r="I74" s="4">
        <f t="shared" si="2"/>
        <v>20267928031</v>
      </c>
      <c r="K74" s="4">
        <v>0</v>
      </c>
      <c r="M74" s="4">
        <v>181260939585</v>
      </c>
      <c r="O74" s="4">
        <v>0</v>
      </c>
      <c r="Q74" s="4">
        <f t="shared" si="3"/>
        <v>181260939585</v>
      </c>
    </row>
    <row r="75" spans="1:17" ht="21" x14ac:dyDescent="0.25">
      <c r="A75" s="7" t="s">
        <v>38</v>
      </c>
      <c r="C75" s="4">
        <v>0</v>
      </c>
      <c r="E75" s="4">
        <v>113379720347</v>
      </c>
      <c r="G75" s="4">
        <v>0</v>
      </c>
      <c r="I75" s="4">
        <f t="shared" si="2"/>
        <v>113379720347</v>
      </c>
      <c r="K75" s="4">
        <v>0</v>
      </c>
      <c r="M75" s="4">
        <v>1218916933749</v>
      </c>
      <c r="O75" s="4">
        <v>0</v>
      </c>
      <c r="Q75" s="4">
        <f t="shared" si="3"/>
        <v>1218916933749</v>
      </c>
    </row>
    <row r="76" spans="1:17" ht="21" x14ac:dyDescent="0.25">
      <c r="A76" s="7" t="s">
        <v>40</v>
      </c>
      <c r="C76" s="4">
        <v>0</v>
      </c>
      <c r="E76" s="4">
        <v>42040603076</v>
      </c>
      <c r="G76" s="4">
        <v>0</v>
      </c>
      <c r="I76" s="4">
        <f t="shared" si="2"/>
        <v>42040603076</v>
      </c>
      <c r="K76" s="4">
        <v>0</v>
      </c>
      <c r="M76" s="4">
        <v>451890166401</v>
      </c>
      <c r="O76" s="4">
        <v>0</v>
      </c>
      <c r="Q76" s="4">
        <f t="shared" si="3"/>
        <v>451890166401</v>
      </c>
    </row>
    <row r="77" spans="1:17" ht="21" x14ac:dyDescent="0.25">
      <c r="A77" s="7" t="s">
        <v>42</v>
      </c>
      <c r="C77" s="4">
        <v>0</v>
      </c>
      <c r="E77" s="4">
        <v>82012304523</v>
      </c>
      <c r="G77" s="4">
        <v>0</v>
      </c>
      <c r="I77" s="4">
        <f t="shared" si="2"/>
        <v>82012304523</v>
      </c>
      <c r="K77" s="4">
        <v>0</v>
      </c>
      <c r="M77" s="4">
        <v>881491321206</v>
      </c>
      <c r="O77" s="4">
        <v>0</v>
      </c>
      <c r="Q77" s="4">
        <f t="shared" si="3"/>
        <v>881491321206</v>
      </c>
    </row>
    <row r="78" spans="1:17" ht="21" x14ac:dyDescent="0.25">
      <c r="A78" s="7" t="s">
        <v>63</v>
      </c>
      <c r="C78" s="4">
        <v>0</v>
      </c>
      <c r="E78" s="4">
        <v>0</v>
      </c>
      <c r="G78" s="4">
        <v>0</v>
      </c>
      <c r="I78" s="4">
        <f t="shared" si="2"/>
        <v>0</v>
      </c>
      <c r="K78" s="4">
        <v>0</v>
      </c>
      <c r="M78" s="4">
        <v>-7935605</v>
      </c>
      <c r="O78" s="4">
        <v>0</v>
      </c>
      <c r="Q78" s="4">
        <f t="shared" si="3"/>
        <v>-7935605</v>
      </c>
    </row>
    <row r="79" spans="1:17" ht="21" x14ac:dyDescent="0.25">
      <c r="A79" s="7" t="s">
        <v>58</v>
      </c>
      <c r="C79" s="4">
        <v>0</v>
      </c>
      <c r="E79" s="4">
        <v>0</v>
      </c>
      <c r="G79" s="4">
        <v>0</v>
      </c>
      <c r="I79" s="4">
        <f t="shared" si="2"/>
        <v>0</v>
      </c>
      <c r="K79" s="4">
        <v>0</v>
      </c>
      <c r="M79" s="4">
        <v>-3391494203</v>
      </c>
      <c r="O79" s="4">
        <v>0</v>
      </c>
      <c r="Q79" s="4">
        <f t="shared" si="3"/>
        <v>-3391494203</v>
      </c>
    </row>
    <row r="80" spans="1:17" ht="21" x14ac:dyDescent="0.25">
      <c r="A80" s="7" t="s">
        <v>59</v>
      </c>
      <c r="C80" s="4">
        <v>0</v>
      </c>
      <c r="E80" s="4">
        <v>0</v>
      </c>
      <c r="G80" s="4">
        <v>0</v>
      </c>
      <c r="I80" s="4">
        <f t="shared" si="2"/>
        <v>0</v>
      </c>
      <c r="K80" s="4">
        <v>0</v>
      </c>
      <c r="M80" s="4">
        <v>-8574927617</v>
      </c>
      <c r="O80" s="4">
        <v>0</v>
      </c>
      <c r="Q80" s="4">
        <f t="shared" si="3"/>
        <v>-8574927617</v>
      </c>
    </row>
    <row r="81" spans="1:17" ht="21" x14ac:dyDescent="0.25">
      <c r="A81" s="7" t="s">
        <v>62</v>
      </c>
      <c r="C81" s="4">
        <v>0</v>
      </c>
      <c r="E81" s="4">
        <v>0</v>
      </c>
      <c r="G81" s="4">
        <v>0</v>
      </c>
      <c r="I81" s="4">
        <f t="shared" si="2"/>
        <v>0</v>
      </c>
      <c r="K81" s="4">
        <v>0</v>
      </c>
      <c r="M81" s="4">
        <v>-547142117</v>
      </c>
      <c r="O81" s="4">
        <v>0</v>
      </c>
      <c r="Q81" s="4">
        <f t="shared" si="3"/>
        <v>-547142117</v>
      </c>
    </row>
    <row r="82" spans="1:17" ht="21" x14ac:dyDescent="0.25">
      <c r="A82" s="7" t="s">
        <v>64</v>
      </c>
      <c r="C82" s="4">
        <v>0</v>
      </c>
      <c r="E82" s="4">
        <v>0</v>
      </c>
      <c r="G82" s="4">
        <v>0</v>
      </c>
      <c r="I82" s="4">
        <f t="shared" si="2"/>
        <v>0</v>
      </c>
      <c r="K82" s="4">
        <v>0</v>
      </c>
      <c r="M82" s="4">
        <v>-813799502</v>
      </c>
      <c r="O82" s="4">
        <v>0</v>
      </c>
      <c r="Q82" s="4">
        <f t="shared" si="3"/>
        <v>-813799502</v>
      </c>
    </row>
    <row r="83" spans="1:17" ht="21" x14ac:dyDescent="0.25">
      <c r="A83" s="7" t="s">
        <v>60</v>
      </c>
      <c r="C83" s="4">
        <v>0</v>
      </c>
      <c r="E83" s="4">
        <v>0</v>
      </c>
      <c r="G83" s="4">
        <v>0</v>
      </c>
      <c r="I83" s="4">
        <f t="shared" si="2"/>
        <v>0</v>
      </c>
      <c r="K83" s="4">
        <v>0</v>
      </c>
      <c r="M83" s="4">
        <v>-557571938</v>
      </c>
      <c r="O83" s="4">
        <v>0</v>
      </c>
      <c r="Q83" s="4">
        <f t="shared" si="3"/>
        <v>-557571938</v>
      </c>
    </row>
    <row r="84" spans="1:17" ht="21" x14ac:dyDescent="0.25">
      <c r="A84" s="7" t="s">
        <v>57</v>
      </c>
      <c r="C84" s="4">
        <v>0</v>
      </c>
      <c r="E84" s="4">
        <v>0</v>
      </c>
      <c r="G84" s="4">
        <v>0</v>
      </c>
      <c r="I84" s="4">
        <f t="shared" si="2"/>
        <v>0</v>
      </c>
      <c r="K84" s="4">
        <v>0</v>
      </c>
      <c r="M84" s="4">
        <v>-228009959</v>
      </c>
      <c r="O84" s="4">
        <v>0</v>
      </c>
      <c r="Q84" s="4">
        <f t="shared" si="3"/>
        <v>-228009959</v>
      </c>
    </row>
    <row r="85" spans="1:17" ht="21" x14ac:dyDescent="0.25">
      <c r="A85" s="7" t="s">
        <v>61</v>
      </c>
      <c r="C85" s="4">
        <v>0</v>
      </c>
      <c r="E85" s="4">
        <v>0</v>
      </c>
      <c r="G85" s="4">
        <v>0</v>
      </c>
      <c r="I85" s="4">
        <f t="shared" si="2"/>
        <v>0</v>
      </c>
      <c r="K85" s="4">
        <v>0</v>
      </c>
      <c r="M85" s="4">
        <v>-1440988296</v>
      </c>
      <c r="O85" s="4">
        <v>0</v>
      </c>
      <c r="Q85" s="4">
        <f t="shared" si="3"/>
        <v>-1440988296</v>
      </c>
    </row>
    <row r="86" spans="1:17" ht="21" x14ac:dyDescent="0.25">
      <c r="A86" s="7" t="s">
        <v>55</v>
      </c>
      <c r="C86" s="4">
        <v>0</v>
      </c>
      <c r="E86" s="4">
        <v>0</v>
      </c>
      <c r="G86" s="4">
        <v>0</v>
      </c>
      <c r="I86" s="4">
        <f t="shared" si="2"/>
        <v>0</v>
      </c>
      <c r="K86" s="4">
        <v>0</v>
      </c>
      <c r="M86" s="4">
        <v>-919178572</v>
      </c>
      <c r="O86" s="4">
        <v>0</v>
      </c>
      <c r="Q86" s="4">
        <f t="shared" si="3"/>
        <v>-919178572</v>
      </c>
    </row>
    <row r="87" spans="1:17" s="7" customFormat="1" ht="21" x14ac:dyDescent="0.25">
      <c r="A87" s="7" t="s">
        <v>24</v>
      </c>
      <c r="C87" s="8">
        <f>SUM(C8:C86)</f>
        <v>2915601873025</v>
      </c>
      <c r="E87" s="8">
        <f>SUM(E8:E86)</f>
        <v>-4517045508457</v>
      </c>
      <c r="G87" s="8">
        <f>SUM(G8:G86)</f>
        <v>471360064939</v>
      </c>
      <c r="I87" s="8">
        <f>SUM(I8:I86)</f>
        <v>-1130083570493</v>
      </c>
      <c r="K87" s="8">
        <f>SUM(K8:K86)</f>
        <v>24347303426798</v>
      </c>
      <c r="M87" s="8">
        <f>SUM(M8:M86)</f>
        <v>-1768135864570</v>
      </c>
      <c r="O87" s="8">
        <f>SUM(O8:O86)</f>
        <v>-7245910103545</v>
      </c>
      <c r="Q87" s="8">
        <f>SUM(Q8:Q86)</f>
        <v>15333257458683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EAB56-49FA-4907-B5B9-1D1A17D83475}">
  <dimension ref="A1:N28"/>
  <sheetViews>
    <sheetView rightToLeft="1" zoomScale="145" zoomScaleNormal="145" zoomScaleSheetLayoutView="100" workbookViewId="0">
      <selection activeCell="Y10" sqref="Y10"/>
    </sheetView>
  </sheetViews>
  <sheetFormatPr defaultRowHeight="18" x14ac:dyDescent="0.45"/>
  <cols>
    <col min="1" max="1" width="22.7109375" style="21" customWidth="1"/>
    <col min="2" max="2" width="20.85546875" style="21" bestFit="1" customWidth="1"/>
    <col min="3" max="3" width="17" style="21" bestFit="1" customWidth="1"/>
    <col min="4" max="4" width="12.85546875" style="21" bestFit="1" customWidth="1"/>
    <col min="5" max="5" width="17.5703125" style="21" bestFit="1" customWidth="1"/>
    <col min="6" max="6" width="20.5703125" style="21" customWidth="1"/>
    <col min="7" max="7" width="8.85546875" style="21" bestFit="1" customWidth="1"/>
    <col min="8" max="8" width="19.42578125" style="21" bestFit="1" customWidth="1"/>
    <col min="9" max="9" width="16.140625" style="21" bestFit="1" customWidth="1"/>
    <col min="10" max="10" width="14.28515625" style="21" bestFit="1" customWidth="1"/>
    <col min="11" max="11" width="9.140625" style="21"/>
    <col min="12" max="12" width="15.42578125" style="21" bestFit="1" customWidth="1"/>
    <col min="13" max="13" width="13.7109375" style="21" bestFit="1" customWidth="1"/>
    <col min="14" max="16384" width="9.140625" style="21"/>
  </cols>
  <sheetData>
    <row r="1" spans="1:14" ht="21" x14ac:dyDescent="0.55000000000000004">
      <c r="A1" s="19" t="s">
        <v>237</v>
      </c>
      <c r="B1" s="19"/>
      <c r="C1" s="19"/>
      <c r="D1" s="19"/>
      <c r="E1" s="19"/>
      <c r="F1" s="19"/>
      <c r="G1" s="19"/>
      <c r="H1" s="19"/>
      <c r="I1" s="20"/>
      <c r="J1" s="20"/>
      <c r="K1" s="20"/>
      <c r="L1" s="20"/>
      <c r="M1" s="20"/>
      <c r="N1" s="20"/>
    </row>
    <row r="2" spans="1:14" ht="21" x14ac:dyDescent="0.55000000000000004">
      <c r="A2" s="19" t="s">
        <v>238</v>
      </c>
      <c r="B2" s="19"/>
      <c r="C2" s="19"/>
      <c r="D2" s="19"/>
      <c r="E2" s="19"/>
      <c r="F2" s="19"/>
      <c r="G2" s="19"/>
      <c r="H2" s="19"/>
      <c r="I2" s="20"/>
      <c r="J2" s="20"/>
      <c r="K2" s="20"/>
      <c r="L2" s="20"/>
      <c r="M2" s="20"/>
      <c r="N2" s="20"/>
    </row>
    <row r="3" spans="1:14" ht="21" x14ac:dyDescent="0.55000000000000004">
      <c r="A3" s="19" t="s">
        <v>2</v>
      </c>
      <c r="B3" s="19"/>
      <c r="C3" s="19"/>
      <c r="D3" s="19"/>
      <c r="E3" s="19"/>
      <c r="F3" s="19"/>
      <c r="G3" s="19"/>
      <c r="H3" s="19"/>
      <c r="I3" s="20"/>
      <c r="J3" s="20"/>
      <c r="K3" s="20"/>
      <c r="L3" s="20"/>
      <c r="M3" s="20"/>
      <c r="N3" s="20"/>
    </row>
    <row r="5" spans="1:14" ht="19.5" x14ac:dyDescent="0.45">
      <c r="A5" s="22" t="s">
        <v>239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7" spans="1:14" ht="30" x14ac:dyDescent="0.45">
      <c r="A7" s="23" t="s">
        <v>240</v>
      </c>
      <c r="B7" s="23" t="s">
        <v>241</v>
      </c>
      <c r="C7" s="23" t="s">
        <v>242</v>
      </c>
      <c r="D7" s="23" t="s">
        <v>243</v>
      </c>
      <c r="E7" s="23" t="s">
        <v>244</v>
      </c>
      <c r="F7" s="23" t="s">
        <v>245</v>
      </c>
      <c r="G7" s="23" t="s">
        <v>246</v>
      </c>
      <c r="H7" s="23" t="s">
        <v>247</v>
      </c>
    </row>
    <row r="8" spans="1:14" ht="19.5" customHeight="1" x14ac:dyDescent="0.45">
      <c r="A8" s="24"/>
      <c r="B8" s="24"/>
      <c r="C8" s="25" t="s">
        <v>248</v>
      </c>
      <c r="D8" s="1">
        <v>2000000</v>
      </c>
      <c r="E8" s="1">
        <v>2000000000000</v>
      </c>
      <c r="F8" s="1">
        <v>8018812470</v>
      </c>
      <c r="G8" s="1">
        <v>23</v>
      </c>
      <c r="H8" s="1">
        <v>34</v>
      </c>
    </row>
    <row r="9" spans="1:14" x14ac:dyDescent="0.45">
      <c r="A9" s="24"/>
      <c r="B9" s="24"/>
      <c r="C9" s="25" t="s">
        <v>249</v>
      </c>
      <c r="D9" s="1">
        <v>1440000</v>
      </c>
      <c r="E9" s="1">
        <v>1440000000000</v>
      </c>
      <c r="F9" s="1">
        <v>11596077961</v>
      </c>
      <c r="G9" s="1">
        <v>23</v>
      </c>
      <c r="H9" s="1">
        <v>39</v>
      </c>
    </row>
    <row r="10" spans="1:14" x14ac:dyDescent="0.45">
      <c r="A10" s="24"/>
      <c r="B10" s="24"/>
      <c r="C10" s="25" t="s">
        <v>88</v>
      </c>
      <c r="D10" s="1">
        <v>1000000</v>
      </c>
      <c r="E10" s="1">
        <v>1000000000000</v>
      </c>
      <c r="F10" s="1">
        <v>10762676069</v>
      </c>
      <c r="G10" s="1">
        <v>23</v>
      </c>
      <c r="H10" s="1">
        <v>42</v>
      </c>
    </row>
    <row r="11" spans="1:14" s="26" customFormat="1" ht="16.5" customHeight="1" x14ac:dyDescent="0.45">
      <c r="A11" s="24"/>
      <c r="B11" s="24"/>
      <c r="C11" s="25" t="s">
        <v>250</v>
      </c>
      <c r="D11" s="1">
        <v>3500000</v>
      </c>
      <c r="E11" s="1">
        <v>3500000000000</v>
      </c>
      <c r="F11" s="1">
        <v>20551532026</v>
      </c>
      <c r="G11" s="1" t="s">
        <v>251</v>
      </c>
      <c r="H11" s="1">
        <v>39</v>
      </c>
      <c r="I11" s="21"/>
      <c r="J11" s="21"/>
    </row>
    <row r="12" spans="1:14" x14ac:dyDescent="0.45">
      <c r="A12" s="24"/>
      <c r="B12" s="24"/>
      <c r="C12" s="25" t="s">
        <v>252</v>
      </c>
      <c r="D12" s="1">
        <v>1000000</v>
      </c>
      <c r="E12" s="1">
        <v>1000000000000</v>
      </c>
      <c r="F12" s="1">
        <v>4121978023</v>
      </c>
      <c r="G12" s="1" t="s">
        <v>251</v>
      </c>
      <c r="H12" s="1" t="s">
        <v>253</v>
      </c>
    </row>
    <row r="13" spans="1:14" x14ac:dyDescent="0.45">
      <c r="A13" s="24"/>
      <c r="B13" s="24"/>
      <c r="C13" s="25" t="s">
        <v>254</v>
      </c>
      <c r="D13" s="1">
        <v>2500000</v>
      </c>
      <c r="E13" s="1">
        <f>D13*1000000</f>
        <v>2500000000000</v>
      </c>
      <c r="F13" s="1">
        <v>22726733578</v>
      </c>
      <c r="G13" s="1">
        <v>23</v>
      </c>
      <c r="H13" s="1">
        <v>38.1</v>
      </c>
    </row>
    <row r="14" spans="1:14" x14ac:dyDescent="0.45">
      <c r="A14" s="24"/>
      <c r="B14" s="24"/>
      <c r="C14" s="25" t="s">
        <v>255</v>
      </c>
      <c r="D14" s="1">
        <v>2400000</v>
      </c>
      <c r="E14" s="1">
        <v>2400000000000</v>
      </c>
      <c r="F14" s="1">
        <v>20390439689</v>
      </c>
      <c r="G14" s="1">
        <v>23</v>
      </c>
      <c r="H14" s="1">
        <v>39</v>
      </c>
    </row>
    <row r="15" spans="1:14" x14ac:dyDescent="0.45">
      <c r="A15" s="24"/>
      <c r="B15" s="24"/>
      <c r="C15" s="27" t="s">
        <v>256</v>
      </c>
      <c r="D15" s="1">
        <v>2400000</v>
      </c>
      <c r="E15" s="1">
        <v>2400000000000</v>
      </c>
      <c r="F15" s="1">
        <v>16814673482</v>
      </c>
      <c r="G15" s="1">
        <v>23</v>
      </c>
      <c r="H15" s="1" t="s">
        <v>257</v>
      </c>
    </row>
    <row r="16" spans="1:14" ht="36" customHeight="1" x14ac:dyDescent="0.45">
      <c r="A16" s="28"/>
      <c r="B16" s="28"/>
      <c r="C16" s="25" t="s">
        <v>258</v>
      </c>
      <c r="D16" s="1">
        <v>3207600</v>
      </c>
      <c r="E16" s="1">
        <v>4947864134400</v>
      </c>
      <c r="F16" s="1">
        <v>43333839180</v>
      </c>
      <c r="G16" s="1" t="s">
        <v>251</v>
      </c>
      <c r="H16" s="1">
        <v>37</v>
      </c>
    </row>
    <row r="17" spans="1:10" s="26" customFormat="1" ht="16.5" customHeight="1" x14ac:dyDescent="0.45">
      <c r="A17" s="25" t="s">
        <v>259</v>
      </c>
      <c r="B17" s="29" t="s">
        <v>260</v>
      </c>
      <c r="C17" s="25" t="s">
        <v>261</v>
      </c>
      <c r="D17" s="1">
        <v>370370370</v>
      </c>
      <c r="E17" s="1">
        <v>370413886</v>
      </c>
      <c r="F17" s="1">
        <v>7779880528</v>
      </c>
      <c r="G17" s="1" t="s">
        <v>251</v>
      </c>
      <c r="H17" s="25">
        <v>36</v>
      </c>
      <c r="I17" s="21"/>
      <c r="J17" s="21"/>
    </row>
    <row r="18" spans="1:10" s="26" customFormat="1" ht="16.5" customHeight="1" x14ac:dyDescent="0.45">
      <c r="A18" s="25" t="s">
        <v>262</v>
      </c>
      <c r="B18" s="30"/>
      <c r="C18" s="25" t="s">
        <v>263</v>
      </c>
      <c r="D18" s="1">
        <v>460251</v>
      </c>
      <c r="E18" s="1">
        <v>1979976789450</v>
      </c>
      <c r="F18" s="1">
        <v>17504999989</v>
      </c>
      <c r="G18" s="1" t="s">
        <v>251</v>
      </c>
      <c r="H18" s="1">
        <v>37</v>
      </c>
      <c r="I18" s="21"/>
      <c r="J18" s="21"/>
    </row>
    <row r="19" spans="1:10" s="26" customFormat="1" ht="16.5" customHeight="1" x14ac:dyDescent="0.45">
      <c r="A19" s="25" t="s">
        <v>264</v>
      </c>
      <c r="B19" s="30"/>
      <c r="C19" s="25" t="s">
        <v>265</v>
      </c>
      <c r="D19" s="1">
        <v>367647050</v>
      </c>
      <c r="E19" s="1">
        <v>2500367587050</v>
      </c>
      <c r="F19" s="1">
        <v>12656380943</v>
      </c>
      <c r="G19" s="1" t="s">
        <v>251</v>
      </c>
      <c r="H19" s="1">
        <v>37.799999999999997</v>
      </c>
      <c r="I19" s="21"/>
      <c r="J19" s="21"/>
    </row>
    <row r="20" spans="1:10" s="26" customFormat="1" ht="16.5" customHeight="1" x14ac:dyDescent="0.45">
      <c r="A20" s="25" t="s">
        <v>266</v>
      </c>
      <c r="B20" s="30"/>
      <c r="C20" s="25" t="s">
        <v>267</v>
      </c>
      <c r="D20" s="1">
        <v>8465011287</v>
      </c>
      <c r="E20" s="1">
        <v>15001943513057</v>
      </c>
      <c r="F20" s="1">
        <v>157957190099</v>
      </c>
      <c r="G20" s="1">
        <v>30</v>
      </c>
      <c r="H20" s="1">
        <v>40</v>
      </c>
      <c r="I20" s="21"/>
      <c r="J20" s="21"/>
    </row>
    <row r="21" spans="1:10" s="26" customFormat="1" ht="16.5" customHeight="1" x14ac:dyDescent="0.45">
      <c r="A21" s="25" t="s">
        <v>268</v>
      </c>
      <c r="B21" s="30"/>
      <c r="C21" s="25" t="s">
        <v>269</v>
      </c>
      <c r="D21" s="1">
        <v>963700</v>
      </c>
      <c r="E21" s="1">
        <v>3999707714200</v>
      </c>
      <c r="F21" s="1">
        <v>35273589599</v>
      </c>
      <c r="G21" s="1" t="s">
        <v>251</v>
      </c>
      <c r="H21" s="1" t="s">
        <v>270</v>
      </c>
      <c r="I21" s="21"/>
      <c r="J21" s="21"/>
    </row>
    <row r="22" spans="1:10" s="26" customFormat="1" ht="16.5" customHeight="1" x14ac:dyDescent="0.45">
      <c r="A22" s="31" t="s">
        <v>271</v>
      </c>
      <c r="B22" s="30"/>
      <c r="C22" s="25" t="s">
        <v>272</v>
      </c>
      <c r="D22" s="1">
        <v>1129130</v>
      </c>
      <c r="E22" s="1">
        <v>2000146594543</v>
      </c>
      <c r="F22" s="1">
        <v>2718255869</v>
      </c>
      <c r="G22" s="1" t="s">
        <v>251</v>
      </c>
      <c r="H22" s="1" t="s">
        <v>257</v>
      </c>
      <c r="I22" s="21"/>
      <c r="J22" s="21"/>
    </row>
    <row r="23" spans="1:10" s="26" customFormat="1" ht="16.5" customHeight="1" x14ac:dyDescent="0.45">
      <c r="A23" s="24"/>
      <c r="B23" s="30"/>
      <c r="C23" s="25" t="s">
        <v>273</v>
      </c>
      <c r="D23" s="1">
        <v>1000000</v>
      </c>
      <c r="E23" s="1">
        <v>1000000000000</v>
      </c>
      <c r="F23" s="1">
        <v>7149220837</v>
      </c>
      <c r="G23" s="1" t="s">
        <v>251</v>
      </c>
      <c r="H23" s="1" t="s">
        <v>257</v>
      </c>
      <c r="I23" s="21"/>
      <c r="J23" s="21"/>
    </row>
    <row r="24" spans="1:10" s="26" customFormat="1" ht="16.5" customHeight="1" x14ac:dyDescent="0.45">
      <c r="A24" s="28"/>
      <c r="B24" s="30"/>
      <c r="C24" s="25" t="s">
        <v>274</v>
      </c>
      <c r="D24" s="1">
        <v>3000000</v>
      </c>
      <c r="E24" s="1">
        <v>3000000000000</v>
      </c>
      <c r="F24" s="1">
        <v>21680658108</v>
      </c>
      <c r="G24" s="1">
        <v>23</v>
      </c>
      <c r="H24" s="1" t="s">
        <v>275</v>
      </c>
      <c r="I24" s="21"/>
      <c r="J24" s="21"/>
    </row>
    <row r="25" spans="1:10" s="26" customFormat="1" ht="16.5" customHeight="1" x14ac:dyDescent="0.45">
      <c r="A25" s="25" t="s">
        <v>89</v>
      </c>
      <c r="B25" s="30"/>
      <c r="C25" s="25" t="s">
        <v>276</v>
      </c>
      <c r="D25" s="1">
        <v>5000000</v>
      </c>
      <c r="E25" s="1">
        <v>5000000000000</v>
      </c>
      <c r="F25" s="1">
        <v>48781845923</v>
      </c>
      <c r="G25" s="1">
        <v>23</v>
      </c>
      <c r="H25" s="1" t="s">
        <v>277</v>
      </c>
      <c r="I25" s="21"/>
      <c r="J25" s="21"/>
    </row>
    <row r="26" spans="1:10" x14ac:dyDescent="0.45">
      <c r="A26" s="25" t="s">
        <v>88</v>
      </c>
      <c r="B26" s="30"/>
      <c r="C26" s="27" t="s">
        <v>88</v>
      </c>
      <c r="D26" s="1">
        <v>15000000</v>
      </c>
      <c r="E26" s="1">
        <v>15000000000000</v>
      </c>
      <c r="F26" s="1">
        <v>98444964868</v>
      </c>
      <c r="G26" s="1">
        <v>23</v>
      </c>
      <c r="H26" s="1">
        <v>41</v>
      </c>
    </row>
    <row r="27" spans="1:10" ht="54" x14ac:dyDescent="0.45">
      <c r="A27" s="25" t="s">
        <v>278</v>
      </c>
      <c r="B27" s="32"/>
      <c r="C27" s="25" t="s">
        <v>279</v>
      </c>
      <c r="D27" s="1">
        <v>2000000</v>
      </c>
      <c r="E27" s="1">
        <v>2000000000000</v>
      </c>
      <c r="F27" s="1">
        <v>16474273580</v>
      </c>
      <c r="G27" s="1">
        <v>23</v>
      </c>
      <c r="H27" s="1" t="s">
        <v>280</v>
      </c>
    </row>
    <row r="28" spans="1:10" s="26" customFormat="1" ht="16.5" customHeight="1" x14ac:dyDescent="0.45">
      <c r="A28" s="25" t="s">
        <v>281</v>
      </c>
      <c r="B28" s="33" t="s">
        <v>282</v>
      </c>
      <c r="C28" s="25" t="s">
        <v>283</v>
      </c>
      <c r="D28" s="1">
        <v>450000</v>
      </c>
      <c r="E28" s="1">
        <v>450000000000</v>
      </c>
      <c r="F28" s="1">
        <v>2451406406</v>
      </c>
      <c r="G28" s="1" t="s">
        <v>251</v>
      </c>
      <c r="H28" s="1">
        <v>38</v>
      </c>
      <c r="I28" s="21"/>
      <c r="J28" s="21"/>
    </row>
  </sheetData>
  <mergeCells count="8">
    <mergeCell ref="B17:B27"/>
    <mergeCell ref="A22:A24"/>
    <mergeCell ref="A1:H1"/>
    <mergeCell ref="A2:H2"/>
    <mergeCell ref="A3:H3"/>
    <mergeCell ref="A5:N5"/>
    <mergeCell ref="A8:A16"/>
    <mergeCell ref="B8:B16"/>
  </mergeCells>
  <pageMargins left="0.7" right="0.7" top="0.75" bottom="0.75" header="0.3" footer="0.3"/>
  <pageSetup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Y12"/>
  <sheetViews>
    <sheetView rightToLeft="1" workbookViewId="0">
      <selection activeCell="Y10" sqref="Y10"/>
    </sheetView>
  </sheetViews>
  <sheetFormatPr defaultRowHeight="18.75" x14ac:dyDescent="0.25"/>
  <cols>
    <col min="1" max="1" width="33" style="4" customWidth="1"/>
    <col min="2" max="2" width="1" style="4" customWidth="1"/>
    <col min="3" max="3" width="20" style="4" customWidth="1"/>
    <col min="4" max="4" width="1" style="4" customWidth="1"/>
    <col min="5" max="5" width="35" style="4" customWidth="1"/>
    <col min="6" max="6" width="1" style="4" customWidth="1"/>
    <col min="7" max="7" width="24" style="4" customWidth="1"/>
    <col min="8" max="8" width="1" style="4" customWidth="1"/>
    <col min="9" max="9" width="23" style="4" customWidth="1"/>
    <col min="10" max="10" width="1" style="4" customWidth="1"/>
    <col min="11" max="11" width="22" style="4" customWidth="1"/>
    <col min="12" max="12" width="1" style="4" customWidth="1"/>
    <col min="13" max="13" width="24" style="4" customWidth="1"/>
    <col min="14" max="14" width="1" style="4" customWidth="1"/>
    <col min="15" max="15" width="23" style="4" customWidth="1"/>
    <col min="16" max="16" width="1" style="4" customWidth="1"/>
    <col min="17" max="17" width="22" style="4" customWidth="1"/>
    <col min="18" max="18" width="1" style="4" customWidth="1"/>
    <col min="19" max="19" width="24" style="4" customWidth="1"/>
    <col min="20" max="20" width="1" style="4" customWidth="1"/>
    <col min="21" max="21" width="9.140625" style="4" customWidth="1"/>
    <col min="22" max="16384" width="9.140625" style="4"/>
  </cols>
  <sheetData>
    <row r="2" spans="1:2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</row>
    <row r="3" spans="1:25" ht="26.25" x14ac:dyDescent="0.25">
      <c r="A3" s="3" t="s">
        <v>153</v>
      </c>
      <c r="B3" s="3" t="s">
        <v>153</v>
      </c>
      <c r="C3" s="3" t="s">
        <v>153</v>
      </c>
      <c r="D3" s="3" t="s">
        <v>153</v>
      </c>
      <c r="E3" s="3" t="s">
        <v>153</v>
      </c>
      <c r="F3" s="3" t="s">
        <v>153</v>
      </c>
      <c r="G3" s="3" t="s">
        <v>153</v>
      </c>
      <c r="H3" s="3" t="s">
        <v>153</v>
      </c>
      <c r="I3" s="3" t="s">
        <v>153</v>
      </c>
      <c r="J3" s="3" t="s">
        <v>153</v>
      </c>
      <c r="K3" s="3" t="s">
        <v>153</v>
      </c>
      <c r="L3" s="3" t="s">
        <v>153</v>
      </c>
      <c r="M3" s="3" t="s">
        <v>153</v>
      </c>
      <c r="N3" s="3" t="s">
        <v>153</v>
      </c>
      <c r="O3" s="3" t="s">
        <v>153</v>
      </c>
      <c r="P3" s="3" t="s">
        <v>153</v>
      </c>
      <c r="Q3" s="3" t="s">
        <v>153</v>
      </c>
      <c r="R3" s="3" t="s">
        <v>153</v>
      </c>
      <c r="S3" s="3" t="s">
        <v>153</v>
      </c>
    </row>
    <row r="4" spans="1:2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</row>
    <row r="6" spans="1:25" ht="26.25" x14ac:dyDescent="0.25">
      <c r="A6" s="6" t="s">
        <v>3</v>
      </c>
      <c r="C6" s="6" t="s">
        <v>190</v>
      </c>
      <c r="D6" s="6" t="s">
        <v>190</v>
      </c>
      <c r="E6" s="6" t="s">
        <v>190</v>
      </c>
      <c r="F6" s="6" t="s">
        <v>190</v>
      </c>
      <c r="G6" s="6" t="s">
        <v>190</v>
      </c>
      <c r="I6" s="6" t="s">
        <v>155</v>
      </c>
      <c r="J6" s="6" t="s">
        <v>155</v>
      </c>
      <c r="K6" s="6" t="s">
        <v>155</v>
      </c>
      <c r="L6" s="6" t="s">
        <v>155</v>
      </c>
      <c r="M6" s="6" t="s">
        <v>155</v>
      </c>
      <c r="O6" s="6" t="s">
        <v>156</v>
      </c>
      <c r="P6" s="6" t="s">
        <v>156</v>
      </c>
      <c r="Q6" s="6" t="s">
        <v>156</v>
      </c>
      <c r="R6" s="6" t="s">
        <v>156</v>
      </c>
      <c r="S6" s="6" t="s">
        <v>156</v>
      </c>
    </row>
    <row r="7" spans="1:25" ht="26.25" x14ac:dyDescent="0.25">
      <c r="A7" s="6" t="s">
        <v>3</v>
      </c>
      <c r="C7" s="6" t="s">
        <v>191</v>
      </c>
      <c r="E7" s="6" t="s">
        <v>192</v>
      </c>
      <c r="G7" s="6" t="s">
        <v>193</v>
      </c>
      <c r="I7" s="6" t="s">
        <v>194</v>
      </c>
      <c r="K7" s="6" t="s">
        <v>159</v>
      </c>
      <c r="M7" s="6" t="s">
        <v>195</v>
      </c>
      <c r="O7" s="6" t="s">
        <v>194</v>
      </c>
      <c r="Q7" s="6" t="s">
        <v>159</v>
      </c>
      <c r="S7" s="6" t="s">
        <v>195</v>
      </c>
    </row>
    <row r="8" spans="1:25" ht="21" x14ac:dyDescent="0.25">
      <c r="A8" s="7" t="s">
        <v>23</v>
      </c>
      <c r="C8" s="4" t="s">
        <v>196</v>
      </c>
      <c r="E8" s="4">
        <v>494909488</v>
      </c>
      <c r="G8" s="4">
        <v>370</v>
      </c>
      <c r="I8" s="4">
        <v>0</v>
      </c>
      <c r="K8" s="4">
        <v>0</v>
      </c>
      <c r="M8" s="4">
        <v>0</v>
      </c>
      <c r="O8" s="4">
        <v>183116510560</v>
      </c>
      <c r="Q8" s="4">
        <v>0</v>
      </c>
      <c r="S8" s="4">
        <f>+O8-Q8</f>
        <v>183116510560</v>
      </c>
    </row>
    <row r="9" spans="1:25" ht="21" x14ac:dyDescent="0.25">
      <c r="A9" s="7" t="s">
        <v>197</v>
      </c>
      <c r="C9" s="4" t="s">
        <v>198</v>
      </c>
      <c r="E9" s="4">
        <v>540123452</v>
      </c>
      <c r="G9" s="4">
        <v>357</v>
      </c>
      <c r="I9" s="4">
        <v>0</v>
      </c>
      <c r="K9" s="4">
        <v>0</v>
      </c>
      <c r="M9" s="4">
        <v>0</v>
      </c>
      <c r="O9" s="4">
        <v>192824072364</v>
      </c>
      <c r="Q9" s="4">
        <v>0</v>
      </c>
      <c r="S9" s="4">
        <f t="shared" ref="S9:S11" si="0">+O9-Q9</f>
        <v>192824072364</v>
      </c>
    </row>
    <row r="10" spans="1:25" ht="21" x14ac:dyDescent="0.25">
      <c r="A10" s="7" t="s">
        <v>15</v>
      </c>
      <c r="C10" s="4" t="s">
        <v>199</v>
      </c>
      <c r="E10" s="4">
        <v>27000000</v>
      </c>
      <c r="G10" s="4">
        <v>34</v>
      </c>
      <c r="I10" s="4">
        <v>0</v>
      </c>
      <c r="K10" s="4">
        <v>0</v>
      </c>
      <c r="M10" s="4">
        <v>0</v>
      </c>
      <c r="O10" s="4">
        <v>931034484</v>
      </c>
      <c r="Q10" s="4">
        <v>0</v>
      </c>
      <c r="S10" s="4">
        <f t="shared" si="0"/>
        <v>931034484</v>
      </c>
      <c r="Y10" s="10"/>
    </row>
    <row r="11" spans="1:25" ht="21" x14ac:dyDescent="0.25">
      <c r="A11" s="7" t="s">
        <v>200</v>
      </c>
      <c r="C11" s="4" t="s">
        <v>199</v>
      </c>
      <c r="E11" s="4">
        <v>66800000</v>
      </c>
      <c r="G11" s="4">
        <v>20</v>
      </c>
      <c r="I11" s="4">
        <v>0</v>
      </c>
      <c r="K11" s="4">
        <v>0</v>
      </c>
      <c r="M11" s="4">
        <v>0</v>
      </c>
      <c r="O11" s="4">
        <v>1336000000</v>
      </c>
      <c r="Q11" s="4">
        <v>0</v>
      </c>
      <c r="S11" s="4">
        <f t="shared" si="0"/>
        <v>1336000000</v>
      </c>
    </row>
    <row r="12" spans="1:25" ht="21" x14ac:dyDescent="0.25">
      <c r="A12" s="7" t="s">
        <v>24</v>
      </c>
      <c r="C12" s="4" t="s">
        <v>24</v>
      </c>
      <c r="E12" s="4" t="s">
        <v>24</v>
      </c>
      <c r="G12" s="4" t="s">
        <v>24</v>
      </c>
      <c r="I12" s="8">
        <f>SUM(I8:I11)</f>
        <v>0</v>
      </c>
      <c r="J12" s="7"/>
      <c r="K12" s="8">
        <f>SUM(K8:K11)</f>
        <v>0</v>
      </c>
      <c r="L12" s="7"/>
      <c r="M12" s="8">
        <f>SUM(M8:M11)</f>
        <v>0</v>
      </c>
      <c r="O12" s="8">
        <f>SUM(O8:O11)</f>
        <v>378207617408</v>
      </c>
      <c r="P12" s="7"/>
      <c r="Q12" s="8">
        <f>SUM(Q8:Q11)</f>
        <v>0</v>
      </c>
      <c r="R12" s="7"/>
      <c r="S12" s="8">
        <f>SUM(S8:S11)</f>
        <v>378207617408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Y53"/>
  <sheetViews>
    <sheetView rightToLeft="1" workbookViewId="0">
      <selection activeCell="Y10" sqref="Y10"/>
    </sheetView>
  </sheetViews>
  <sheetFormatPr defaultRowHeight="18.75" x14ac:dyDescent="0.25"/>
  <cols>
    <col min="1" max="1" width="33.42578125" style="4" bestFit="1" customWidth="1"/>
    <col min="2" max="2" width="1" style="4" customWidth="1"/>
    <col min="3" max="3" width="23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23" style="4" customWidth="1"/>
    <col min="10" max="10" width="1" style="4" customWidth="1"/>
    <col min="11" max="11" width="23" style="4" customWidth="1"/>
    <col min="12" max="12" width="1" style="4" customWidth="1"/>
    <col min="13" max="13" width="23" style="4" customWidth="1"/>
    <col min="14" max="14" width="1" style="4" customWidth="1"/>
    <col min="15" max="15" width="9.140625" style="4" customWidth="1"/>
    <col min="16" max="16384" width="9.140625" style="4"/>
  </cols>
  <sheetData>
    <row r="2" spans="1:2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</row>
    <row r="3" spans="1:25" ht="26.25" x14ac:dyDescent="0.25">
      <c r="A3" s="3" t="s">
        <v>153</v>
      </c>
      <c r="B3" s="3" t="s">
        <v>153</v>
      </c>
      <c r="C3" s="3" t="s">
        <v>153</v>
      </c>
      <c r="D3" s="3" t="s">
        <v>153</v>
      </c>
      <c r="E3" s="3" t="s">
        <v>153</v>
      </c>
      <c r="F3" s="3" t="s">
        <v>153</v>
      </c>
      <c r="G3" s="3" t="s">
        <v>153</v>
      </c>
      <c r="H3" s="3" t="s">
        <v>153</v>
      </c>
      <c r="I3" s="3" t="s">
        <v>153</v>
      </c>
      <c r="J3" s="3" t="s">
        <v>153</v>
      </c>
      <c r="K3" s="3" t="s">
        <v>153</v>
      </c>
      <c r="L3" s="3" t="s">
        <v>153</v>
      </c>
      <c r="M3" s="3" t="s">
        <v>153</v>
      </c>
    </row>
    <row r="4" spans="1:2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</row>
    <row r="6" spans="1:25" ht="27" thickBot="1" x14ac:dyDescent="0.3">
      <c r="A6" s="5" t="s">
        <v>154</v>
      </c>
      <c r="C6" s="6" t="s">
        <v>155</v>
      </c>
      <c r="D6" s="6" t="s">
        <v>155</v>
      </c>
      <c r="E6" s="6" t="s">
        <v>155</v>
      </c>
      <c r="F6" s="6" t="s">
        <v>155</v>
      </c>
      <c r="G6" s="6" t="s">
        <v>155</v>
      </c>
      <c r="I6" s="6" t="s">
        <v>156</v>
      </c>
      <c r="J6" s="6" t="s">
        <v>156</v>
      </c>
      <c r="K6" s="6" t="s">
        <v>156</v>
      </c>
      <c r="L6" s="6" t="s">
        <v>156</v>
      </c>
      <c r="M6" s="6" t="s">
        <v>156</v>
      </c>
    </row>
    <row r="7" spans="1:25" ht="27" thickBot="1" x14ac:dyDescent="0.3">
      <c r="A7" s="6" t="s">
        <v>157</v>
      </c>
      <c r="C7" s="6" t="s">
        <v>158</v>
      </c>
      <c r="E7" s="6" t="s">
        <v>159</v>
      </c>
      <c r="G7" s="6" t="s">
        <v>160</v>
      </c>
      <c r="I7" s="6" t="s">
        <v>158</v>
      </c>
      <c r="K7" s="6" t="s">
        <v>159</v>
      </c>
      <c r="M7" s="6" t="s">
        <v>160</v>
      </c>
    </row>
    <row r="8" spans="1:25" ht="21" x14ac:dyDescent="0.25">
      <c r="A8" s="7" t="s">
        <v>161</v>
      </c>
      <c r="C8" s="4">
        <v>0</v>
      </c>
      <c r="E8" s="4">
        <v>0</v>
      </c>
      <c r="G8" s="4">
        <v>0</v>
      </c>
      <c r="I8" s="4">
        <v>11314303278</v>
      </c>
      <c r="K8" s="4">
        <v>0</v>
      </c>
      <c r="M8" s="4">
        <v>11314303278</v>
      </c>
    </row>
    <row r="9" spans="1:25" ht="21" x14ac:dyDescent="0.25">
      <c r="A9" s="7" t="s">
        <v>162</v>
      </c>
      <c r="C9" s="4">
        <v>0</v>
      </c>
      <c r="E9" s="4">
        <v>0</v>
      </c>
      <c r="G9" s="4">
        <v>0</v>
      </c>
      <c r="I9" s="4">
        <v>11674737558</v>
      </c>
      <c r="K9" s="4">
        <v>0</v>
      </c>
      <c r="M9" s="4">
        <v>11674737558</v>
      </c>
    </row>
    <row r="10" spans="1:25" ht="21" x14ac:dyDescent="0.25">
      <c r="A10" s="7" t="s">
        <v>84</v>
      </c>
      <c r="C10" s="4">
        <v>409115815144</v>
      </c>
      <c r="E10" s="4">
        <v>0</v>
      </c>
      <c r="G10" s="4">
        <v>409115815144</v>
      </c>
      <c r="I10" s="4">
        <v>887644958603</v>
      </c>
      <c r="K10" s="4">
        <v>0</v>
      </c>
      <c r="M10" s="4">
        <v>887644958603</v>
      </c>
      <c r="Y10" s="10"/>
    </row>
    <row r="11" spans="1:25" ht="21" x14ac:dyDescent="0.25">
      <c r="A11" s="7" t="s">
        <v>83</v>
      </c>
      <c r="C11" s="4">
        <v>104790032275</v>
      </c>
      <c r="E11" s="4">
        <v>0</v>
      </c>
      <c r="G11" s="4">
        <v>104790032275</v>
      </c>
      <c r="I11" s="4">
        <v>227359443017</v>
      </c>
      <c r="K11" s="4">
        <v>0</v>
      </c>
      <c r="M11" s="4">
        <v>227359443017</v>
      </c>
    </row>
    <row r="12" spans="1:25" ht="21" x14ac:dyDescent="0.25">
      <c r="A12" s="7" t="s">
        <v>66</v>
      </c>
      <c r="C12" s="4">
        <v>9921703767</v>
      </c>
      <c r="E12" s="4">
        <v>0</v>
      </c>
      <c r="G12" s="4">
        <v>9921703767</v>
      </c>
      <c r="I12" s="4">
        <v>30727842467</v>
      </c>
      <c r="K12" s="4">
        <v>0</v>
      </c>
      <c r="M12" s="4">
        <v>30727842467</v>
      </c>
    </row>
    <row r="13" spans="1:25" ht="21" x14ac:dyDescent="0.25">
      <c r="A13" s="7" t="s">
        <v>82</v>
      </c>
      <c r="C13" s="4">
        <v>3222968321</v>
      </c>
      <c r="E13" s="4">
        <v>0</v>
      </c>
      <c r="G13" s="4">
        <v>3222968321</v>
      </c>
      <c r="I13" s="4">
        <v>1175226104086</v>
      </c>
      <c r="K13" s="4">
        <v>0</v>
      </c>
      <c r="M13" s="4">
        <v>1175226104086</v>
      </c>
    </row>
    <row r="14" spans="1:25" ht="21" x14ac:dyDescent="0.25">
      <c r="A14" s="7" t="s">
        <v>81</v>
      </c>
      <c r="C14" s="4">
        <v>38745016523</v>
      </c>
      <c r="E14" s="4">
        <v>0</v>
      </c>
      <c r="G14" s="4">
        <v>38745016523</v>
      </c>
      <c r="I14" s="4">
        <v>154675368286</v>
      </c>
      <c r="K14" s="4">
        <v>0</v>
      </c>
      <c r="M14" s="4">
        <v>154675368286</v>
      </c>
    </row>
    <row r="15" spans="1:25" ht="21" x14ac:dyDescent="0.25">
      <c r="A15" s="7" t="s">
        <v>80</v>
      </c>
      <c r="C15" s="4">
        <v>101975866506</v>
      </c>
      <c r="E15" s="4">
        <v>0</v>
      </c>
      <c r="G15" s="4">
        <v>101975866506</v>
      </c>
      <c r="I15" s="4">
        <v>466120824691</v>
      </c>
      <c r="K15" s="4">
        <v>0</v>
      </c>
      <c r="M15" s="4">
        <v>466120824691</v>
      </c>
    </row>
    <row r="16" spans="1:25" ht="21" x14ac:dyDescent="0.25">
      <c r="A16" s="7" t="s">
        <v>163</v>
      </c>
      <c r="C16" s="4">
        <v>0</v>
      </c>
      <c r="E16" s="4">
        <v>0</v>
      </c>
      <c r="G16" s="4">
        <v>0</v>
      </c>
      <c r="I16" s="4">
        <v>104151617471</v>
      </c>
      <c r="K16" s="4">
        <v>0</v>
      </c>
      <c r="M16" s="4">
        <v>104151617471</v>
      </c>
    </row>
    <row r="17" spans="1:13" ht="21" x14ac:dyDescent="0.25">
      <c r="A17" s="7" t="s">
        <v>164</v>
      </c>
      <c r="C17" s="4">
        <v>0</v>
      </c>
      <c r="E17" s="4">
        <v>0</v>
      </c>
      <c r="G17" s="4">
        <v>0</v>
      </c>
      <c r="I17" s="4">
        <v>472328204287</v>
      </c>
      <c r="K17" s="4">
        <v>0</v>
      </c>
      <c r="M17" s="4">
        <v>472328204287</v>
      </c>
    </row>
    <row r="18" spans="1:13" ht="21" x14ac:dyDescent="0.25">
      <c r="A18" s="7" t="s">
        <v>88</v>
      </c>
      <c r="C18" s="4">
        <v>291378097306</v>
      </c>
      <c r="E18" s="4">
        <v>0</v>
      </c>
      <c r="G18" s="4">
        <v>291378097306</v>
      </c>
      <c r="I18" s="4">
        <v>2025959278494</v>
      </c>
      <c r="K18" s="4">
        <v>0</v>
      </c>
      <c r="M18" s="4">
        <v>2025959278494</v>
      </c>
    </row>
    <row r="19" spans="1:13" ht="21" x14ac:dyDescent="0.25">
      <c r="A19" s="7" t="s">
        <v>79</v>
      </c>
      <c r="C19" s="4">
        <v>155064103688</v>
      </c>
      <c r="E19" s="4">
        <v>0</v>
      </c>
      <c r="G19" s="4">
        <v>155064103688</v>
      </c>
      <c r="I19" s="4">
        <v>1170731238590</v>
      </c>
      <c r="K19" s="4">
        <v>0</v>
      </c>
      <c r="M19" s="4">
        <v>1170731238590</v>
      </c>
    </row>
    <row r="20" spans="1:13" ht="21" x14ac:dyDescent="0.25">
      <c r="A20" s="7" t="s">
        <v>78</v>
      </c>
      <c r="C20" s="4">
        <v>4922927245</v>
      </c>
      <c r="E20" s="4">
        <v>0</v>
      </c>
      <c r="G20" s="4">
        <v>4922927245</v>
      </c>
      <c r="I20" s="4">
        <v>37112175242</v>
      </c>
      <c r="K20" s="4">
        <v>0</v>
      </c>
      <c r="M20" s="4">
        <v>37112175242</v>
      </c>
    </row>
    <row r="21" spans="1:13" ht="21" x14ac:dyDescent="0.25">
      <c r="A21" s="7" t="s">
        <v>89</v>
      </c>
      <c r="C21" s="4">
        <v>97385131755</v>
      </c>
      <c r="E21" s="4">
        <v>0</v>
      </c>
      <c r="G21" s="4">
        <v>97385131755</v>
      </c>
      <c r="I21" s="4">
        <v>773250091558</v>
      </c>
      <c r="K21" s="4">
        <v>0</v>
      </c>
      <c r="M21" s="4">
        <v>773250091558</v>
      </c>
    </row>
    <row r="22" spans="1:13" ht="21" x14ac:dyDescent="0.25">
      <c r="A22" s="7" t="s">
        <v>68</v>
      </c>
      <c r="C22" s="4">
        <v>46163331506</v>
      </c>
      <c r="E22" s="4">
        <v>0</v>
      </c>
      <c r="G22" s="4">
        <v>46163331506</v>
      </c>
      <c r="I22" s="4">
        <v>486493731504</v>
      </c>
      <c r="K22" s="4">
        <v>0</v>
      </c>
      <c r="M22" s="4">
        <v>486493731504</v>
      </c>
    </row>
    <row r="23" spans="1:13" ht="21" x14ac:dyDescent="0.25">
      <c r="A23" s="7" t="s">
        <v>52</v>
      </c>
      <c r="C23" s="4">
        <v>46209605967</v>
      </c>
      <c r="E23" s="4">
        <v>0</v>
      </c>
      <c r="G23" s="4">
        <v>46209605967</v>
      </c>
      <c r="I23" s="4">
        <v>490562893956</v>
      </c>
      <c r="K23" s="4">
        <v>0</v>
      </c>
      <c r="M23" s="4">
        <v>490562893956</v>
      </c>
    </row>
    <row r="24" spans="1:13" ht="21" x14ac:dyDescent="0.25">
      <c r="A24" s="7" t="s">
        <v>85</v>
      </c>
      <c r="C24" s="4">
        <v>37626328560</v>
      </c>
      <c r="E24" s="4">
        <v>0</v>
      </c>
      <c r="G24" s="4">
        <v>37626328560</v>
      </c>
      <c r="I24" s="4">
        <v>418651575554</v>
      </c>
      <c r="K24" s="4">
        <v>0</v>
      </c>
      <c r="M24" s="4">
        <v>418651575554</v>
      </c>
    </row>
    <row r="25" spans="1:13" ht="21" x14ac:dyDescent="0.25">
      <c r="A25" s="7" t="s">
        <v>77</v>
      </c>
      <c r="C25" s="4">
        <v>270850787415</v>
      </c>
      <c r="E25" s="4">
        <v>0</v>
      </c>
      <c r="G25" s="4">
        <v>270850787415</v>
      </c>
      <c r="I25" s="4">
        <v>3201575152087</v>
      </c>
      <c r="K25" s="4">
        <v>0</v>
      </c>
      <c r="M25" s="4">
        <v>3201575152087</v>
      </c>
    </row>
    <row r="26" spans="1:13" ht="21" x14ac:dyDescent="0.25">
      <c r="A26" s="7" t="s">
        <v>76</v>
      </c>
      <c r="C26" s="4">
        <v>109022055497</v>
      </c>
      <c r="E26" s="4">
        <v>0</v>
      </c>
      <c r="G26" s="4">
        <v>109022055497</v>
      </c>
      <c r="I26" s="4">
        <v>1274646560971</v>
      </c>
      <c r="K26" s="4">
        <v>0</v>
      </c>
      <c r="M26" s="4">
        <v>1274646560971</v>
      </c>
    </row>
    <row r="27" spans="1:13" ht="21" x14ac:dyDescent="0.25">
      <c r="A27" s="7" t="s">
        <v>165</v>
      </c>
      <c r="C27" s="4">
        <v>0</v>
      </c>
      <c r="E27" s="4">
        <v>0</v>
      </c>
      <c r="G27" s="4">
        <v>0</v>
      </c>
      <c r="I27" s="4">
        <v>224315916066</v>
      </c>
      <c r="K27" s="4">
        <v>0</v>
      </c>
      <c r="M27" s="4">
        <v>224315916066</v>
      </c>
    </row>
    <row r="28" spans="1:13" ht="21" x14ac:dyDescent="0.25">
      <c r="A28" s="7" t="s">
        <v>75</v>
      </c>
      <c r="C28" s="4">
        <v>143202164681</v>
      </c>
      <c r="E28" s="4">
        <v>0</v>
      </c>
      <c r="G28" s="4">
        <v>143202164681</v>
      </c>
      <c r="I28" s="4">
        <v>1639787678813</v>
      </c>
      <c r="K28" s="4">
        <v>0</v>
      </c>
      <c r="M28" s="4">
        <v>1639787678813</v>
      </c>
    </row>
    <row r="29" spans="1:13" ht="21" x14ac:dyDescent="0.25">
      <c r="A29" s="7" t="s">
        <v>74</v>
      </c>
      <c r="C29" s="4">
        <v>41478872081</v>
      </c>
      <c r="E29" s="4">
        <v>0</v>
      </c>
      <c r="G29" s="4">
        <v>41478872081</v>
      </c>
      <c r="I29" s="4">
        <v>438667832089</v>
      </c>
      <c r="K29" s="4">
        <v>0</v>
      </c>
      <c r="M29" s="4">
        <v>438667832089</v>
      </c>
    </row>
    <row r="30" spans="1:13" ht="21" x14ac:dyDescent="0.25">
      <c r="A30" s="7" t="s">
        <v>87</v>
      </c>
      <c r="C30" s="4">
        <v>16751735005</v>
      </c>
      <c r="E30" s="4">
        <v>0</v>
      </c>
      <c r="G30" s="4">
        <v>16751735005</v>
      </c>
      <c r="I30" s="4">
        <v>186151624341</v>
      </c>
      <c r="K30" s="4">
        <v>0</v>
      </c>
      <c r="M30" s="4">
        <v>186151624341</v>
      </c>
    </row>
    <row r="31" spans="1:13" ht="21" x14ac:dyDescent="0.25">
      <c r="A31" s="7" t="s">
        <v>67</v>
      </c>
      <c r="C31" s="4">
        <v>47430143677</v>
      </c>
      <c r="E31" s="4">
        <v>0</v>
      </c>
      <c r="G31" s="4">
        <v>47430143677</v>
      </c>
      <c r="I31" s="4">
        <v>523613278311</v>
      </c>
      <c r="K31" s="4">
        <v>0</v>
      </c>
      <c r="M31" s="4">
        <v>523613278311</v>
      </c>
    </row>
    <row r="32" spans="1:13" ht="21" x14ac:dyDescent="0.25">
      <c r="A32" s="7" t="s">
        <v>51</v>
      </c>
      <c r="C32" s="4">
        <v>19457735056</v>
      </c>
      <c r="E32" s="4">
        <v>0</v>
      </c>
      <c r="G32" s="4">
        <v>19457735056</v>
      </c>
      <c r="I32" s="4">
        <v>210567685826</v>
      </c>
      <c r="K32" s="4">
        <v>0</v>
      </c>
      <c r="M32" s="4">
        <v>210567685826</v>
      </c>
    </row>
    <row r="33" spans="1:13" ht="21" x14ac:dyDescent="0.25">
      <c r="A33" s="7" t="s">
        <v>166</v>
      </c>
      <c r="C33" s="4">
        <v>0</v>
      </c>
      <c r="E33" s="4">
        <v>0</v>
      </c>
      <c r="G33" s="4">
        <v>0</v>
      </c>
      <c r="I33" s="4">
        <v>634351737592</v>
      </c>
      <c r="K33" s="4">
        <v>0</v>
      </c>
      <c r="M33" s="4">
        <v>634351737592</v>
      </c>
    </row>
    <row r="34" spans="1:13" ht="21" x14ac:dyDescent="0.25">
      <c r="A34" s="7" t="s">
        <v>73</v>
      </c>
      <c r="C34" s="4">
        <v>53115537839</v>
      </c>
      <c r="E34" s="4">
        <v>0</v>
      </c>
      <c r="G34" s="4">
        <v>53115537839</v>
      </c>
      <c r="I34" s="4">
        <v>634048406691</v>
      </c>
      <c r="K34" s="4">
        <v>0</v>
      </c>
      <c r="M34" s="4">
        <v>634048406691</v>
      </c>
    </row>
    <row r="35" spans="1:13" ht="21" x14ac:dyDescent="0.25">
      <c r="A35" s="7" t="s">
        <v>86</v>
      </c>
      <c r="C35" s="4">
        <v>8498373972</v>
      </c>
      <c r="E35" s="4">
        <v>0</v>
      </c>
      <c r="G35" s="4">
        <v>8498373972</v>
      </c>
      <c r="I35" s="4">
        <v>94562381066</v>
      </c>
      <c r="K35" s="4">
        <v>0</v>
      </c>
      <c r="M35" s="4">
        <v>94562381066</v>
      </c>
    </row>
    <row r="36" spans="1:13" ht="21" x14ac:dyDescent="0.25">
      <c r="A36" s="7" t="s">
        <v>43</v>
      </c>
      <c r="C36" s="4">
        <v>28093372056</v>
      </c>
      <c r="E36" s="4">
        <v>0</v>
      </c>
      <c r="G36" s="4">
        <v>28093372056</v>
      </c>
      <c r="I36" s="4">
        <v>301761826361</v>
      </c>
      <c r="K36" s="4">
        <v>0</v>
      </c>
      <c r="M36" s="4">
        <v>301761826361</v>
      </c>
    </row>
    <row r="37" spans="1:13" ht="21" x14ac:dyDescent="0.25">
      <c r="A37" s="7" t="s">
        <v>72</v>
      </c>
      <c r="C37" s="4">
        <v>136133520396</v>
      </c>
      <c r="E37" s="4">
        <v>0</v>
      </c>
      <c r="G37" s="4">
        <v>136133520396</v>
      </c>
      <c r="I37" s="4">
        <v>524882783257</v>
      </c>
      <c r="K37" s="4">
        <v>0</v>
      </c>
      <c r="M37" s="4">
        <v>524882783257</v>
      </c>
    </row>
    <row r="38" spans="1:13" ht="21" x14ac:dyDescent="0.25">
      <c r="A38" s="7" t="s">
        <v>54</v>
      </c>
      <c r="C38" s="4">
        <v>77457009389</v>
      </c>
      <c r="E38" s="4">
        <v>0</v>
      </c>
      <c r="G38" s="4">
        <v>77457009389</v>
      </c>
      <c r="I38" s="4">
        <v>829412576162</v>
      </c>
      <c r="K38" s="4">
        <v>0</v>
      </c>
      <c r="M38" s="4">
        <v>829412576162</v>
      </c>
    </row>
    <row r="39" spans="1:13" ht="21" x14ac:dyDescent="0.25">
      <c r="A39" s="7" t="s">
        <v>50</v>
      </c>
      <c r="C39" s="4">
        <v>58952573163</v>
      </c>
      <c r="E39" s="4">
        <v>0</v>
      </c>
      <c r="G39" s="4">
        <v>58952573163</v>
      </c>
      <c r="I39" s="4">
        <v>632455774195</v>
      </c>
      <c r="K39" s="4">
        <v>0</v>
      </c>
      <c r="M39" s="4">
        <v>632455774195</v>
      </c>
    </row>
    <row r="40" spans="1:13" ht="21" x14ac:dyDescent="0.25">
      <c r="A40" s="7" t="s">
        <v>69</v>
      </c>
      <c r="C40" s="4">
        <v>125648903911</v>
      </c>
      <c r="E40" s="4">
        <v>0</v>
      </c>
      <c r="G40" s="4">
        <v>125648903911</v>
      </c>
      <c r="I40" s="4">
        <v>321612487328</v>
      </c>
      <c r="K40" s="4">
        <v>0</v>
      </c>
      <c r="M40" s="4">
        <v>321612487328</v>
      </c>
    </row>
    <row r="41" spans="1:13" ht="21" x14ac:dyDescent="0.25">
      <c r="A41" s="7" t="s">
        <v>71</v>
      </c>
      <c r="C41" s="4">
        <v>202650178563</v>
      </c>
      <c r="E41" s="4">
        <v>0</v>
      </c>
      <c r="G41" s="4">
        <v>202650178563</v>
      </c>
      <c r="I41" s="4">
        <v>605503406575</v>
      </c>
      <c r="K41" s="4">
        <v>0</v>
      </c>
      <c r="M41" s="4">
        <v>605503406575</v>
      </c>
    </row>
    <row r="42" spans="1:13" ht="21" x14ac:dyDescent="0.25">
      <c r="A42" s="7" t="s">
        <v>65</v>
      </c>
      <c r="C42" s="4">
        <v>19824516698</v>
      </c>
      <c r="E42" s="4">
        <v>0</v>
      </c>
      <c r="G42" s="4">
        <v>19824516698</v>
      </c>
      <c r="I42" s="4">
        <v>209895525877</v>
      </c>
      <c r="K42" s="4">
        <v>0</v>
      </c>
      <c r="M42" s="4">
        <v>209895525877</v>
      </c>
    </row>
    <row r="43" spans="1:13" ht="21" x14ac:dyDescent="0.25">
      <c r="A43" s="7" t="s">
        <v>167</v>
      </c>
      <c r="C43" s="4">
        <v>0</v>
      </c>
      <c r="E43" s="4">
        <v>0</v>
      </c>
      <c r="G43" s="4">
        <v>0</v>
      </c>
      <c r="I43" s="4">
        <v>967183435823</v>
      </c>
      <c r="K43" s="4">
        <v>0</v>
      </c>
      <c r="M43" s="4">
        <v>967183435823</v>
      </c>
    </row>
    <row r="44" spans="1:13" ht="21" x14ac:dyDescent="0.25">
      <c r="A44" s="7" t="s">
        <v>53</v>
      </c>
      <c r="C44" s="4">
        <v>38669126332</v>
      </c>
      <c r="E44" s="4">
        <v>0</v>
      </c>
      <c r="G44" s="4">
        <v>38669126332</v>
      </c>
      <c r="I44" s="4">
        <v>419124720329</v>
      </c>
      <c r="K44" s="4">
        <v>0</v>
      </c>
      <c r="M44" s="4">
        <v>419124720329</v>
      </c>
    </row>
    <row r="45" spans="1:13" ht="21" x14ac:dyDescent="0.25">
      <c r="A45" s="7" t="s">
        <v>168</v>
      </c>
      <c r="C45" s="4">
        <v>0</v>
      </c>
      <c r="E45" s="4">
        <v>0</v>
      </c>
      <c r="G45" s="4">
        <v>0</v>
      </c>
      <c r="I45" s="4">
        <v>19547877506</v>
      </c>
      <c r="K45" s="4">
        <v>0</v>
      </c>
      <c r="M45" s="4">
        <v>19547877506</v>
      </c>
    </row>
    <row r="46" spans="1:13" ht="21" x14ac:dyDescent="0.25">
      <c r="A46" s="7" t="s">
        <v>70</v>
      </c>
      <c r="C46" s="4">
        <v>171844338731</v>
      </c>
      <c r="E46" s="4">
        <v>0</v>
      </c>
      <c r="G46" s="4">
        <v>171844338731</v>
      </c>
      <c r="I46" s="4">
        <v>443393035556</v>
      </c>
      <c r="K46" s="4">
        <v>0</v>
      </c>
      <c r="M46" s="4">
        <v>443393035556</v>
      </c>
    </row>
    <row r="47" spans="1:13" ht="21" x14ac:dyDescent="0.25">
      <c r="A47" s="7" t="s">
        <v>169</v>
      </c>
      <c r="C47" s="4">
        <v>0</v>
      </c>
      <c r="E47" s="4">
        <v>0</v>
      </c>
      <c r="G47" s="4">
        <v>0</v>
      </c>
      <c r="I47" s="4">
        <v>18942836497</v>
      </c>
      <c r="K47" s="4">
        <v>0</v>
      </c>
      <c r="M47" s="4">
        <v>18942836497</v>
      </c>
    </row>
    <row r="48" spans="1:13" ht="21" x14ac:dyDescent="0.25">
      <c r="A48" s="7" t="s">
        <v>170</v>
      </c>
      <c r="C48" s="4">
        <v>0</v>
      </c>
      <c r="E48" s="4">
        <v>0</v>
      </c>
      <c r="G48" s="4">
        <v>0</v>
      </c>
      <c r="I48" s="4">
        <v>388579325214</v>
      </c>
      <c r="K48" s="4">
        <v>0</v>
      </c>
      <c r="M48" s="4">
        <v>388579325214</v>
      </c>
    </row>
    <row r="49" spans="1:13" ht="21" x14ac:dyDescent="0.25">
      <c r="A49" s="7" t="s">
        <v>171</v>
      </c>
      <c r="C49" s="4">
        <v>0</v>
      </c>
      <c r="E49" s="4">
        <v>0</v>
      </c>
      <c r="G49" s="4">
        <v>0</v>
      </c>
      <c r="I49" s="4">
        <v>138851954600</v>
      </c>
      <c r="K49" s="4">
        <v>0</v>
      </c>
      <c r="M49" s="4">
        <v>138851954600</v>
      </c>
    </row>
    <row r="50" spans="1:13" ht="21" x14ac:dyDescent="0.25">
      <c r="A50" s="7" t="s">
        <v>172</v>
      </c>
      <c r="C50" s="4">
        <v>0</v>
      </c>
      <c r="E50" s="4">
        <v>0</v>
      </c>
      <c r="G50" s="4">
        <v>0</v>
      </c>
      <c r="I50" s="4">
        <v>1465995850</v>
      </c>
      <c r="K50" s="4">
        <v>0</v>
      </c>
      <c r="M50" s="4">
        <v>1465995850</v>
      </c>
    </row>
    <row r="51" spans="1:13" ht="21" x14ac:dyDescent="0.25">
      <c r="A51" s="7" t="s">
        <v>173</v>
      </c>
      <c r="C51" s="4">
        <v>0</v>
      </c>
      <c r="E51" s="4">
        <v>0</v>
      </c>
      <c r="G51" s="4">
        <v>0</v>
      </c>
      <c r="I51" s="4">
        <v>147456539361</v>
      </c>
      <c r="K51" s="4">
        <v>0</v>
      </c>
      <c r="M51" s="4">
        <v>147456539361</v>
      </c>
    </row>
    <row r="52" spans="1:13" ht="21.75" thickBot="1" x14ac:dyDescent="0.3">
      <c r="A52" s="7" t="s">
        <v>174</v>
      </c>
      <c r="C52" s="4">
        <v>0</v>
      </c>
      <c r="E52" s="4">
        <v>0</v>
      </c>
      <c r="G52" s="4">
        <v>0</v>
      </c>
      <c r="I52" s="4">
        <v>370960683812</v>
      </c>
      <c r="K52" s="4">
        <v>0</v>
      </c>
      <c r="M52" s="4">
        <v>370960683812</v>
      </c>
    </row>
    <row r="53" spans="1:13" ht="21.75" thickBot="1" x14ac:dyDescent="0.3">
      <c r="A53" s="7" t="s">
        <v>24</v>
      </c>
      <c r="C53" s="8">
        <f>SUM(C8:C52)</f>
        <v>2915601873025</v>
      </c>
      <c r="D53" s="7"/>
      <c r="E53" s="8">
        <f>SUM(E8:E52)</f>
        <v>0</v>
      </c>
      <c r="F53" s="7"/>
      <c r="G53" s="8">
        <f>SUM(G8:G52)</f>
        <v>2915601873025</v>
      </c>
      <c r="I53" s="8">
        <f>SUM(I8:I52)</f>
        <v>24347303426798</v>
      </c>
      <c r="K53" s="8">
        <f>SUM(K8:K52)</f>
        <v>0</v>
      </c>
      <c r="M53" s="8">
        <f>SUM(M8:M52)</f>
        <v>24347303426798</v>
      </c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A0527-8E16-4559-9F46-2C45BAA2AAC2}">
  <dimension ref="A2:Y254"/>
  <sheetViews>
    <sheetView rightToLeft="1" workbookViewId="0">
      <selection activeCell="Y10" sqref="Y10"/>
    </sheetView>
  </sheetViews>
  <sheetFormatPr defaultRowHeight="18.75" x14ac:dyDescent="0.25"/>
  <cols>
    <col min="1" max="1" width="33.42578125" style="4" bestFit="1" customWidth="1"/>
    <col min="2" max="2" width="1" style="4" customWidth="1"/>
    <col min="3" max="3" width="23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23" style="4" customWidth="1"/>
    <col min="10" max="10" width="1" style="4" customWidth="1"/>
    <col min="11" max="11" width="23" style="4" customWidth="1"/>
    <col min="12" max="12" width="1" style="4" customWidth="1"/>
    <col min="13" max="13" width="23" style="4" customWidth="1"/>
    <col min="14" max="14" width="1" style="4" customWidth="1"/>
    <col min="15" max="15" width="9.140625" style="4" customWidth="1"/>
    <col min="16" max="16384" width="9.140625" style="4"/>
  </cols>
  <sheetData>
    <row r="2" spans="1:2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</row>
    <row r="3" spans="1:25" ht="26.25" x14ac:dyDescent="0.25">
      <c r="A3" s="3" t="s">
        <v>153</v>
      </c>
      <c r="B3" s="3" t="s">
        <v>153</v>
      </c>
      <c r="C3" s="3" t="s">
        <v>153</v>
      </c>
      <c r="D3" s="3" t="s">
        <v>153</v>
      </c>
      <c r="E3" s="3" t="s">
        <v>153</v>
      </c>
      <c r="F3" s="3" t="s">
        <v>153</v>
      </c>
      <c r="G3" s="3" t="s">
        <v>153</v>
      </c>
      <c r="H3" s="3" t="s">
        <v>153</v>
      </c>
      <c r="I3" s="3" t="s">
        <v>153</v>
      </c>
      <c r="J3" s="3" t="s">
        <v>153</v>
      </c>
      <c r="K3" s="3" t="s">
        <v>153</v>
      </c>
      <c r="L3" s="3" t="s">
        <v>153</v>
      </c>
      <c r="M3" s="3" t="s">
        <v>153</v>
      </c>
    </row>
    <row r="4" spans="1:2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</row>
    <row r="6" spans="1:25" ht="27" thickBot="1" x14ac:dyDescent="0.3">
      <c r="A6" s="5" t="s">
        <v>154</v>
      </c>
      <c r="C6" s="6" t="s">
        <v>155</v>
      </c>
      <c r="D6" s="6" t="s">
        <v>155</v>
      </c>
      <c r="E6" s="6" t="s">
        <v>155</v>
      </c>
      <c r="F6" s="6" t="s">
        <v>155</v>
      </c>
      <c r="G6" s="6" t="s">
        <v>155</v>
      </c>
      <c r="I6" s="6" t="s">
        <v>156</v>
      </c>
      <c r="J6" s="6" t="s">
        <v>156</v>
      </c>
      <c r="K6" s="6" t="s">
        <v>156</v>
      </c>
      <c r="L6" s="6" t="s">
        <v>156</v>
      </c>
      <c r="M6" s="6" t="s">
        <v>156</v>
      </c>
    </row>
    <row r="7" spans="1:25" ht="27" thickBot="1" x14ac:dyDescent="0.3">
      <c r="A7" s="5" t="s">
        <v>157</v>
      </c>
      <c r="C7" s="5" t="s">
        <v>158</v>
      </c>
      <c r="E7" s="5" t="s">
        <v>159</v>
      </c>
      <c r="G7" s="5" t="s">
        <v>160</v>
      </c>
      <c r="I7" s="5" t="s">
        <v>158</v>
      </c>
      <c r="K7" s="5" t="s">
        <v>159</v>
      </c>
      <c r="M7" s="5" t="s">
        <v>160</v>
      </c>
    </row>
    <row r="8" spans="1:25" ht="21" x14ac:dyDescent="0.25">
      <c r="A8" s="7" t="s">
        <v>129</v>
      </c>
      <c r="C8" s="4">
        <v>28100</v>
      </c>
      <c r="E8" s="4">
        <v>0</v>
      </c>
      <c r="G8" s="4">
        <f>+C8-E8</f>
        <v>28100</v>
      </c>
      <c r="I8" s="4">
        <v>133467</v>
      </c>
      <c r="K8" s="4">
        <v>0</v>
      </c>
      <c r="M8" s="4">
        <f>+I8-K8</f>
        <v>133467</v>
      </c>
    </row>
    <row r="9" spans="1:25" ht="21" x14ac:dyDescent="0.25">
      <c r="A9" s="7" t="s">
        <v>130</v>
      </c>
      <c r="C9" s="4">
        <v>16199104010</v>
      </c>
      <c r="E9" s="4">
        <v>0</v>
      </c>
      <c r="G9" s="4">
        <f t="shared" ref="G9:G72" si="0">+C9-E9</f>
        <v>16199104010</v>
      </c>
      <c r="I9" s="4">
        <v>40995539270</v>
      </c>
      <c r="K9" s="4">
        <v>0</v>
      </c>
      <c r="M9" s="4">
        <f t="shared" ref="M9:M72" si="1">+I9-K9</f>
        <v>40995539270</v>
      </c>
    </row>
    <row r="10" spans="1:25" ht="21" x14ac:dyDescent="0.25">
      <c r="A10" s="7" t="s">
        <v>132</v>
      </c>
      <c r="C10" s="4">
        <v>38236</v>
      </c>
      <c r="E10" s="4">
        <v>0</v>
      </c>
      <c r="G10" s="4">
        <f t="shared" si="0"/>
        <v>38236</v>
      </c>
      <c r="I10" s="4">
        <v>232771</v>
      </c>
      <c r="K10" s="4">
        <v>0</v>
      </c>
      <c r="M10" s="4">
        <f t="shared" si="1"/>
        <v>232771</v>
      </c>
      <c r="Y10" s="10"/>
    </row>
    <row r="11" spans="1:25" ht="21" x14ac:dyDescent="0.25">
      <c r="A11" s="7" t="s">
        <v>133</v>
      </c>
      <c r="C11" s="4">
        <v>36494</v>
      </c>
      <c r="E11" s="4">
        <v>0</v>
      </c>
      <c r="G11" s="4">
        <f t="shared" si="0"/>
        <v>36494</v>
      </c>
      <c r="I11" s="4">
        <v>198566</v>
      </c>
      <c r="K11" s="4">
        <v>0</v>
      </c>
      <c r="M11" s="4">
        <f t="shared" si="1"/>
        <v>198566</v>
      </c>
    </row>
    <row r="12" spans="1:25" ht="21" x14ac:dyDescent="0.25">
      <c r="A12" s="7" t="s">
        <v>175</v>
      </c>
      <c r="C12" s="4">
        <v>0</v>
      </c>
      <c r="E12" s="4">
        <v>0</v>
      </c>
      <c r="G12" s="4">
        <f t="shared" si="0"/>
        <v>0</v>
      </c>
      <c r="I12" s="4">
        <v>6066381</v>
      </c>
      <c r="K12" s="4">
        <v>0</v>
      </c>
      <c r="M12" s="4">
        <f t="shared" si="1"/>
        <v>6066381</v>
      </c>
    </row>
    <row r="13" spans="1:25" ht="21" x14ac:dyDescent="0.25">
      <c r="A13" s="7" t="s">
        <v>176</v>
      </c>
      <c r="C13" s="4">
        <v>0</v>
      </c>
      <c r="E13" s="4">
        <v>0</v>
      </c>
      <c r="G13" s="4">
        <f t="shared" si="0"/>
        <v>0</v>
      </c>
      <c r="I13" s="4">
        <v>13204</v>
      </c>
      <c r="K13" s="4">
        <v>0</v>
      </c>
      <c r="M13" s="4">
        <f t="shared" si="1"/>
        <v>13204</v>
      </c>
    </row>
    <row r="14" spans="1:25" ht="21" x14ac:dyDescent="0.25">
      <c r="A14" s="7" t="s">
        <v>134</v>
      </c>
      <c r="C14" s="4">
        <v>38137</v>
      </c>
      <c r="E14" s="4">
        <v>0</v>
      </c>
      <c r="G14" s="4">
        <f t="shared" si="0"/>
        <v>38137</v>
      </c>
      <c r="I14" s="4">
        <v>302618</v>
      </c>
      <c r="K14" s="4">
        <v>0</v>
      </c>
      <c r="M14" s="4">
        <f t="shared" si="1"/>
        <v>302618</v>
      </c>
    </row>
    <row r="15" spans="1:25" ht="21" x14ac:dyDescent="0.25">
      <c r="A15" s="7" t="s">
        <v>129</v>
      </c>
      <c r="C15" s="4">
        <v>0</v>
      </c>
      <c r="E15" s="4">
        <v>0</v>
      </c>
      <c r="G15" s="4">
        <f t="shared" si="0"/>
        <v>0</v>
      </c>
      <c r="I15" s="4">
        <v>19178088</v>
      </c>
      <c r="K15" s="4">
        <v>0</v>
      </c>
      <c r="M15" s="4">
        <f t="shared" si="1"/>
        <v>19178088</v>
      </c>
    </row>
    <row r="16" spans="1:25" ht="21" x14ac:dyDescent="0.25">
      <c r="A16" s="7" t="s">
        <v>175</v>
      </c>
      <c r="C16" s="4">
        <v>0</v>
      </c>
      <c r="E16" s="4">
        <v>0</v>
      </c>
      <c r="G16" s="4">
        <f t="shared" si="0"/>
        <v>0</v>
      </c>
      <c r="I16" s="4">
        <v>35829561</v>
      </c>
      <c r="K16" s="4">
        <v>0</v>
      </c>
      <c r="M16" s="4">
        <f t="shared" si="1"/>
        <v>35829561</v>
      </c>
    </row>
    <row r="17" spans="1:13" ht="21" x14ac:dyDescent="0.25">
      <c r="A17" s="7" t="s">
        <v>175</v>
      </c>
      <c r="C17" s="4">
        <v>0</v>
      </c>
      <c r="E17" s="4">
        <v>0</v>
      </c>
      <c r="G17" s="4">
        <f t="shared" si="0"/>
        <v>0</v>
      </c>
      <c r="I17" s="4">
        <v>130679951</v>
      </c>
      <c r="K17" s="4">
        <v>0</v>
      </c>
      <c r="M17" s="4">
        <f t="shared" si="1"/>
        <v>130679951</v>
      </c>
    </row>
    <row r="18" spans="1:13" ht="21" x14ac:dyDescent="0.25">
      <c r="A18" s="7" t="s">
        <v>175</v>
      </c>
      <c r="C18" s="4">
        <v>0</v>
      </c>
      <c r="E18" s="4">
        <v>0</v>
      </c>
      <c r="G18" s="4">
        <f t="shared" si="0"/>
        <v>0</v>
      </c>
      <c r="I18" s="4">
        <v>224456086</v>
      </c>
      <c r="K18" s="4">
        <v>0</v>
      </c>
      <c r="M18" s="4">
        <f t="shared" si="1"/>
        <v>224456086</v>
      </c>
    </row>
    <row r="19" spans="1:13" ht="21" x14ac:dyDescent="0.25">
      <c r="A19" s="7" t="s">
        <v>175</v>
      </c>
      <c r="C19" s="4">
        <v>0</v>
      </c>
      <c r="E19" s="4">
        <v>0</v>
      </c>
      <c r="G19" s="4">
        <f t="shared" si="0"/>
        <v>0</v>
      </c>
      <c r="I19" s="4">
        <v>408216868</v>
      </c>
      <c r="K19" s="4">
        <v>0</v>
      </c>
      <c r="M19" s="4">
        <f t="shared" si="1"/>
        <v>408216868</v>
      </c>
    </row>
    <row r="20" spans="1:13" ht="21" x14ac:dyDescent="0.25">
      <c r="A20" s="7" t="s">
        <v>175</v>
      </c>
      <c r="C20" s="4">
        <v>0</v>
      </c>
      <c r="E20" s="4">
        <v>0</v>
      </c>
      <c r="G20" s="4">
        <f t="shared" si="0"/>
        <v>0</v>
      </c>
      <c r="I20" s="4">
        <v>995265585</v>
      </c>
      <c r="K20" s="4">
        <v>0</v>
      </c>
      <c r="M20" s="4">
        <f t="shared" si="1"/>
        <v>995265585</v>
      </c>
    </row>
    <row r="21" spans="1:13" ht="21" x14ac:dyDescent="0.25">
      <c r="A21" s="7" t="s">
        <v>175</v>
      </c>
      <c r="C21" s="4">
        <v>0</v>
      </c>
      <c r="E21" s="4">
        <v>0</v>
      </c>
      <c r="G21" s="4">
        <f t="shared" si="0"/>
        <v>0</v>
      </c>
      <c r="I21" s="4">
        <v>195261629</v>
      </c>
      <c r="K21" s="4">
        <v>0</v>
      </c>
      <c r="M21" s="4">
        <f t="shared" si="1"/>
        <v>195261629</v>
      </c>
    </row>
    <row r="22" spans="1:13" ht="21" x14ac:dyDescent="0.25">
      <c r="A22" s="7" t="s">
        <v>175</v>
      </c>
      <c r="C22" s="4">
        <v>0</v>
      </c>
      <c r="E22" s="4">
        <v>0</v>
      </c>
      <c r="G22" s="4">
        <f t="shared" si="0"/>
        <v>0</v>
      </c>
      <c r="I22" s="4">
        <v>578201911</v>
      </c>
      <c r="K22" s="4">
        <v>0</v>
      </c>
      <c r="M22" s="4">
        <f t="shared" si="1"/>
        <v>578201911</v>
      </c>
    </row>
    <row r="23" spans="1:13" ht="21" x14ac:dyDescent="0.25">
      <c r="A23" s="7" t="s">
        <v>129</v>
      </c>
      <c r="C23" s="4">
        <v>0</v>
      </c>
      <c r="E23" s="4">
        <v>0</v>
      </c>
      <c r="G23" s="4">
        <f t="shared" si="0"/>
        <v>0</v>
      </c>
      <c r="I23" s="4">
        <v>71232883</v>
      </c>
      <c r="K23" s="4">
        <v>0</v>
      </c>
      <c r="M23" s="4">
        <f t="shared" si="1"/>
        <v>71232883</v>
      </c>
    </row>
    <row r="24" spans="1:13" ht="21" x14ac:dyDescent="0.25">
      <c r="A24" s="7" t="s">
        <v>135</v>
      </c>
      <c r="C24" s="4">
        <v>38447</v>
      </c>
      <c r="E24" s="4">
        <v>0</v>
      </c>
      <c r="G24" s="4">
        <f t="shared" si="0"/>
        <v>38447</v>
      </c>
      <c r="I24" s="4">
        <v>188914</v>
      </c>
      <c r="K24" s="4">
        <v>0</v>
      </c>
      <c r="M24" s="4">
        <f t="shared" si="1"/>
        <v>188914</v>
      </c>
    </row>
    <row r="25" spans="1:13" ht="21" x14ac:dyDescent="0.25">
      <c r="A25" s="7" t="s">
        <v>135</v>
      </c>
      <c r="C25" s="4">
        <v>0</v>
      </c>
      <c r="E25" s="4">
        <v>0</v>
      </c>
      <c r="G25" s="4">
        <f t="shared" si="0"/>
        <v>0</v>
      </c>
      <c r="I25" s="4">
        <v>21</v>
      </c>
      <c r="K25" s="4">
        <v>0</v>
      </c>
      <c r="M25" s="4">
        <f t="shared" si="1"/>
        <v>21</v>
      </c>
    </row>
    <row r="26" spans="1:13" ht="21" x14ac:dyDescent="0.25">
      <c r="A26" s="7" t="s">
        <v>177</v>
      </c>
      <c r="C26" s="4">
        <v>0</v>
      </c>
      <c r="E26" s="4">
        <v>0</v>
      </c>
      <c r="G26" s="4">
        <f t="shared" si="0"/>
        <v>0</v>
      </c>
      <c r="I26" s="4">
        <v>56097480234</v>
      </c>
      <c r="K26" s="4">
        <v>185306953</v>
      </c>
      <c r="M26" s="4">
        <f t="shared" si="1"/>
        <v>55912173281</v>
      </c>
    </row>
    <row r="27" spans="1:13" ht="21" x14ac:dyDescent="0.25">
      <c r="A27" s="7" t="s">
        <v>136</v>
      </c>
      <c r="C27" s="4">
        <v>77991</v>
      </c>
      <c r="E27" s="4">
        <v>0</v>
      </c>
      <c r="G27" s="4">
        <f t="shared" si="0"/>
        <v>77991</v>
      </c>
      <c r="I27" s="4">
        <v>307001</v>
      </c>
      <c r="K27" s="4">
        <v>0</v>
      </c>
      <c r="M27" s="4">
        <f t="shared" si="1"/>
        <v>307001</v>
      </c>
    </row>
    <row r="28" spans="1:13" ht="21" x14ac:dyDescent="0.25">
      <c r="A28" s="7" t="s">
        <v>129</v>
      </c>
      <c r="C28" s="4">
        <v>0</v>
      </c>
      <c r="E28" s="4">
        <v>0</v>
      </c>
      <c r="G28" s="4">
        <f t="shared" si="0"/>
        <v>0</v>
      </c>
      <c r="I28" s="4">
        <v>50109589056</v>
      </c>
      <c r="K28" s="4">
        <v>0</v>
      </c>
      <c r="M28" s="4">
        <f t="shared" si="1"/>
        <v>50109589056</v>
      </c>
    </row>
    <row r="29" spans="1:13" ht="21" x14ac:dyDescent="0.25">
      <c r="A29" s="7" t="s">
        <v>129</v>
      </c>
      <c r="C29" s="4">
        <v>0</v>
      </c>
      <c r="E29" s="4">
        <v>0</v>
      </c>
      <c r="G29" s="4">
        <f t="shared" si="0"/>
        <v>0</v>
      </c>
      <c r="I29" s="4">
        <v>95208219178</v>
      </c>
      <c r="K29" s="4">
        <v>0</v>
      </c>
      <c r="M29" s="4">
        <f t="shared" si="1"/>
        <v>95208219178</v>
      </c>
    </row>
    <row r="30" spans="1:13" ht="21" x14ac:dyDescent="0.25">
      <c r="A30" s="7" t="s">
        <v>129</v>
      </c>
      <c r="C30" s="4">
        <v>0</v>
      </c>
      <c r="E30" s="4">
        <v>0</v>
      </c>
      <c r="G30" s="4">
        <f t="shared" si="0"/>
        <v>0</v>
      </c>
      <c r="I30" s="4">
        <v>11775753433</v>
      </c>
      <c r="K30" s="4">
        <v>0</v>
      </c>
      <c r="M30" s="4">
        <f t="shared" si="1"/>
        <v>11775753433</v>
      </c>
    </row>
    <row r="31" spans="1:13" ht="21" x14ac:dyDescent="0.25">
      <c r="A31" s="7" t="s">
        <v>176</v>
      </c>
      <c r="C31" s="4">
        <v>0</v>
      </c>
      <c r="E31" s="4">
        <v>0</v>
      </c>
      <c r="G31" s="4">
        <f t="shared" si="0"/>
        <v>0</v>
      </c>
      <c r="I31" s="4">
        <v>71044</v>
      </c>
      <c r="K31" s="4">
        <v>0</v>
      </c>
      <c r="M31" s="4">
        <f t="shared" si="1"/>
        <v>71044</v>
      </c>
    </row>
    <row r="32" spans="1:13" ht="21" x14ac:dyDescent="0.25">
      <c r="A32" s="7" t="s">
        <v>129</v>
      </c>
      <c r="C32" s="4">
        <v>0</v>
      </c>
      <c r="E32" s="4">
        <v>0</v>
      </c>
      <c r="G32" s="4">
        <f t="shared" si="0"/>
        <v>0</v>
      </c>
      <c r="I32" s="4">
        <v>116356164400</v>
      </c>
      <c r="K32" s="4">
        <v>0</v>
      </c>
      <c r="M32" s="4">
        <f t="shared" si="1"/>
        <v>116356164400</v>
      </c>
    </row>
    <row r="33" spans="1:13" ht="21" x14ac:dyDescent="0.25">
      <c r="A33" s="7" t="s">
        <v>129</v>
      </c>
      <c r="C33" s="4">
        <v>0</v>
      </c>
      <c r="E33" s="4">
        <v>0</v>
      </c>
      <c r="G33" s="4">
        <f t="shared" si="0"/>
        <v>0</v>
      </c>
      <c r="I33" s="4">
        <v>60131506856</v>
      </c>
      <c r="K33" s="4">
        <v>0</v>
      </c>
      <c r="M33" s="4">
        <f t="shared" si="1"/>
        <v>60131506856</v>
      </c>
    </row>
    <row r="34" spans="1:13" ht="21" x14ac:dyDescent="0.25">
      <c r="A34" s="7" t="s">
        <v>152</v>
      </c>
      <c r="C34" s="4">
        <v>0</v>
      </c>
      <c r="E34" s="4">
        <v>0</v>
      </c>
      <c r="G34" s="4">
        <f t="shared" si="0"/>
        <v>0</v>
      </c>
      <c r="I34" s="4">
        <v>26371452862</v>
      </c>
      <c r="K34" s="4">
        <v>0</v>
      </c>
      <c r="M34" s="4">
        <f t="shared" si="1"/>
        <v>26371452862</v>
      </c>
    </row>
    <row r="35" spans="1:13" ht="21" x14ac:dyDescent="0.25">
      <c r="A35" s="7" t="s">
        <v>178</v>
      </c>
      <c r="C35" s="4">
        <v>0</v>
      </c>
      <c r="E35" s="4">
        <v>0</v>
      </c>
      <c r="G35" s="4">
        <f t="shared" si="0"/>
        <v>0</v>
      </c>
      <c r="I35" s="4">
        <v>62544376141</v>
      </c>
      <c r="K35" s="4">
        <v>0</v>
      </c>
      <c r="M35" s="4">
        <f t="shared" si="1"/>
        <v>62544376141</v>
      </c>
    </row>
    <row r="36" spans="1:13" ht="21" x14ac:dyDescent="0.25">
      <c r="A36" s="7" t="s">
        <v>129</v>
      </c>
      <c r="C36" s="4">
        <v>0</v>
      </c>
      <c r="E36" s="4">
        <v>0</v>
      </c>
      <c r="G36" s="4">
        <f t="shared" si="0"/>
        <v>0</v>
      </c>
      <c r="I36" s="4">
        <v>100219178108</v>
      </c>
      <c r="K36" s="4">
        <v>0</v>
      </c>
      <c r="M36" s="4">
        <f t="shared" si="1"/>
        <v>100219178108</v>
      </c>
    </row>
    <row r="37" spans="1:13" ht="21" x14ac:dyDescent="0.25">
      <c r="A37" s="7" t="s">
        <v>131</v>
      </c>
      <c r="C37" s="4">
        <v>0</v>
      </c>
      <c r="E37" s="4">
        <v>0</v>
      </c>
      <c r="G37" s="4">
        <f t="shared" si="0"/>
        <v>0</v>
      </c>
      <c r="I37" s="4">
        <v>44334466553</v>
      </c>
      <c r="K37" s="4">
        <v>121405702</v>
      </c>
      <c r="M37" s="4">
        <f t="shared" si="1"/>
        <v>44213060851</v>
      </c>
    </row>
    <row r="38" spans="1:13" ht="21" x14ac:dyDescent="0.25">
      <c r="A38" s="7" t="s">
        <v>179</v>
      </c>
      <c r="C38" s="4">
        <v>0</v>
      </c>
      <c r="E38" s="4">
        <v>0</v>
      </c>
      <c r="G38" s="4">
        <f t="shared" si="0"/>
        <v>0</v>
      </c>
      <c r="I38" s="4">
        <v>3386301380</v>
      </c>
      <c r="K38" s="4">
        <v>0</v>
      </c>
      <c r="M38" s="4">
        <f t="shared" si="1"/>
        <v>3386301380</v>
      </c>
    </row>
    <row r="39" spans="1:13" ht="21" x14ac:dyDescent="0.25">
      <c r="A39" s="7" t="s">
        <v>138</v>
      </c>
      <c r="C39" s="4">
        <v>0</v>
      </c>
      <c r="E39" s="4">
        <v>0</v>
      </c>
      <c r="G39" s="4">
        <f t="shared" si="0"/>
        <v>0</v>
      </c>
      <c r="I39" s="4">
        <v>2539726040</v>
      </c>
      <c r="K39" s="4">
        <v>0</v>
      </c>
      <c r="M39" s="4">
        <f t="shared" si="1"/>
        <v>2539726040</v>
      </c>
    </row>
    <row r="40" spans="1:13" ht="21" x14ac:dyDescent="0.25">
      <c r="A40" s="7" t="s">
        <v>129</v>
      </c>
      <c r="C40" s="4">
        <v>0</v>
      </c>
      <c r="E40" s="4">
        <v>0</v>
      </c>
      <c r="G40" s="4">
        <f t="shared" si="0"/>
        <v>0</v>
      </c>
      <c r="I40" s="4">
        <v>10021917796</v>
      </c>
      <c r="K40" s="4">
        <v>0</v>
      </c>
      <c r="M40" s="4">
        <f t="shared" si="1"/>
        <v>10021917796</v>
      </c>
    </row>
    <row r="41" spans="1:13" ht="21" x14ac:dyDescent="0.25">
      <c r="A41" s="7" t="s">
        <v>135</v>
      </c>
      <c r="C41" s="4">
        <v>0</v>
      </c>
      <c r="E41" s="4">
        <v>0</v>
      </c>
      <c r="G41" s="4">
        <f t="shared" si="0"/>
        <v>0</v>
      </c>
      <c r="I41" s="4">
        <v>93190410968</v>
      </c>
      <c r="K41" s="4">
        <v>0</v>
      </c>
      <c r="M41" s="4">
        <f t="shared" si="1"/>
        <v>93190410968</v>
      </c>
    </row>
    <row r="42" spans="1:13" ht="21" x14ac:dyDescent="0.25">
      <c r="A42" s="7" t="s">
        <v>179</v>
      </c>
      <c r="C42" s="4">
        <v>0</v>
      </c>
      <c r="E42" s="4">
        <v>0</v>
      </c>
      <c r="G42" s="4">
        <f t="shared" si="0"/>
        <v>0</v>
      </c>
      <c r="I42" s="4">
        <v>2709041108</v>
      </c>
      <c r="K42" s="4">
        <v>0</v>
      </c>
      <c r="M42" s="4">
        <f t="shared" si="1"/>
        <v>2709041108</v>
      </c>
    </row>
    <row r="43" spans="1:13" ht="21" x14ac:dyDescent="0.25">
      <c r="A43" s="7" t="s">
        <v>180</v>
      </c>
      <c r="C43" s="4">
        <v>0</v>
      </c>
      <c r="E43" s="4">
        <v>0</v>
      </c>
      <c r="G43" s="4">
        <f t="shared" si="0"/>
        <v>0</v>
      </c>
      <c r="I43" s="4">
        <v>35630136991</v>
      </c>
      <c r="K43" s="4">
        <v>0</v>
      </c>
      <c r="M43" s="4">
        <f t="shared" si="1"/>
        <v>35630136991</v>
      </c>
    </row>
    <row r="44" spans="1:13" ht="21" x14ac:dyDescent="0.25">
      <c r="A44" s="7" t="s">
        <v>129</v>
      </c>
      <c r="C44" s="4">
        <v>0</v>
      </c>
      <c r="E44" s="4">
        <v>0</v>
      </c>
      <c r="G44" s="4">
        <f t="shared" si="0"/>
        <v>0</v>
      </c>
      <c r="I44" s="4">
        <v>30065753427</v>
      </c>
      <c r="K44" s="4">
        <v>0</v>
      </c>
      <c r="M44" s="4">
        <f t="shared" si="1"/>
        <v>30065753427</v>
      </c>
    </row>
    <row r="45" spans="1:13" ht="21" x14ac:dyDescent="0.25">
      <c r="A45" s="7" t="s">
        <v>181</v>
      </c>
      <c r="C45" s="4">
        <v>0</v>
      </c>
      <c r="E45" s="4">
        <v>0</v>
      </c>
      <c r="G45" s="4">
        <f t="shared" si="0"/>
        <v>0</v>
      </c>
      <c r="I45" s="4">
        <v>4313609046</v>
      </c>
      <c r="K45" s="4">
        <v>0</v>
      </c>
      <c r="M45" s="4">
        <f t="shared" si="1"/>
        <v>4313609046</v>
      </c>
    </row>
    <row r="46" spans="1:13" ht="21" x14ac:dyDescent="0.25">
      <c r="A46" s="7" t="s">
        <v>145</v>
      </c>
      <c r="C46" s="4">
        <v>0</v>
      </c>
      <c r="E46" s="4">
        <v>0</v>
      </c>
      <c r="G46" s="4">
        <f t="shared" si="0"/>
        <v>0</v>
      </c>
      <c r="I46" s="4">
        <v>163386986310</v>
      </c>
      <c r="K46" s="4">
        <v>255134222</v>
      </c>
      <c r="M46" s="4">
        <f t="shared" si="1"/>
        <v>163131852088</v>
      </c>
    </row>
    <row r="47" spans="1:13" ht="21" x14ac:dyDescent="0.25">
      <c r="A47" s="7" t="s">
        <v>182</v>
      </c>
      <c r="C47" s="4">
        <v>0</v>
      </c>
      <c r="E47" s="4">
        <v>0</v>
      </c>
      <c r="G47" s="4">
        <f t="shared" si="0"/>
        <v>0</v>
      </c>
      <c r="I47" s="4">
        <v>345148497941</v>
      </c>
      <c r="K47" s="4">
        <v>0</v>
      </c>
      <c r="M47" s="4">
        <f t="shared" si="1"/>
        <v>345148497941</v>
      </c>
    </row>
    <row r="48" spans="1:13" ht="21" x14ac:dyDescent="0.25">
      <c r="A48" s="7" t="s">
        <v>182</v>
      </c>
      <c r="C48" s="4">
        <v>0</v>
      </c>
      <c r="E48" s="4">
        <v>0</v>
      </c>
      <c r="G48" s="4">
        <f t="shared" si="0"/>
        <v>0</v>
      </c>
      <c r="I48" s="4">
        <v>623529878047</v>
      </c>
      <c r="K48" s="4">
        <v>0</v>
      </c>
      <c r="M48" s="4">
        <f t="shared" si="1"/>
        <v>623529878047</v>
      </c>
    </row>
    <row r="49" spans="1:13" ht="21" x14ac:dyDescent="0.25">
      <c r="A49" s="7" t="s">
        <v>183</v>
      </c>
      <c r="C49" s="4">
        <v>0</v>
      </c>
      <c r="E49" s="4">
        <v>0</v>
      </c>
      <c r="G49" s="4">
        <f t="shared" si="0"/>
        <v>0</v>
      </c>
      <c r="I49" s="4">
        <v>77837671237</v>
      </c>
      <c r="K49" s="4">
        <v>0</v>
      </c>
      <c r="M49" s="4">
        <f t="shared" si="1"/>
        <v>77837671237</v>
      </c>
    </row>
    <row r="50" spans="1:13" ht="21" x14ac:dyDescent="0.25">
      <c r="A50" s="7" t="s">
        <v>129</v>
      </c>
      <c r="C50" s="4">
        <v>0</v>
      </c>
      <c r="E50" s="4">
        <v>0</v>
      </c>
      <c r="G50" s="4">
        <f t="shared" si="0"/>
        <v>0</v>
      </c>
      <c r="I50" s="4">
        <v>19041643838</v>
      </c>
      <c r="K50" s="4">
        <v>0</v>
      </c>
      <c r="M50" s="4">
        <f t="shared" si="1"/>
        <v>19041643838</v>
      </c>
    </row>
    <row r="51" spans="1:13" ht="21" x14ac:dyDescent="0.25">
      <c r="A51" s="7" t="s">
        <v>183</v>
      </c>
      <c r="C51" s="4">
        <v>0</v>
      </c>
      <c r="E51" s="4">
        <v>0</v>
      </c>
      <c r="G51" s="4">
        <f t="shared" si="0"/>
        <v>0</v>
      </c>
      <c r="I51" s="4">
        <v>216920547960</v>
      </c>
      <c r="K51" s="4">
        <v>0</v>
      </c>
      <c r="M51" s="4">
        <f t="shared" si="1"/>
        <v>216920547960</v>
      </c>
    </row>
    <row r="52" spans="1:13" ht="21" x14ac:dyDescent="0.25">
      <c r="A52" s="7" t="s">
        <v>129</v>
      </c>
      <c r="C52" s="4">
        <v>0</v>
      </c>
      <c r="E52" s="4">
        <v>0</v>
      </c>
      <c r="G52" s="4">
        <f t="shared" si="0"/>
        <v>0</v>
      </c>
      <c r="I52" s="4">
        <v>35076712346</v>
      </c>
      <c r="K52" s="4">
        <v>0</v>
      </c>
      <c r="M52" s="4">
        <f t="shared" si="1"/>
        <v>35076712346</v>
      </c>
    </row>
    <row r="53" spans="1:13" ht="21" x14ac:dyDescent="0.25">
      <c r="A53" s="7" t="s">
        <v>137</v>
      </c>
      <c r="C53" s="4">
        <v>26552</v>
      </c>
      <c r="E53" s="4">
        <v>0</v>
      </c>
      <c r="G53" s="4">
        <f t="shared" si="0"/>
        <v>26552</v>
      </c>
      <c r="I53" s="4">
        <v>618900</v>
      </c>
      <c r="K53" s="4">
        <v>0</v>
      </c>
      <c r="M53" s="4">
        <f t="shared" si="1"/>
        <v>618900</v>
      </c>
    </row>
    <row r="54" spans="1:13" ht="21" x14ac:dyDescent="0.25">
      <c r="A54" s="7" t="s">
        <v>129</v>
      </c>
      <c r="C54" s="4">
        <v>0</v>
      </c>
      <c r="E54" s="4">
        <v>0</v>
      </c>
      <c r="G54" s="4">
        <f t="shared" si="0"/>
        <v>0</v>
      </c>
      <c r="I54" s="4">
        <v>10021917818</v>
      </c>
      <c r="K54" s="4">
        <v>0</v>
      </c>
      <c r="M54" s="4">
        <f t="shared" si="1"/>
        <v>10021917818</v>
      </c>
    </row>
    <row r="55" spans="1:13" ht="21" x14ac:dyDescent="0.25">
      <c r="A55" s="7" t="s">
        <v>129</v>
      </c>
      <c r="C55" s="4">
        <v>0</v>
      </c>
      <c r="E55" s="4">
        <v>0</v>
      </c>
      <c r="G55" s="4">
        <f t="shared" si="0"/>
        <v>0</v>
      </c>
      <c r="I55" s="4">
        <v>17538356179</v>
      </c>
      <c r="K55" s="4">
        <v>0</v>
      </c>
      <c r="M55" s="4">
        <f t="shared" si="1"/>
        <v>17538356179</v>
      </c>
    </row>
    <row r="56" spans="1:13" ht="21" x14ac:dyDescent="0.25">
      <c r="A56" s="7" t="s">
        <v>183</v>
      </c>
      <c r="C56" s="4">
        <v>0</v>
      </c>
      <c r="E56" s="4">
        <v>0</v>
      </c>
      <c r="G56" s="4">
        <f t="shared" si="0"/>
        <v>0</v>
      </c>
      <c r="I56" s="4">
        <v>81692876715</v>
      </c>
      <c r="K56" s="4">
        <v>0</v>
      </c>
      <c r="M56" s="4">
        <f t="shared" si="1"/>
        <v>81692876715</v>
      </c>
    </row>
    <row r="57" spans="1:13" ht="21" x14ac:dyDescent="0.25">
      <c r="A57" s="7" t="s">
        <v>129</v>
      </c>
      <c r="C57" s="4">
        <v>0</v>
      </c>
      <c r="E57" s="4">
        <v>0</v>
      </c>
      <c r="G57" s="4">
        <f t="shared" si="0"/>
        <v>0</v>
      </c>
      <c r="I57" s="4">
        <v>45098630143</v>
      </c>
      <c r="K57" s="4">
        <v>0</v>
      </c>
      <c r="M57" s="4">
        <f t="shared" si="1"/>
        <v>45098630143</v>
      </c>
    </row>
    <row r="58" spans="1:13" ht="21" x14ac:dyDescent="0.25">
      <c r="A58" s="7" t="s">
        <v>129</v>
      </c>
      <c r="C58" s="4">
        <v>0</v>
      </c>
      <c r="E58" s="4">
        <v>0</v>
      </c>
      <c r="G58" s="4">
        <f t="shared" si="0"/>
        <v>0</v>
      </c>
      <c r="I58" s="4">
        <v>30065753425</v>
      </c>
      <c r="K58" s="4">
        <v>0</v>
      </c>
      <c r="M58" s="4">
        <f t="shared" si="1"/>
        <v>30065753425</v>
      </c>
    </row>
    <row r="59" spans="1:13" ht="21" x14ac:dyDescent="0.25">
      <c r="A59" s="7" t="s">
        <v>129</v>
      </c>
      <c r="C59" s="4">
        <v>0</v>
      </c>
      <c r="E59" s="4">
        <v>0</v>
      </c>
      <c r="G59" s="4">
        <f t="shared" si="0"/>
        <v>0</v>
      </c>
      <c r="I59" s="4">
        <v>72658904109</v>
      </c>
      <c r="K59" s="4">
        <v>103579880</v>
      </c>
      <c r="M59" s="4">
        <f t="shared" si="1"/>
        <v>72555324229</v>
      </c>
    </row>
    <row r="60" spans="1:13" ht="21" x14ac:dyDescent="0.25">
      <c r="A60" s="7" t="s">
        <v>129</v>
      </c>
      <c r="C60" s="4">
        <v>0</v>
      </c>
      <c r="E60" s="4">
        <v>0</v>
      </c>
      <c r="G60" s="4">
        <f t="shared" si="0"/>
        <v>0</v>
      </c>
      <c r="I60" s="4">
        <v>12527397262</v>
      </c>
      <c r="K60" s="4">
        <v>29289101</v>
      </c>
      <c r="M60" s="4">
        <f t="shared" si="1"/>
        <v>12498108161</v>
      </c>
    </row>
    <row r="61" spans="1:13" ht="21" x14ac:dyDescent="0.25">
      <c r="A61" s="7" t="s">
        <v>129</v>
      </c>
      <c r="C61" s="4">
        <v>0</v>
      </c>
      <c r="E61" s="4">
        <v>0</v>
      </c>
      <c r="G61" s="4">
        <f t="shared" si="0"/>
        <v>0</v>
      </c>
      <c r="I61" s="4">
        <v>115252054795</v>
      </c>
      <c r="K61" s="4">
        <v>377627715</v>
      </c>
      <c r="M61" s="4">
        <f t="shared" si="1"/>
        <v>114874427080</v>
      </c>
    </row>
    <row r="62" spans="1:13" ht="21" x14ac:dyDescent="0.25">
      <c r="A62" s="7" t="s">
        <v>135</v>
      </c>
      <c r="C62" s="4">
        <v>0</v>
      </c>
      <c r="E62" s="4">
        <v>0</v>
      </c>
      <c r="G62" s="4">
        <f t="shared" si="0"/>
        <v>0</v>
      </c>
      <c r="I62" s="4">
        <v>18526027399</v>
      </c>
      <c r="K62" s="4">
        <v>0</v>
      </c>
      <c r="M62" s="4">
        <f t="shared" si="1"/>
        <v>18526027399</v>
      </c>
    </row>
    <row r="63" spans="1:13" ht="21" x14ac:dyDescent="0.25">
      <c r="A63" s="7" t="s">
        <v>134</v>
      </c>
      <c r="C63" s="4">
        <v>0</v>
      </c>
      <c r="E63" s="4">
        <v>0</v>
      </c>
      <c r="G63" s="4">
        <f t="shared" si="0"/>
        <v>0</v>
      </c>
      <c r="I63" s="4">
        <v>45805479453</v>
      </c>
      <c r="K63" s="4">
        <v>113365121</v>
      </c>
      <c r="M63" s="4">
        <f t="shared" si="1"/>
        <v>45692114332</v>
      </c>
    </row>
    <row r="64" spans="1:13" ht="21" x14ac:dyDescent="0.25">
      <c r="A64" s="7" t="s">
        <v>145</v>
      </c>
      <c r="C64" s="4">
        <v>0</v>
      </c>
      <c r="E64" s="4">
        <v>0</v>
      </c>
      <c r="G64" s="4">
        <f t="shared" si="0"/>
        <v>0</v>
      </c>
      <c r="I64" s="4">
        <v>28695890411</v>
      </c>
      <c r="K64" s="4">
        <v>44189689</v>
      </c>
      <c r="M64" s="4">
        <f t="shared" si="1"/>
        <v>28651700722</v>
      </c>
    </row>
    <row r="65" spans="1:13" ht="21" x14ac:dyDescent="0.25">
      <c r="A65" s="7" t="s">
        <v>179</v>
      </c>
      <c r="C65" s="4">
        <v>0</v>
      </c>
      <c r="E65" s="4">
        <v>0</v>
      </c>
      <c r="G65" s="4">
        <f t="shared" si="0"/>
        <v>0</v>
      </c>
      <c r="I65" s="4">
        <v>213246575339</v>
      </c>
      <c r="K65" s="4">
        <v>104942519</v>
      </c>
      <c r="M65" s="4">
        <f t="shared" si="1"/>
        <v>213141632820</v>
      </c>
    </row>
    <row r="66" spans="1:13" ht="21" x14ac:dyDescent="0.25">
      <c r="A66" s="7" t="s">
        <v>184</v>
      </c>
      <c r="C66" s="4">
        <v>0</v>
      </c>
      <c r="E66" s="4">
        <v>0</v>
      </c>
      <c r="G66" s="4">
        <f t="shared" si="0"/>
        <v>0</v>
      </c>
      <c r="I66" s="4">
        <v>884657538288</v>
      </c>
      <c r="K66" s="4">
        <v>695468047</v>
      </c>
      <c r="M66" s="4">
        <f t="shared" si="1"/>
        <v>883962070241</v>
      </c>
    </row>
    <row r="67" spans="1:13" ht="21" x14ac:dyDescent="0.25">
      <c r="A67" s="7" t="s">
        <v>179</v>
      </c>
      <c r="C67" s="4">
        <v>0</v>
      </c>
      <c r="E67" s="4">
        <v>0</v>
      </c>
      <c r="G67" s="4">
        <f t="shared" si="0"/>
        <v>0</v>
      </c>
      <c r="I67" s="4">
        <v>180197260269</v>
      </c>
      <c r="K67" s="4">
        <v>0</v>
      </c>
      <c r="M67" s="4">
        <f t="shared" si="1"/>
        <v>180197260269</v>
      </c>
    </row>
    <row r="68" spans="1:13" ht="21" x14ac:dyDescent="0.25">
      <c r="A68" s="7" t="s">
        <v>179</v>
      </c>
      <c r="C68" s="4">
        <v>0</v>
      </c>
      <c r="E68" s="4">
        <v>0</v>
      </c>
      <c r="G68" s="4">
        <f t="shared" si="0"/>
        <v>0</v>
      </c>
      <c r="I68" s="4">
        <v>195127397259</v>
      </c>
      <c r="K68" s="4">
        <v>0</v>
      </c>
      <c r="M68" s="4">
        <f t="shared" si="1"/>
        <v>195127397259</v>
      </c>
    </row>
    <row r="69" spans="1:13" ht="21" x14ac:dyDescent="0.25">
      <c r="A69" s="7" t="s">
        <v>135</v>
      </c>
      <c r="C69" s="4">
        <v>0</v>
      </c>
      <c r="E69" s="4">
        <v>0</v>
      </c>
      <c r="G69" s="4">
        <f t="shared" si="0"/>
        <v>0</v>
      </c>
      <c r="I69" s="4">
        <v>69041095888</v>
      </c>
      <c r="K69" s="4">
        <v>0</v>
      </c>
      <c r="M69" s="4">
        <f t="shared" si="1"/>
        <v>69041095888</v>
      </c>
    </row>
    <row r="70" spans="1:13" ht="21" x14ac:dyDescent="0.25">
      <c r="A70" s="7" t="s">
        <v>179</v>
      </c>
      <c r="C70" s="4">
        <v>0</v>
      </c>
      <c r="E70" s="4">
        <v>0</v>
      </c>
      <c r="G70" s="4">
        <f t="shared" si="0"/>
        <v>0</v>
      </c>
      <c r="I70" s="4">
        <v>178212328762</v>
      </c>
      <c r="K70" s="4">
        <v>0</v>
      </c>
      <c r="M70" s="4">
        <f t="shared" si="1"/>
        <v>178212328762</v>
      </c>
    </row>
    <row r="71" spans="1:13" ht="21" x14ac:dyDescent="0.25">
      <c r="A71" s="7" t="s">
        <v>138</v>
      </c>
      <c r="C71" s="4">
        <v>0</v>
      </c>
      <c r="E71" s="4">
        <v>0</v>
      </c>
      <c r="G71" s="4">
        <f t="shared" si="0"/>
        <v>0</v>
      </c>
      <c r="I71" s="4">
        <v>214890410958</v>
      </c>
      <c r="K71" s="4">
        <v>0</v>
      </c>
      <c r="M71" s="4">
        <f t="shared" si="1"/>
        <v>214890410958</v>
      </c>
    </row>
    <row r="72" spans="1:13" ht="21" x14ac:dyDescent="0.25">
      <c r="A72" s="7" t="s">
        <v>179</v>
      </c>
      <c r="C72" s="4">
        <v>0</v>
      </c>
      <c r="E72" s="4">
        <v>0</v>
      </c>
      <c r="G72" s="4">
        <f t="shared" si="0"/>
        <v>0</v>
      </c>
      <c r="I72" s="4">
        <v>223693150679</v>
      </c>
      <c r="K72" s="4">
        <v>0</v>
      </c>
      <c r="M72" s="4">
        <f t="shared" si="1"/>
        <v>223693150679</v>
      </c>
    </row>
    <row r="73" spans="1:13" ht="21" x14ac:dyDescent="0.25">
      <c r="A73" s="7" t="s">
        <v>181</v>
      </c>
      <c r="C73" s="4">
        <v>0</v>
      </c>
      <c r="E73" s="4">
        <v>0</v>
      </c>
      <c r="G73" s="4">
        <f t="shared" ref="G73:G136" si="2">+C73-E73</f>
        <v>0</v>
      </c>
      <c r="I73" s="4">
        <v>275671232873</v>
      </c>
      <c r="K73" s="4">
        <v>0</v>
      </c>
      <c r="M73" s="4">
        <f t="shared" ref="M73:M136" si="3">+I73-K73</f>
        <v>275671232873</v>
      </c>
    </row>
    <row r="74" spans="1:13" ht="21" x14ac:dyDescent="0.25">
      <c r="A74" s="7" t="s">
        <v>143</v>
      </c>
      <c r="C74" s="4">
        <v>0</v>
      </c>
      <c r="E74" s="4">
        <v>0</v>
      </c>
      <c r="G74" s="4">
        <f t="shared" si="2"/>
        <v>0</v>
      </c>
      <c r="I74" s="4">
        <v>73528767122</v>
      </c>
      <c r="K74" s="4">
        <v>0</v>
      </c>
      <c r="M74" s="4">
        <f t="shared" si="3"/>
        <v>73528767122</v>
      </c>
    </row>
    <row r="75" spans="1:13" ht="21" x14ac:dyDescent="0.25">
      <c r="A75" s="7" t="s">
        <v>134</v>
      </c>
      <c r="C75" s="4">
        <v>0</v>
      </c>
      <c r="E75" s="4">
        <v>0</v>
      </c>
      <c r="G75" s="4">
        <f t="shared" si="2"/>
        <v>0</v>
      </c>
      <c r="I75" s="4">
        <v>138945205475</v>
      </c>
      <c r="K75" s="4">
        <v>0</v>
      </c>
      <c r="M75" s="4">
        <f t="shared" si="3"/>
        <v>138945205475</v>
      </c>
    </row>
    <row r="76" spans="1:13" ht="21" x14ac:dyDescent="0.25">
      <c r="A76" s="7" t="s">
        <v>181</v>
      </c>
      <c r="C76" s="4">
        <v>0</v>
      </c>
      <c r="E76" s="4">
        <v>0</v>
      </c>
      <c r="G76" s="4">
        <f t="shared" si="2"/>
        <v>0</v>
      </c>
      <c r="I76" s="4">
        <v>245411506847</v>
      </c>
      <c r="K76" s="4">
        <v>0</v>
      </c>
      <c r="M76" s="4">
        <f t="shared" si="3"/>
        <v>245411506847</v>
      </c>
    </row>
    <row r="77" spans="1:13" ht="21" x14ac:dyDescent="0.25">
      <c r="A77" s="7" t="s">
        <v>134</v>
      </c>
      <c r="C77" s="4">
        <v>0</v>
      </c>
      <c r="E77" s="4">
        <v>0</v>
      </c>
      <c r="G77" s="4">
        <f t="shared" si="2"/>
        <v>0</v>
      </c>
      <c r="I77" s="4">
        <v>22835342464</v>
      </c>
      <c r="K77" s="4">
        <v>0</v>
      </c>
      <c r="M77" s="4">
        <f t="shared" si="3"/>
        <v>22835342464</v>
      </c>
    </row>
    <row r="78" spans="1:13" ht="21" x14ac:dyDescent="0.25">
      <c r="A78" s="7" t="s">
        <v>180</v>
      </c>
      <c r="C78" s="4">
        <v>0</v>
      </c>
      <c r="E78" s="4">
        <v>0</v>
      </c>
      <c r="G78" s="4">
        <f t="shared" si="2"/>
        <v>0</v>
      </c>
      <c r="I78" s="4">
        <v>56095890409</v>
      </c>
      <c r="K78" s="4">
        <v>0</v>
      </c>
      <c r="M78" s="4">
        <f t="shared" si="3"/>
        <v>56095890409</v>
      </c>
    </row>
    <row r="79" spans="1:13" ht="21" x14ac:dyDescent="0.25">
      <c r="A79" s="7" t="s">
        <v>181</v>
      </c>
      <c r="C79" s="4">
        <v>0</v>
      </c>
      <c r="E79" s="4">
        <v>0</v>
      </c>
      <c r="G79" s="4">
        <f t="shared" si="2"/>
        <v>0</v>
      </c>
      <c r="I79" s="4">
        <v>165830136982</v>
      </c>
      <c r="K79" s="4">
        <v>0</v>
      </c>
      <c r="M79" s="4">
        <f t="shared" si="3"/>
        <v>165830136982</v>
      </c>
    </row>
    <row r="80" spans="1:13" ht="21" x14ac:dyDescent="0.25">
      <c r="A80" s="7" t="s">
        <v>129</v>
      </c>
      <c r="C80" s="4">
        <v>0</v>
      </c>
      <c r="E80" s="4">
        <v>0</v>
      </c>
      <c r="G80" s="4">
        <f t="shared" si="2"/>
        <v>0</v>
      </c>
      <c r="I80" s="4">
        <v>11890410959</v>
      </c>
      <c r="K80" s="4">
        <v>0</v>
      </c>
      <c r="M80" s="4">
        <f t="shared" si="3"/>
        <v>11890410959</v>
      </c>
    </row>
    <row r="81" spans="1:13" ht="21" x14ac:dyDescent="0.25">
      <c r="A81" s="7" t="s">
        <v>129</v>
      </c>
      <c r="C81" s="4">
        <v>0</v>
      </c>
      <c r="E81" s="4">
        <v>0</v>
      </c>
      <c r="G81" s="4">
        <f t="shared" si="2"/>
        <v>0</v>
      </c>
      <c r="I81" s="4">
        <v>72871232876</v>
      </c>
      <c r="K81" s="4">
        <v>0</v>
      </c>
      <c r="M81" s="4">
        <f t="shared" si="3"/>
        <v>72871232876</v>
      </c>
    </row>
    <row r="82" spans="1:13" ht="21" x14ac:dyDescent="0.25">
      <c r="A82" s="7" t="s">
        <v>142</v>
      </c>
      <c r="C82" s="4">
        <v>0</v>
      </c>
      <c r="E82" s="4">
        <v>0</v>
      </c>
      <c r="G82" s="4">
        <f t="shared" si="2"/>
        <v>0</v>
      </c>
      <c r="I82" s="4">
        <v>202376712324</v>
      </c>
      <c r="K82" s="4">
        <v>0</v>
      </c>
      <c r="M82" s="4">
        <f t="shared" si="3"/>
        <v>202376712324</v>
      </c>
    </row>
    <row r="83" spans="1:13" ht="21" x14ac:dyDescent="0.25">
      <c r="A83" s="7" t="s">
        <v>144</v>
      </c>
      <c r="C83" s="4">
        <v>0</v>
      </c>
      <c r="E83" s="4">
        <v>0</v>
      </c>
      <c r="G83" s="4">
        <f t="shared" si="2"/>
        <v>0</v>
      </c>
      <c r="I83" s="4">
        <v>27486986301</v>
      </c>
      <c r="K83" s="4">
        <v>0</v>
      </c>
      <c r="M83" s="4">
        <f t="shared" si="3"/>
        <v>27486986301</v>
      </c>
    </row>
    <row r="84" spans="1:13" ht="21" x14ac:dyDescent="0.25">
      <c r="A84" s="7" t="s">
        <v>145</v>
      </c>
      <c r="C84" s="4">
        <v>0</v>
      </c>
      <c r="E84" s="4">
        <v>0</v>
      </c>
      <c r="G84" s="4">
        <f t="shared" si="2"/>
        <v>0</v>
      </c>
      <c r="I84" s="4">
        <v>131005479451</v>
      </c>
      <c r="K84" s="4">
        <v>0</v>
      </c>
      <c r="M84" s="4">
        <f t="shared" si="3"/>
        <v>131005479451</v>
      </c>
    </row>
    <row r="85" spans="1:13" ht="21" x14ac:dyDescent="0.25">
      <c r="A85" s="7" t="s">
        <v>132</v>
      </c>
      <c r="C85" s="4">
        <v>0</v>
      </c>
      <c r="E85" s="4">
        <v>0</v>
      </c>
      <c r="G85" s="4">
        <f t="shared" si="2"/>
        <v>0</v>
      </c>
      <c r="I85" s="4">
        <v>153789041093</v>
      </c>
      <c r="K85" s="4">
        <v>0</v>
      </c>
      <c r="M85" s="4">
        <f t="shared" si="3"/>
        <v>153789041093</v>
      </c>
    </row>
    <row r="86" spans="1:13" ht="21" x14ac:dyDescent="0.25">
      <c r="A86" s="7" t="s">
        <v>138</v>
      </c>
      <c r="C86" s="4">
        <v>0</v>
      </c>
      <c r="E86" s="4">
        <v>0</v>
      </c>
      <c r="G86" s="4">
        <f t="shared" si="2"/>
        <v>0</v>
      </c>
      <c r="I86" s="4">
        <v>109602739723</v>
      </c>
      <c r="K86" s="4">
        <v>0</v>
      </c>
      <c r="M86" s="4">
        <f t="shared" si="3"/>
        <v>109602739723</v>
      </c>
    </row>
    <row r="87" spans="1:13" ht="21" x14ac:dyDescent="0.25">
      <c r="A87" s="7" t="s">
        <v>181</v>
      </c>
      <c r="C87" s="4">
        <v>0</v>
      </c>
      <c r="E87" s="4">
        <v>0</v>
      </c>
      <c r="G87" s="4">
        <f t="shared" si="2"/>
        <v>0</v>
      </c>
      <c r="I87" s="4">
        <v>123346849311</v>
      </c>
      <c r="K87" s="4">
        <v>0</v>
      </c>
      <c r="M87" s="4">
        <f t="shared" si="3"/>
        <v>123346849311</v>
      </c>
    </row>
    <row r="88" spans="1:13" ht="21" x14ac:dyDescent="0.25">
      <c r="A88" s="7" t="s">
        <v>185</v>
      </c>
      <c r="C88" s="4">
        <v>0</v>
      </c>
      <c r="E88" s="4">
        <v>0</v>
      </c>
      <c r="G88" s="4">
        <f t="shared" si="2"/>
        <v>0</v>
      </c>
      <c r="I88" s="4">
        <v>217479452052</v>
      </c>
      <c r="K88" s="4">
        <v>0</v>
      </c>
      <c r="M88" s="4">
        <f t="shared" si="3"/>
        <v>217479452052</v>
      </c>
    </row>
    <row r="89" spans="1:13" ht="21" x14ac:dyDescent="0.25">
      <c r="A89" s="7" t="s">
        <v>185</v>
      </c>
      <c r="C89" s="4">
        <v>0</v>
      </c>
      <c r="E89" s="4">
        <v>0</v>
      </c>
      <c r="G89" s="4">
        <f t="shared" si="2"/>
        <v>0</v>
      </c>
      <c r="I89" s="4">
        <v>281946575339</v>
      </c>
      <c r="K89" s="4">
        <v>0</v>
      </c>
      <c r="M89" s="4">
        <f t="shared" si="3"/>
        <v>281946575339</v>
      </c>
    </row>
    <row r="90" spans="1:13" ht="21" x14ac:dyDescent="0.25">
      <c r="A90" s="7" t="s">
        <v>181</v>
      </c>
      <c r="C90" s="4">
        <v>0</v>
      </c>
      <c r="E90" s="4">
        <v>0</v>
      </c>
      <c r="G90" s="4">
        <f t="shared" si="2"/>
        <v>0</v>
      </c>
      <c r="I90" s="4">
        <v>93001643831</v>
      </c>
      <c r="K90" s="4">
        <v>0</v>
      </c>
      <c r="M90" s="4">
        <f t="shared" si="3"/>
        <v>93001643831</v>
      </c>
    </row>
    <row r="91" spans="1:13" ht="21" x14ac:dyDescent="0.25">
      <c r="A91" s="7" t="s">
        <v>181</v>
      </c>
      <c r="C91" s="4">
        <v>0</v>
      </c>
      <c r="E91" s="4">
        <v>0</v>
      </c>
      <c r="G91" s="4">
        <f t="shared" si="2"/>
        <v>0</v>
      </c>
      <c r="I91" s="4">
        <v>61545205475</v>
      </c>
      <c r="K91" s="4">
        <v>0</v>
      </c>
      <c r="M91" s="4">
        <f t="shared" si="3"/>
        <v>61545205475</v>
      </c>
    </row>
    <row r="92" spans="1:13" ht="21" x14ac:dyDescent="0.25">
      <c r="A92" s="7" t="s">
        <v>143</v>
      </c>
      <c r="C92" s="4">
        <v>0</v>
      </c>
      <c r="E92" s="4">
        <v>0</v>
      </c>
      <c r="G92" s="4">
        <f t="shared" si="2"/>
        <v>0</v>
      </c>
      <c r="I92" s="4">
        <v>45308219177</v>
      </c>
      <c r="K92" s="4">
        <v>0</v>
      </c>
      <c r="M92" s="4">
        <f t="shared" si="3"/>
        <v>45308219177</v>
      </c>
    </row>
    <row r="93" spans="1:13" ht="21" x14ac:dyDescent="0.25">
      <c r="A93" s="7" t="s">
        <v>135</v>
      </c>
      <c r="C93" s="4">
        <v>0</v>
      </c>
      <c r="E93" s="4">
        <v>0</v>
      </c>
      <c r="G93" s="4">
        <f t="shared" si="2"/>
        <v>0</v>
      </c>
      <c r="I93" s="4">
        <v>69041095889</v>
      </c>
      <c r="K93" s="4">
        <v>0</v>
      </c>
      <c r="M93" s="4">
        <f t="shared" si="3"/>
        <v>69041095889</v>
      </c>
    </row>
    <row r="94" spans="1:13" ht="21" x14ac:dyDescent="0.25">
      <c r="A94" s="7" t="s">
        <v>152</v>
      </c>
      <c r="C94" s="4">
        <v>0</v>
      </c>
      <c r="E94" s="4">
        <v>0</v>
      </c>
      <c r="G94" s="4">
        <f t="shared" si="2"/>
        <v>0</v>
      </c>
      <c r="I94" s="4">
        <v>288316185522</v>
      </c>
      <c r="K94" s="4">
        <v>0</v>
      </c>
      <c r="M94" s="4">
        <f t="shared" si="3"/>
        <v>288316185522</v>
      </c>
    </row>
    <row r="95" spans="1:13" ht="21" x14ac:dyDescent="0.25">
      <c r="A95" s="7" t="s">
        <v>186</v>
      </c>
      <c r="C95" s="4">
        <v>0</v>
      </c>
      <c r="E95" s="4">
        <v>0</v>
      </c>
      <c r="G95" s="4">
        <f t="shared" si="2"/>
        <v>0</v>
      </c>
      <c r="I95" s="4">
        <v>106512710852</v>
      </c>
      <c r="K95" s="4">
        <v>0</v>
      </c>
      <c r="M95" s="4">
        <f t="shared" si="3"/>
        <v>106512710852</v>
      </c>
    </row>
    <row r="96" spans="1:13" ht="21" x14ac:dyDescent="0.25">
      <c r="A96" s="7" t="s">
        <v>129</v>
      </c>
      <c r="C96" s="4">
        <v>0</v>
      </c>
      <c r="E96" s="4">
        <v>0</v>
      </c>
      <c r="G96" s="4">
        <f t="shared" si="2"/>
        <v>0</v>
      </c>
      <c r="I96" s="4">
        <v>221017808220</v>
      </c>
      <c r="K96" s="4">
        <v>0</v>
      </c>
      <c r="M96" s="4">
        <f t="shared" si="3"/>
        <v>221017808220</v>
      </c>
    </row>
    <row r="97" spans="1:13" ht="21" x14ac:dyDescent="0.25">
      <c r="A97" s="7" t="s">
        <v>129</v>
      </c>
      <c r="C97" s="4">
        <v>0</v>
      </c>
      <c r="E97" s="4">
        <v>0</v>
      </c>
      <c r="G97" s="4">
        <f t="shared" si="2"/>
        <v>0</v>
      </c>
      <c r="I97" s="4">
        <v>9061643833</v>
      </c>
      <c r="K97" s="4">
        <v>0</v>
      </c>
      <c r="M97" s="4">
        <f t="shared" si="3"/>
        <v>9061643833</v>
      </c>
    </row>
    <row r="98" spans="1:13" ht="21" x14ac:dyDescent="0.25">
      <c r="A98" s="7" t="s">
        <v>129</v>
      </c>
      <c r="C98" s="4">
        <v>0</v>
      </c>
      <c r="E98" s="4">
        <v>0</v>
      </c>
      <c r="G98" s="4">
        <f t="shared" si="2"/>
        <v>0</v>
      </c>
      <c r="I98" s="4">
        <v>57994520548</v>
      </c>
      <c r="K98" s="4">
        <v>0</v>
      </c>
      <c r="M98" s="4">
        <f t="shared" si="3"/>
        <v>57994520548</v>
      </c>
    </row>
    <row r="99" spans="1:13" ht="21" x14ac:dyDescent="0.25">
      <c r="A99" s="7" t="s">
        <v>138</v>
      </c>
      <c r="C99" s="4">
        <v>0</v>
      </c>
      <c r="E99" s="4">
        <v>0</v>
      </c>
      <c r="G99" s="4">
        <f t="shared" si="2"/>
        <v>0</v>
      </c>
      <c r="I99" s="4">
        <v>93205479452</v>
      </c>
      <c r="K99" s="4">
        <v>0</v>
      </c>
      <c r="M99" s="4">
        <f t="shared" si="3"/>
        <v>93205479452</v>
      </c>
    </row>
    <row r="100" spans="1:13" ht="21" x14ac:dyDescent="0.25">
      <c r="A100" s="7" t="s">
        <v>129</v>
      </c>
      <c r="C100" s="4">
        <v>0</v>
      </c>
      <c r="E100" s="4">
        <v>0</v>
      </c>
      <c r="G100" s="4">
        <f t="shared" si="2"/>
        <v>0</v>
      </c>
      <c r="I100" s="4">
        <v>934773287676</v>
      </c>
      <c r="K100" s="4">
        <v>0</v>
      </c>
      <c r="M100" s="4">
        <f t="shared" si="3"/>
        <v>934773287676</v>
      </c>
    </row>
    <row r="101" spans="1:13" ht="21" x14ac:dyDescent="0.25">
      <c r="A101" s="7" t="s">
        <v>129</v>
      </c>
      <c r="C101" s="4">
        <v>0</v>
      </c>
      <c r="E101" s="4">
        <v>0</v>
      </c>
      <c r="G101" s="4">
        <f t="shared" si="2"/>
        <v>0</v>
      </c>
      <c r="I101" s="4">
        <v>77412328767</v>
      </c>
      <c r="K101" s="4">
        <v>0</v>
      </c>
      <c r="M101" s="4">
        <f t="shared" si="3"/>
        <v>77412328767</v>
      </c>
    </row>
    <row r="102" spans="1:13" ht="21" x14ac:dyDescent="0.25">
      <c r="A102" s="7" t="s">
        <v>135</v>
      </c>
      <c r="C102" s="4">
        <v>0</v>
      </c>
      <c r="E102" s="4">
        <v>0</v>
      </c>
      <c r="G102" s="4">
        <f t="shared" si="2"/>
        <v>0</v>
      </c>
      <c r="I102" s="4">
        <v>63949315067</v>
      </c>
      <c r="K102" s="4">
        <v>0</v>
      </c>
      <c r="M102" s="4">
        <f t="shared" si="3"/>
        <v>63949315067</v>
      </c>
    </row>
    <row r="103" spans="1:13" ht="21" x14ac:dyDescent="0.25">
      <c r="A103" s="7" t="s">
        <v>138</v>
      </c>
      <c r="C103" s="4">
        <v>0</v>
      </c>
      <c r="E103" s="4">
        <v>0</v>
      </c>
      <c r="G103" s="4">
        <f t="shared" si="2"/>
        <v>0</v>
      </c>
      <c r="I103" s="4">
        <v>92342465753</v>
      </c>
      <c r="K103" s="4">
        <v>0</v>
      </c>
      <c r="M103" s="4">
        <f t="shared" si="3"/>
        <v>92342465753</v>
      </c>
    </row>
    <row r="104" spans="1:13" ht="21" x14ac:dyDescent="0.25">
      <c r="A104" s="7" t="s">
        <v>181</v>
      </c>
      <c r="C104" s="4">
        <v>0</v>
      </c>
      <c r="E104" s="4">
        <v>0</v>
      </c>
      <c r="G104" s="4">
        <f t="shared" si="2"/>
        <v>0</v>
      </c>
      <c r="I104" s="4">
        <v>101549589039</v>
      </c>
      <c r="K104" s="4">
        <v>0</v>
      </c>
      <c r="M104" s="4">
        <f t="shared" si="3"/>
        <v>101549589039</v>
      </c>
    </row>
    <row r="105" spans="1:13" ht="21" x14ac:dyDescent="0.25">
      <c r="A105" s="7" t="s">
        <v>138</v>
      </c>
      <c r="C105" s="4">
        <v>0</v>
      </c>
      <c r="E105" s="4">
        <v>0</v>
      </c>
      <c r="G105" s="4">
        <f t="shared" si="2"/>
        <v>0</v>
      </c>
      <c r="I105" s="4">
        <v>126863013696</v>
      </c>
      <c r="K105" s="4">
        <v>0</v>
      </c>
      <c r="M105" s="4">
        <f t="shared" si="3"/>
        <v>126863013696</v>
      </c>
    </row>
    <row r="106" spans="1:13" ht="21" x14ac:dyDescent="0.25">
      <c r="A106" s="7" t="s">
        <v>143</v>
      </c>
      <c r="C106" s="4">
        <v>0</v>
      </c>
      <c r="E106" s="4">
        <v>0</v>
      </c>
      <c r="G106" s="4">
        <f t="shared" si="2"/>
        <v>0</v>
      </c>
      <c r="I106" s="4">
        <v>83065068492</v>
      </c>
      <c r="K106" s="4">
        <v>0</v>
      </c>
      <c r="M106" s="4">
        <f t="shared" si="3"/>
        <v>83065068492</v>
      </c>
    </row>
    <row r="107" spans="1:13" ht="21" x14ac:dyDescent="0.25">
      <c r="A107" s="7" t="s">
        <v>129</v>
      </c>
      <c r="C107" s="4">
        <v>0</v>
      </c>
      <c r="E107" s="4">
        <v>0</v>
      </c>
      <c r="G107" s="4">
        <f t="shared" si="2"/>
        <v>0</v>
      </c>
      <c r="I107" s="4">
        <v>76428493150</v>
      </c>
      <c r="K107" s="4">
        <v>0</v>
      </c>
      <c r="M107" s="4">
        <f t="shared" si="3"/>
        <v>76428493150</v>
      </c>
    </row>
    <row r="108" spans="1:13" ht="21" x14ac:dyDescent="0.25">
      <c r="A108" s="7" t="s">
        <v>139</v>
      </c>
      <c r="C108" s="4">
        <v>0</v>
      </c>
      <c r="E108" s="4">
        <v>0</v>
      </c>
      <c r="G108" s="4">
        <f t="shared" si="2"/>
        <v>0</v>
      </c>
      <c r="I108" s="4">
        <v>45304109587</v>
      </c>
      <c r="K108" s="4">
        <v>0</v>
      </c>
      <c r="M108" s="4">
        <f t="shared" si="3"/>
        <v>45304109587</v>
      </c>
    </row>
    <row r="109" spans="1:13" ht="21" x14ac:dyDescent="0.25">
      <c r="A109" s="7" t="s">
        <v>129</v>
      </c>
      <c r="C109" s="4">
        <v>0</v>
      </c>
      <c r="E109" s="4">
        <v>0</v>
      </c>
      <c r="G109" s="4">
        <f t="shared" si="2"/>
        <v>0</v>
      </c>
      <c r="I109" s="4">
        <v>112493835617</v>
      </c>
      <c r="K109" s="4">
        <v>0</v>
      </c>
      <c r="M109" s="4">
        <f t="shared" si="3"/>
        <v>112493835617</v>
      </c>
    </row>
    <row r="110" spans="1:13" ht="21" x14ac:dyDescent="0.25">
      <c r="A110" s="7" t="s">
        <v>138</v>
      </c>
      <c r="C110" s="4">
        <v>0</v>
      </c>
      <c r="E110" s="4">
        <v>0</v>
      </c>
      <c r="G110" s="4">
        <f t="shared" si="2"/>
        <v>0</v>
      </c>
      <c r="I110" s="4">
        <v>143821232874</v>
      </c>
      <c r="K110" s="4">
        <v>0</v>
      </c>
      <c r="M110" s="4">
        <f t="shared" si="3"/>
        <v>143821232874</v>
      </c>
    </row>
    <row r="111" spans="1:13" ht="21" x14ac:dyDescent="0.25">
      <c r="A111" s="7" t="s">
        <v>152</v>
      </c>
      <c r="C111" s="4">
        <v>0</v>
      </c>
      <c r="E111" s="4">
        <v>0</v>
      </c>
      <c r="G111" s="4">
        <f t="shared" si="2"/>
        <v>0</v>
      </c>
      <c r="I111" s="4">
        <v>992309742899</v>
      </c>
      <c r="K111" s="4">
        <v>0</v>
      </c>
      <c r="M111" s="4">
        <f t="shared" si="3"/>
        <v>992309742899</v>
      </c>
    </row>
    <row r="112" spans="1:13" ht="21" x14ac:dyDescent="0.25">
      <c r="A112" s="7" t="s">
        <v>135</v>
      </c>
      <c r="C112" s="4">
        <v>0</v>
      </c>
      <c r="E112" s="4">
        <v>0</v>
      </c>
      <c r="G112" s="4">
        <f t="shared" si="2"/>
        <v>0</v>
      </c>
      <c r="I112" s="4">
        <v>63431506849</v>
      </c>
      <c r="K112" s="4">
        <v>0</v>
      </c>
      <c r="M112" s="4">
        <f t="shared" si="3"/>
        <v>63431506849</v>
      </c>
    </row>
    <row r="113" spans="1:13" ht="21" x14ac:dyDescent="0.25">
      <c r="A113" s="7" t="s">
        <v>139</v>
      </c>
      <c r="C113" s="4">
        <v>0</v>
      </c>
      <c r="E113" s="4">
        <v>0</v>
      </c>
      <c r="G113" s="4">
        <f t="shared" si="2"/>
        <v>0</v>
      </c>
      <c r="I113" s="4">
        <v>80350684930</v>
      </c>
      <c r="K113" s="4">
        <v>0</v>
      </c>
      <c r="M113" s="4">
        <f t="shared" si="3"/>
        <v>80350684930</v>
      </c>
    </row>
    <row r="114" spans="1:13" ht="21" x14ac:dyDescent="0.25">
      <c r="A114" s="7" t="s">
        <v>135</v>
      </c>
      <c r="C114" s="4">
        <v>0</v>
      </c>
      <c r="E114" s="4">
        <v>0</v>
      </c>
      <c r="G114" s="4">
        <f t="shared" si="2"/>
        <v>0</v>
      </c>
      <c r="I114" s="4">
        <v>41424657533</v>
      </c>
      <c r="K114" s="4">
        <v>0</v>
      </c>
      <c r="M114" s="4">
        <f t="shared" si="3"/>
        <v>41424657533</v>
      </c>
    </row>
    <row r="115" spans="1:13" ht="21" x14ac:dyDescent="0.25">
      <c r="A115" s="7" t="s">
        <v>181</v>
      </c>
      <c r="C115" s="4">
        <v>0</v>
      </c>
      <c r="E115" s="4">
        <v>0</v>
      </c>
      <c r="G115" s="4">
        <f t="shared" si="2"/>
        <v>0</v>
      </c>
      <c r="I115" s="4">
        <v>52569863011</v>
      </c>
      <c r="K115" s="4">
        <v>0</v>
      </c>
      <c r="M115" s="4">
        <f t="shared" si="3"/>
        <v>52569863011</v>
      </c>
    </row>
    <row r="116" spans="1:13" ht="21" x14ac:dyDescent="0.25">
      <c r="A116" s="7" t="s">
        <v>138</v>
      </c>
      <c r="C116" s="4">
        <v>0</v>
      </c>
      <c r="E116" s="4">
        <v>0</v>
      </c>
      <c r="G116" s="4">
        <f t="shared" si="2"/>
        <v>0</v>
      </c>
      <c r="I116" s="4">
        <v>51608219176</v>
      </c>
      <c r="K116" s="4">
        <v>0</v>
      </c>
      <c r="M116" s="4">
        <f t="shared" si="3"/>
        <v>51608219176</v>
      </c>
    </row>
    <row r="117" spans="1:13" ht="21" x14ac:dyDescent="0.25">
      <c r="A117" s="7" t="s">
        <v>181</v>
      </c>
      <c r="C117" s="4">
        <v>0</v>
      </c>
      <c r="E117" s="4">
        <v>0</v>
      </c>
      <c r="G117" s="4">
        <f t="shared" si="2"/>
        <v>0</v>
      </c>
      <c r="I117" s="4">
        <v>32824109587</v>
      </c>
      <c r="K117" s="4">
        <v>0</v>
      </c>
      <c r="M117" s="4">
        <f t="shared" si="3"/>
        <v>32824109587</v>
      </c>
    </row>
    <row r="118" spans="1:13" ht="21" x14ac:dyDescent="0.25">
      <c r="A118" s="7" t="s">
        <v>129</v>
      </c>
      <c r="C118" s="4">
        <v>0</v>
      </c>
      <c r="E118" s="4">
        <v>0</v>
      </c>
      <c r="G118" s="4">
        <f t="shared" si="2"/>
        <v>0</v>
      </c>
      <c r="I118" s="4">
        <v>76808219175</v>
      </c>
      <c r="K118" s="4">
        <v>0</v>
      </c>
      <c r="M118" s="4">
        <f t="shared" si="3"/>
        <v>76808219175</v>
      </c>
    </row>
    <row r="119" spans="1:13" ht="21" x14ac:dyDescent="0.25">
      <c r="A119" s="7" t="s">
        <v>138</v>
      </c>
      <c r="C119" s="4">
        <v>27178082211</v>
      </c>
      <c r="E119" s="4">
        <v>21260536</v>
      </c>
      <c r="G119" s="4">
        <f t="shared" si="2"/>
        <v>27156821675</v>
      </c>
      <c r="I119" s="4">
        <v>225712328743</v>
      </c>
      <c r="K119" s="4">
        <v>191344815</v>
      </c>
      <c r="M119" s="4">
        <f t="shared" si="3"/>
        <v>225520983928</v>
      </c>
    </row>
    <row r="120" spans="1:13" ht="21" x14ac:dyDescent="0.25">
      <c r="A120" s="7" t="s">
        <v>181</v>
      </c>
      <c r="C120" s="4">
        <v>0</v>
      </c>
      <c r="E120" s="4">
        <v>0</v>
      </c>
      <c r="G120" s="4">
        <f t="shared" si="2"/>
        <v>0</v>
      </c>
      <c r="I120" s="4">
        <v>31670136984</v>
      </c>
      <c r="K120" s="4">
        <v>0</v>
      </c>
      <c r="M120" s="4">
        <f t="shared" si="3"/>
        <v>31670136984</v>
      </c>
    </row>
    <row r="121" spans="1:13" ht="21" x14ac:dyDescent="0.25">
      <c r="A121" s="7" t="s">
        <v>144</v>
      </c>
      <c r="C121" s="4">
        <v>0</v>
      </c>
      <c r="E121" s="4">
        <v>0</v>
      </c>
      <c r="G121" s="4">
        <f t="shared" si="2"/>
        <v>0</v>
      </c>
      <c r="I121" s="4">
        <v>32794520547</v>
      </c>
      <c r="K121" s="4">
        <v>0</v>
      </c>
      <c r="M121" s="4">
        <f t="shared" si="3"/>
        <v>32794520547</v>
      </c>
    </row>
    <row r="122" spans="1:13" ht="21" x14ac:dyDescent="0.25">
      <c r="A122" s="7" t="s">
        <v>138</v>
      </c>
      <c r="C122" s="4">
        <v>21742465753</v>
      </c>
      <c r="E122" s="4">
        <v>21792483</v>
      </c>
      <c r="G122" s="4">
        <f t="shared" si="2"/>
        <v>21720673270</v>
      </c>
      <c r="I122" s="4">
        <v>177808219169</v>
      </c>
      <c r="K122" s="4">
        <v>152547378</v>
      </c>
      <c r="M122" s="4">
        <f t="shared" si="3"/>
        <v>177655671791</v>
      </c>
    </row>
    <row r="123" spans="1:13" ht="21" x14ac:dyDescent="0.25">
      <c r="A123" s="7" t="s">
        <v>181</v>
      </c>
      <c r="C123" s="4">
        <v>0</v>
      </c>
      <c r="E123" s="4">
        <v>0</v>
      </c>
      <c r="G123" s="4">
        <f t="shared" si="2"/>
        <v>0</v>
      </c>
      <c r="I123" s="4">
        <v>94882191778</v>
      </c>
      <c r="K123" s="4">
        <v>0</v>
      </c>
      <c r="M123" s="4">
        <f t="shared" si="3"/>
        <v>94882191778</v>
      </c>
    </row>
    <row r="124" spans="1:13" ht="21" x14ac:dyDescent="0.25">
      <c r="A124" s="7" t="s">
        <v>129</v>
      </c>
      <c r="C124" s="4">
        <v>0</v>
      </c>
      <c r="E124" s="4">
        <v>0</v>
      </c>
      <c r="G124" s="4">
        <f t="shared" si="2"/>
        <v>0</v>
      </c>
      <c r="I124" s="4">
        <v>82849315066</v>
      </c>
      <c r="K124" s="4">
        <v>0</v>
      </c>
      <c r="M124" s="4">
        <f t="shared" si="3"/>
        <v>82849315066</v>
      </c>
    </row>
    <row r="125" spans="1:13" ht="21" x14ac:dyDescent="0.25">
      <c r="A125" s="7" t="s">
        <v>144</v>
      </c>
      <c r="C125" s="4">
        <v>0</v>
      </c>
      <c r="E125" s="4">
        <v>0</v>
      </c>
      <c r="G125" s="4">
        <f t="shared" si="2"/>
        <v>0</v>
      </c>
      <c r="I125" s="4">
        <v>30205479451</v>
      </c>
      <c r="K125" s="4">
        <v>0</v>
      </c>
      <c r="M125" s="4">
        <f t="shared" si="3"/>
        <v>30205479451</v>
      </c>
    </row>
    <row r="126" spans="1:13" ht="21" x14ac:dyDescent="0.25">
      <c r="A126" s="7" t="s">
        <v>181</v>
      </c>
      <c r="C126" s="4">
        <v>0</v>
      </c>
      <c r="E126" s="4">
        <v>0</v>
      </c>
      <c r="G126" s="4">
        <f t="shared" si="2"/>
        <v>0</v>
      </c>
      <c r="I126" s="4">
        <v>30772602738</v>
      </c>
      <c r="K126" s="4">
        <v>0</v>
      </c>
      <c r="M126" s="4">
        <f t="shared" si="3"/>
        <v>30772602738</v>
      </c>
    </row>
    <row r="127" spans="1:13" ht="21" x14ac:dyDescent="0.25">
      <c r="A127" s="7" t="s">
        <v>143</v>
      </c>
      <c r="C127" s="4">
        <v>0</v>
      </c>
      <c r="E127" s="4">
        <v>0</v>
      </c>
      <c r="G127" s="4">
        <f t="shared" si="2"/>
        <v>0</v>
      </c>
      <c r="I127" s="4">
        <v>79224657532</v>
      </c>
      <c r="K127" s="4">
        <v>0</v>
      </c>
      <c r="M127" s="4">
        <f t="shared" si="3"/>
        <v>79224657532</v>
      </c>
    </row>
    <row r="128" spans="1:13" ht="21" x14ac:dyDescent="0.25">
      <c r="A128" s="7" t="s">
        <v>187</v>
      </c>
      <c r="C128" s="4">
        <v>0</v>
      </c>
      <c r="E128" s="4">
        <v>0</v>
      </c>
      <c r="G128" s="4">
        <f t="shared" si="2"/>
        <v>0</v>
      </c>
      <c r="I128" s="4">
        <v>63086301369</v>
      </c>
      <c r="K128" s="4">
        <v>0</v>
      </c>
      <c r="M128" s="4">
        <f t="shared" si="3"/>
        <v>63086301369</v>
      </c>
    </row>
    <row r="129" spans="1:13" ht="21" x14ac:dyDescent="0.25">
      <c r="A129" s="7" t="s">
        <v>145</v>
      </c>
      <c r="C129" s="4">
        <v>0</v>
      </c>
      <c r="E129" s="4">
        <v>0</v>
      </c>
      <c r="G129" s="4">
        <f t="shared" si="2"/>
        <v>0</v>
      </c>
      <c r="I129" s="4">
        <v>414936986665</v>
      </c>
      <c r="K129" s="4">
        <v>0</v>
      </c>
      <c r="M129" s="4">
        <f t="shared" si="3"/>
        <v>414936986665</v>
      </c>
    </row>
    <row r="130" spans="1:13" ht="21" x14ac:dyDescent="0.25">
      <c r="A130" s="7" t="s">
        <v>176</v>
      </c>
      <c r="C130" s="4">
        <v>0</v>
      </c>
      <c r="E130" s="4">
        <v>0</v>
      </c>
      <c r="G130" s="4">
        <f t="shared" si="2"/>
        <v>0</v>
      </c>
      <c r="I130" s="4">
        <v>762663504</v>
      </c>
      <c r="K130" s="4">
        <v>0</v>
      </c>
      <c r="M130" s="4">
        <f t="shared" si="3"/>
        <v>762663504</v>
      </c>
    </row>
    <row r="131" spans="1:13" ht="21" x14ac:dyDescent="0.25">
      <c r="A131" s="7" t="s">
        <v>135</v>
      </c>
      <c r="C131" s="4">
        <v>0</v>
      </c>
      <c r="E131" s="4">
        <v>0</v>
      </c>
      <c r="G131" s="4">
        <f t="shared" si="2"/>
        <v>0</v>
      </c>
      <c r="I131" s="4">
        <v>190726027397</v>
      </c>
      <c r="K131" s="4">
        <v>0</v>
      </c>
      <c r="M131" s="4">
        <f t="shared" si="3"/>
        <v>190726027397</v>
      </c>
    </row>
    <row r="132" spans="1:13" ht="21" x14ac:dyDescent="0.25">
      <c r="A132" s="7" t="s">
        <v>181</v>
      </c>
      <c r="C132" s="4">
        <v>0</v>
      </c>
      <c r="E132" s="4">
        <v>0</v>
      </c>
      <c r="G132" s="4">
        <f t="shared" si="2"/>
        <v>0</v>
      </c>
      <c r="I132" s="4">
        <v>29917808216</v>
      </c>
      <c r="K132" s="4">
        <v>0</v>
      </c>
      <c r="M132" s="4">
        <f t="shared" si="3"/>
        <v>29917808216</v>
      </c>
    </row>
    <row r="133" spans="1:13" ht="21" x14ac:dyDescent="0.25">
      <c r="A133" s="7" t="s">
        <v>141</v>
      </c>
      <c r="C133" s="4">
        <v>0</v>
      </c>
      <c r="E133" s="4">
        <v>0</v>
      </c>
      <c r="G133" s="4">
        <f t="shared" si="2"/>
        <v>0</v>
      </c>
      <c r="I133" s="4">
        <v>251938356162</v>
      </c>
      <c r="K133" s="4">
        <v>0</v>
      </c>
      <c r="M133" s="4">
        <f t="shared" si="3"/>
        <v>251938356162</v>
      </c>
    </row>
    <row r="134" spans="1:13" ht="21" x14ac:dyDescent="0.25">
      <c r="A134" s="7" t="s">
        <v>129</v>
      </c>
      <c r="C134" s="4">
        <v>0</v>
      </c>
      <c r="E134" s="4">
        <v>0</v>
      </c>
      <c r="G134" s="4">
        <f t="shared" si="2"/>
        <v>0</v>
      </c>
      <c r="I134" s="4">
        <v>143260273969</v>
      </c>
      <c r="K134" s="4">
        <v>0</v>
      </c>
      <c r="M134" s="4">
        <f t="shared" si="3"/>
        <v>143260273969</v>
      </c>
    </row>
    <row r="135" spans="1:13" ht="21" x14ac:dyDescent="0.25">
      <c r="A135" s="7" t="s">
        <v>138</v>
      </c>
      <c r="C135" s="4">
        <v>0</v>
      </c>
      <c r="E135" s="4">
        <v>0</v>
      </c>
      <c r="G135" s="4">
        <f t="shared" si="2"/>
        <v>0</v>
      </c>
      <c r="I135" s="4">
        <v>277238356157</v>
      </c>
      <c r="K135" s="4">
        <v>0</v>
      </c>
      <c r="M135" s="4">
        <f t="shared" si="3"/>
        <v>277238356157</v>
      </c>
    </row>
    <row r="136" spans="1:13" ht="21" x14ac:dyDescent="0.25">
      <c r="A136" s="7" t="s">
        <v>133</v>
      </c>
      <c r="C136" s="4">
        <v>0</v>
      </c>
      <c r="E136" s="4">
        <v>0</v>
      </c>
      <c r="G136" s="4">
        <f t="shared" si="2"/>
        <v>0</v>
      </c>
      <c r="I136" s="4">
        <v>104712328765</v>
      </c>
      <c r="K136" s="4">
        <v>0</v>
      </c>
      <c r="M136" s="4">
        <f t="shared" si="3"/>
        <v>104712328765</v>
      </c>
    </row>
    <row r="137" spans="1:13" ht="21" x14ac:dyDescent="0.25">
      <c r="A137" s="7" t="s">
        <v>129</v>
      </c>
      <c r="C137" s="4">
        <v>0</v>
      </c>
      <c r="E137" s="4">
        <v>0</v>
      </c>
      <c r="G137" s="4">
        <f t="shared" ref="G137:G200" si="4">+C137-E137</f>
        <v>0</v>
      </c>
      <c r="I137" s="4">
        <v>13980821917</v>
      </c>
      <c r="K137" s="4">
        <v>0</v>
      </c>
      <c r="M137" s="4">
        <f t="shared" ref="M137:M200" si="5">+I137-K137</f>
        <v>13980821917</v>
      </c>
    </row>
    <row r="138" spans="1:13" ht="21" x14ac:dyDescent="0.25">
      <c r="A138" s="7" t="s">
        <v>136</v>
      </c>
      <c r="C138" s="4">
        <v>0</v>
      </c>
      <c r="E138" s="4">
        <v>0</v>
      </c>
      <c r="G138" s="4">
        <f t="shared" si="4"/>
        <v>0</v>
      </c>
      <c r="I138" s="4">
        <v>332219178081</v>
      </c>
      <c r="K138" s="4">
        <v>0</v>
      </c>
      <c r="M138" s="4">
        <f t="shared" si="5"/>
        <v>332219178081</v>
      </c>
    </row>
    <row r="139" spans="1:13" ht="21" x14ac:dyDescent="0.25">
      <c r="A139" s="7" t="s">
        <v>133</v>
      </c>
      <c r="C139" s="4">
        <v>0</v>
      </c>
      <c r="E139" s="4">
        <v>0</v>
      </c>
      <c r="G139" s="4">
        <f t="shared" si="4"/>
        <v>0</v>
      </c>
      <c r="I139" s="4">
        <v>174221381630</v>
      </c>
      <c r="K139" s="4">
        <v>0</v>
      </c>
      <c r="M139" s="4">
        <f t="shared" si="5"/>
        <v>174221381630</v>
      </c>
    </row>
    <row r="140" spans="1:13" ht="21" x14ac:dyDescent="0.25">
      <c r="A140" s="7" t="s">
        <v>129</v>
      </c>
      <c r="C140" s="4">
        <v>0</v>
      </c>
      <c r="E140" s="4">
        <v>0</v>
      </c>
      <c r="G140" s="4">
        <f t="shared" si="4"/>
        <v>0</v>
      </c>
      <c r="I140" s="4">
        <v>16915068493</v>
      </c>
      <c r="K140" s="4">
        <v>0</v>
      </c>
      <c r="M140" s="4">
        <f t="shared" si="5"/>
        <v>16915068493</v>
      </c>
    </row>
    <row r="141" spans="1:13" ht="21" x14ac:dyDescent="0.25">
      <c r="A141" s="7" t="s">
        <v>138</v>
      </c>
      <c r="C141" s="4">
        <v>51638356162</v>
      </c>
      <c r="E141" s="4">
        <v>14540128</v>
      </c>
      <c r="G141" s="4">
        <f t="shared" si="4"/>
        <v>51623816034</v>
      </c>
      <c r="I141" s="4">
        <v>391998630114</v>
      </c>
      <c r="K141" s="4">
        <v>196291729</v>
      </c>
      <c r="M141" s="4">
        <f t="shared" si="5"/>
        <v>391802338385</v>
      </c>
    </row>
    <row r="142" spans="1:13" ht="21" x14ac:dyDescent="0.25">
      <c r="A142" s="7" t="s">
        <v>133</v>
      </c>
      <c r="C142" s="4">
        <v>0</v>
      </c>
      <c r="E142" s="4">
        <v>0</v>
      </c>
      <c r="G142" s="4">
        <f t="shared" si="4"/>
        <v>0</v>
      </c>
      <c r="I142" s="4">
        <v>95338356159</v>
      </c>
      <c r="K142" s="4">
        <v>0</v>
      </c>
      <c r="M142" s="4">
        <f t="shared" si="5"/>
        <v>95338356159</v>
      </c>
    </row>
    <row r="143" spans="1:13" ht="21" x14ac:dyDescent="0.25">
      <c r="A143" s="7" t="s">
        <v>129</v>
      </c>
      <c r="C143" s="4">
        <v>0</v>
      </c>
      <c r="E143" s="4">
        <v>0</v>
      </c>
      <c r="G143" s="4">
        <f t="shared" si="4"/>
        <v>0</v>
      </c>
      <c r="I143" s="4">
        <v>59547945204</v>
      </c>
      <c r="K143" s="4">
        <v>0</v>
      </c>
      <c r="M143" s="4">
        <f t="shared" si="5"/>
        <v>59547945204</v>
      </c>
    </row>
    <row r="144" spans="1:13" ht="21" x14ac:dyDescent="0.25">
      <c r="A144" s="7" t="s">
        <v>129</v>
      </c>
      <c r="C144" s="4">
        <v>0</v>
      </c>
      <c r="E144" s="4">
        <v>0</v>
      </c>
      <c r="G144" s="4">
        <f t="shared" si="4"/>
        <v>0</v>
      </c>
      <c r="I144" s="4">
        <v>176745205479</v>
      </c>
      <c r="K144" s="4">
        <v>0</v>
      </c>
      <c r="M144" s="4">
        <f t="shared" si="5"/>
        <v>176745205479</v>
      </c>
    </row>
    <row r="145" spans="1:13" ht="21" x14ac:dyDescent="0.25">
      <c r="A145" s="7" t="s">
        <v>138</v>
      </c>
      <c r="C145" s="4">
        <v>0</v>
      </c>
      <c r="E145" s="4">
        <v>0</v>
      </c>
      <c r="G145" s="4">
        <f t="shared" si="4"/>
        <v>0</v>
      </c>
      <c r="I145" s="4">
        <v>441815068489</v>
      </c>
      <c r="K145" s="4">
        <v>0</v>
      </c>
      <c r="M145" s="4">
        <f t="shared" si="5"/>
        <v>441815068489</v>
      </c>
    </row>
    <row r="146" spans="1:13" ht="21" x14ac:dyDescent="0.25">
      <c r="A146" s="7" t="s">
        <v>143</v>
      </c>
      <c r="C146" s="4">
        <v>0</v>
      </c>
      <c r="E146" s="4">
        <v>0</v>
      </c>
      <c r="G146" s="4">
        <f t="shared" si="4"/>
        <v>0</v>
      </c>
      <c r="I146" s="4">
        <v>129797260273</v>
      </c>
      <c r="K146" s="4">
        <v>0</v>
      </c>
      <c r="M146" s="4">
        <f t="shared" si="5"/>
        <v>129797260273</v>
      </c>
    </row>
    <row r="147" spans="1:13" ht="21" x14ac:dyDescent="0.25">
      <c r="A147" s="7" t="s">
        <v>129</v>
      </c>
      <c r="C147" s="4">
        <v>0</v>
      </c>
      <c r="E147" s="4">
        <v>0</v>
      </c>
      <c r="G147" s="4">
        <f t="shared" si="4"/>
        <v>0</v>
      </c>
      <c r="I147" s="4">
        <v>201945205480</v>
      </c>
      <c r="K147" s="4">
        <v>0</v>
      </c>
      <c r="M147" s="4">
        <f t="shared" si="5"/>
        <v>201945205480</v>
      </c>
    </row>
    <row r="148" spans="1:13" ht="21" x14ac:dyDescent="0.25">
      <c r="A148" s="7" t="s">
        <v>133</v>
      </c>
      <c r="C148" s="4">
        <v>0</v>
      </c>
      <c r="E148" s="4">
        <v>0</v>
      </c>
      <c r="G148" s="4">
        <f t="shared" si="4"/>
        <v>0</v>
      </c>
      <c r="I148" s="4">
        <v>117282191777</v>
      </c>
      <c r="K148" s="4">
        <v>0</v>
      </c>
      <c r="M148" s="4">
        <f t="shared" si="5"/>
        <v>117282191777</v>
      </c>
    </row>
    <row r="149" spans="1:13" ht="21" x14ac:dyDescent="0.25">
      <c r="A149" s="7" t="s">
        <v>133</v>
      </c>
      <c r="C149" s="4">
        <v>0</v>
      </c>
      <c r="E149" s="4">
        <v>0</v>
      </c>
      <c r="G149" s="4">
        <f t="shared" si="4"/>
        <v>0</v>
      </c>
      <c r="I149" s="4">
        <v>257720547940</v>
      </c>
      <c r="K149" s="4">
        <v>0</v>
      </c>
      <c r="M149" s="4">
        <f t="shared" si="5"/>
        <v>257720547940</v>
      </c>
    </row>
    <row r="150" spans="1:13" ht="21" x14ac:dyDescent="0.25">
      <c r="A150" s="7" t="s">
        <v>139</v>
      </c>
      <c r="C150" s="4">
        <v>81534246566</v>
      </c>
      <c r="E150" s="4">
        <v>0</v>
      </c>
      <c r="G150" s="4">
        <f t="shared" si="4"/>
        <v>81534246566</v>
      </c>
      <c r="I150" s="4">
        <v>573402739708</v>
      </c>
      <c r="K150" s="4">
        <v>0</v>
      </c>
      <c r="M150" s="4">
        <f t="shared" si="5"/>
        <v>573402739708</v>
      </c>
    </row>
    <row r="151" spans="1:13" ht="21" x14ac:dyDescent="0.25">
      <c r="A151" s="7" t="s">
        <v>133</v>
      </c>
      <c r="C151" s="4">
        <v>0</v>
      </c>
      <c r="E151" s="4">
        <v>0</v>
      </c>
      <c r="G151" s="4">
        <f t="shared" si="4"/>
        <v>0</v>
      </c>
      <c r="I151" s="4">
        <v>1348305753420</v>
      </c>
      <c r="K151" s="4">
        <v>0</v>
      </c>
      <c r="M151" s="4">
        <f t="shared" si="5"/>
        <v>1348305753420</v>
      </c>
    </row>
    <row r="152" spans="1:13" ht="21" x14ac:dyDescent="0.25">
      <c r="A152" s="7" t="s">
        <v>129</v>
      </c>
      <c r="C152" s="4">
        <v>0</v>
      </c>
      <c r="E152" s="4">
        <v>0</v>
      </c>
      <c r="G152" s="4">
        <f t="shared" si="4"/>
        <v>0</v>
      </c>
      <c r="I152" s="4">
        <v>134630136985</v>
      </c>
      <c r="K152" s="4">
        <v>0</v>
      </c>
      <c r="M152" s="4">
        <f t="shared" si="5"/>
        <v>134630136985</v>
      </c>
    </row>
    <row r="153" spans="1:13" ht="21" x14ac:dyDescent="0.25">
      <c r="A153" s="7" t="s">
        <v>138</v>
      </c>
      <c r="C153" s="4">
        <v>81534246574</v>
      </c>
      <c r="E153" s="4">
        <v>103973618</v>
      </c>
      <c r="G153" s="4">
        <f t="shared" si="4"/>
        <v>81430272956</v>
      </c>
      <c r="I153" s="4">
        <v>573575342454</v>
      </c>
      <c r="K153" s="4">
        <v>467881281</v>
      </c>
      <c r="M153" s="4">
        <f t="shared" si="5"/>
        <v>573107461173</v>
      </c>
    </row>
    <row r="154" spans="1:13" ht="21" x14ac:dyDescent="0.25">
      <c r="A154" s="7" t="s">
        <v>140</v>
      </c>
      <c r="C154" s="4">
        <v>1580</v>
      </c>
      <c r="E154" s="4">
        <v>0</v>
      </c>
      <c r="G154" s="4">
        <f t="shared" si="4"/>
        <v>1580</v>
      </c>
      <c r="I154" s="4">
        <v>5856</v>
      </c>
      <c r="K154" s="4">
        <v>0</v>
      </c>
      <c r="M154" s="4">
        <f t="shared" si="5"/>
        <v>5856</v>
      </c>
    </row>
    <row r="155" spans="1:13" ht="21" x14ac:dyDescent="0.25">
      <c r="A155" s="7" t="s">
        <v>143</v>
      </c>
      <c r="C155" s="4">
        <v>0</v>
      </c>
      <c r="E155" s="4">
        <v>0</v>
      </c>
      <c r="G155" s="4">
        <f t="shared" si="4"/>
        <v>0</v>
      </c>
      <c r="I155" s="4">
        <v>52816438356</v>
      </c>
      <c r="K155" s="4">
        <v>0</v>
      </c>
      <c r="M155" s="4">
        <f t="shared" si="5"/>
        <v>52816438356</v>
      </c>
    </row>
    <row r="156" spans="1:13" ht="21" x14ac:dyDescent="0.25">
      <c r="A156" s="7" t="s">
        <v>145</v>
      </c>
      <c r="C156" s="4">
        <v>0</v>
      </c>
      <c r="E156" s="4">
        <v>0</v>
      </c>
      <c r="G156" s="4">
        <f t="shared" si="4"/>
        <v>0</v>
      </c>
      <c r="I156" s="4">
        <v>1051341096146</v>
      </c>
      <c r="K156" s="4">
        <v>0</v>
      </c>
      <c r="M156" s="4">
        <f t="shared" si="5"/>
        <v>1051341096146</v>
      </c>
    </row>
    <row r="157" spans="1:13" ht="21" x14ac:dyDescent="0.25">
      <c r="A157" s="7" t="s">
        <v>135</v>
      </c>
      <c r="C157" s="4">
        <v>0</v>
      </c>
      <c r="E157" s="4">
        <v>0</v>
      </c>
      <c r="G157" s="4">
        <f t="shared" si="4"/>
        <v>0</v>
      </c>
      <c r="I157" s="4">
        <v>861607534503</v>
      </c>
      <c r="K157" s="4">
        <v>0</v>
      </c>
      <c r="M157" s="4">
        <f t="shared" si="5"/>
        <v>861607534503</v>
      </c>
    </row>
    <row r="158" spans="1:13" ht="21" x14ac:dyDescent="0.25">
      <c r="A158" s="7" t="s">
        <v>143</v>
      </c>
      <c r="C158" s="4">
        <v>0</v>
      </c>
      <c r="E158" s="4">
        <v>0</v>
      </c>
      <c r="G158" s="4">
        <f t="shared" si="4"/>
        <v>0</v>
      </c>
      <c r="I158" s="4">
        <v>353317808218</v>
      </c>
      <c r="K158" s="4">
        <v>0</v>
      </c>
      <c r="M158" s="4">
        <f t="shared" si="5"/>
        <v>353317808218</v>
      </c>
    </row>
    <row r="159" spans="1:13" ht="21" x14ac:dyDescent="0.25">
      <c r="A159" s="7" t="s">
        <v>144</v>
      </c>
      <c r="C159" s="4">
        <v>0</v>
      </c>
      <c r="E159" s="4">
        <v>0</v>
      </c>
      <c r="G159" s="4">
        <f t="shared" si="4"/>
        <v>0</v>
      </c>
      <c r="I159" s="4">
        <v>493281506849</v>
      </c>
      <c r="K159" s="4">
        <v>0</v>
      </c>
      <c r="M159" s="4">
        <f t="shared" si="5"/>
        <v>493281506849</v>
      </c>
    </row>
    <row r="160" spans="1:13" ht="21" x14ac:dyDescent="0.25">
      <c r="A160" s="7" t="s">
        <v>129</v>
      </c>
      <c r="C160" s="4">
        <v>0</v>
      </c>
      <c r="E160" s="4">
        <v>0</v>
      </c>
      <c r="G160" s="4">
        <f t="shared" si="4"/>
        <v>0</v>
      </c>
      <c r="I160" s="4">
        <v>138945205478</v>
      </c>
      <c r="K160" s="4">
        <v>0</v>
      </c>
      <c r="M160" s="4">
        <f t="shared" si="5"/>
        <v>138945205478</v>
      </c>
    </row>
    <row r="161" spans="1:13" ht="21" x14ac:dyDescent="0.25">
      <c r="A161" s="7" t="s">
        <v>129</v>
      </c>
      <c r="C161" s="4">
        <v>0</v>
      </c>
      <c r="E161" s="4">
        <v>0</v>
      </c>
      <c r="G161" s="4">
        <f t="shared" si="4"/>
        <v>0</v>
      </c>
      <c r="I161" s="4">
        <v>85956164385</v>
      </c>
      <c r="K161" s="4">
        <v>0</v>
      </c>
      <c r="M161" s="4">
        <f t="shared" si="5"/>
        <v>85956164385</v>
      </c>
    </row>
    <row r="162" spans="1:13" ht="21" x14ac:dyDescent="0.25">
      <c r="A162" s="7" t="s">
        <v>129</v>
      </c>
      <c r="C162" s="4">
        <v>0</v>
      </c>
      <c r="E162" s="4">
        <v>0</v>
      </c>
      <c r="G162" s="4">
        <f t="shared" si="4"/>
        <v>0</v>
      </c>
      <c r="I162" s="4">
        <v>183649315068</v>
      </c>
      <c r="K162" s="4">
        <v>0</v>
      </c>
      <c r="M162" s="4">
        <f t="shared" si="5"/>
        <v>183649315068</v>
      </c>
    </row>
    <row r="163" spans="1:13" ht="21" x14ac:dyDescent="0.25">
      <c r="A163" s="7" t="s">
        <v>129</v>
      </c>
      <c r="C163" s="4">
        <v>0</v>
      </c>
      <c r="E163" s="4">
        <v>0</v>
      </c>
      <c r="G163" s="4">
        <f t="shared" si="4"/>
        <v>0</v>
      </c>
      <c r="I163" s="4">
        <v>84618493148</v>
      </c>
      <c r="K163" s="4">
        <v>0</v>
      </c>
      <c r="M163" s="4">
        <f t="shared" si="5"/>
        <v>84618493148</v>
      </c>
    </row>
    <row r="164" spans="1:13" ht="21" x14ac:dyDescent="0.25">
      <c r="A164" s="7" t="s">
        <v>129</v>
      </c>
      <c r="C164" s="4">
        <v>0</v>
      </c>
      <c r="E164" s="4">
        <v>0</v>
      </c>
      <c r="G164" s="4">
        <f t="shared" si="4"/>
        <v>0</v>
      </c>
      <c r="I164" s="4">
        <v>23862328765</v>
      </c>
      <c r="K164" s="4">
        <v>0</v>
      </c>
      <c r="M164" s="4">
        <f t="shared" si="5"/>
        <v>23862328765</v>
      </c>
    </row>
    <row r="165" spans="1:13" ht="21" x14ac:dyDescent="0.25">
      <c r="A165" s="7" t="s">
        <v>143</v>
      </c>
      <c r="C165" s="4">
        <v>0</v>
      </c>
      <c r="E165" s="4">
        <v>0</v>
      </c>
      <c r="G165" s="4">
        <f t="shared" si="4"/>
        <v>0</v>
      </c>
      <c r="I165" s="4">
        <v>163972602740</v>
      </c>
      <c r="K165" s="4">
        <v>0</v>
      </c>
      <c r="M165" s="4">
        <f t="shared" si="5"/>
        <v>163972602740</v>
      </c>
    </row>
    <row r="166" spans="1:13" ht="21" x14ac:dyDescent="0.25">
      <c r="A166" s="7" t="s">
        <v>129</v>
      </c>
      <c r="C166" s="4">
        <v>0</v>
      </c>
      <c r="E166" s="4">
        <v>0</v>
      </c>
      <c r="G166" s="4">
        <f t="shared" si="4"/>
        <v>0</v>
      </c>
      <c r="I166" s="4">
        <v>121339726025</v>
      </c>
      <c r="K166" s="4">
        <v>0</v>
      </c>
      <c r="M166" s="4">
        <f t="shared" si="5"/>
        <v>121339726025</v>
      </c>
    </row>
    <row r="167" spans="1:13" ht="21" x14ac:dyDescent="0.25">
      <c r="A167" s="7" t="s">
        <v>133</v>
      </c>
      <c r="C167" s="4">
        <v>9512328765</v>
      </c>
      <c r="E167" s="4">
        <v>14474179</v>
      </c>
      <c r="G167" s="4">
        <f t="shared" si="4"/>
        <v>9497854586</v>
      </c>
      <c r="I167" s="4">
        <v>265090424873</v>
      </c>
      <c r="K167" s="4">
        <v>14474179</v>
      </c>
      <c r="M167" s="4">
        <f t="shared" si="5"/>
        <v>265075950694</v>
      </c>
    </row>
    <row r="168" spans="1:13" ht="21" x14ac:dyDescent="0.25">
      <c r="A168" s="7" t="s">
        <v>139</v>
      </c>
      <c r="C168" s="4">
        <v>0</v>
      </c>
      <c r="E168" s="4">
        <v>0</v>
      </c>
      <c r="G168" s="4">
        <f t="shared" si="4"/>
        <v>0</v>
      </c>
      <c r="I168" s="4">
        <v>99002739723</v>
      </c>
      <c r="K168" s="4">
        <v>0</v>
      </c>
      <c r="M168" s="4">
        <f t="shared" si="5"/>
        <v>99002739723</v>
      </c>
    </row>
    <row r="169" spans="1:13" ht="21" x14ac:dyDescent="0.25">
      <c r="A169" s="7" t="s">
        <v>136</v>
      </c>
      <c r="C169" s="4">
        <v>21912328765</v>
      </c>
      <c r="E169" s="4">
        <v>141293591</v>
      </c>
      <c r="G169" s="4">
        <f t="shared" si="4"/>
        <v>21771035174</v>
      </c>
      <c r="I169" s="4">
        <v>135715068480</v>
      </c>
      <c r="K169" s="4">
        <v>141293591</v>
      </c>
      <c r="M169" s="4">
        <f t="shared" si="5"/>
        <v>135573774889</v>
      </c>
    </row>
    <row r="170" spans="1:13" ht="21" x14ac:dyDescent="0.25">
      <c r="A170" s="7" t="s">
        <v>138</v>
      </c>
      <c r="C170" s="4">
        <v>48920547943</v>
      </c>
      <c r="E170" s="4">
        <v>54387324</v>
      </c>
      <c r="G170" s="4">
        <f t="shared" si="4"/>
        <v>48866160619</v>
      </c>
      <c r="I170" s="4">
        <v>302370410943</v>
      </c>
      <c r="K170" s="4">
        <v>326323943</v>
      </c>
      <c r="M170" s="4">
        <f t="shared" si="5"/>
        <v>302044087000</v>
      </c>
    </row>
    <row r="171" spans="1:13" ht="21" x14ac:dyDescent="0.25">
      <c r="A171" s="7" t="s">
        <v>136</v>
      </c>
      <c r="C171" s="4">
        <v>47136986295</v>
      </c>
      <c r="E171" s="4">
        <v>270065027</v>
      </c>
      <c r="G171" s="4">
        <f t="shared" si="4"/>
        <v>46866921268</v>
      </c>
      <c r="I171" s="4">
        <v>287383561605</v>
      </c>
      <c r="K171" s="4">
        <v>270065027</v>
      </c>
      <c r="M171" s="4">
        <f t="shared" si="5"/>
        <v>287113496578</v>
      </c>
    </row>
    <row r="172" spans="1:13" ht="21" x14ac:dyDescent="0.25">
      <c r="A172" s="7" t="s">
        <v>136</v>
      </c>
      <c r="C172" s="4">
        <v>127397260271</v>
      </c>
      <c r="E172" s="4">
        <v>686220703</v>
      </c>
      <c r="G172" s="4">
        <f t="shared" si="4"/>
        <v>126711039568</v>
      </c>
      <c r="I172" s="4">
        <v>772602739708</v>
      </c>
      <c r="K172" s="4">
        <v>686220703</v>
      </c>
      <c r="M172" s="4">
        <f t="shared" si="5"/>
        <v>771916519005</v>
      </c>
    </row>
    <row r="173" spans="1:13" ht="21" x14ac:dyDescent="0.25">
      <c r="A173" s="7" t="s">
        <v>136</v>
      </c>
      <c r="C173" s="4">
        <v>114657534216</v>
      </c>
      <c r="E173" s="4">
        <v>464313007</v>
      </c>
      <c r="G173" s="4">
        <f t="shared" si="4"/>
        <v>114193221209</v>
      </c>
      <c r="I173" s="4">
        <v>684246575160</v>
      </c>
      <c r="K173" s="4">
        <v>464313007</v>
      </c>
      <c r="M173" s="4">
        <f t="shared" si="5"/>
        <v>683782262153</v>
      </c>
    </row>
    <row r="174" spans="1:13" ht="21" x14ac:dyDescent="0.25">
      <c r="A174" s="7" t="s">
        <v>129</v>
      </c>
      <c r="C174" s="4">
        <v>0</v>
      </c>
      <c r="E174" s="4">
        <v>0</v>
      </c>
      <c r="G174" s="4">
        <f t="shared" si="4"/>
        <v>0</v>
      </c>
      <c r="I174" s="4">
        <v>17993835613</v>
      </c>
      <c r="K174" s="4">
        <v>0</v>
      </c>
      <c r="M174" s="4">
        <f t="shared" si="5"/>
        <v>17993835613</v>
      </c>
    </row>
    <row r="175" spans="1:13" ht="21" x14ac:dyDescent="0.25">
      <c r="A175" s="7" t="s">
        <v>136</v>
      </c>
      <c r="C175" s="4">
        <v>94273972590</v>
      </c>
      <c r="E175" s="4">
        <v>146362902</v>
      </c>
      <c r="G175" s="4">
        <f t="shared" si="4"/>
        <v>94127609688</v>
      </c>
      <c r="I175" s="4">
        <v>550438356090</v>
      </c>
      <c r="K175" s="4">
        <v>146362902</v>
      </c>
      <c r="M175" s="4">
        <f t="shared" si="5"/>
        <v>550291993188</v>
      </c>
    </row>
    <row r="176" spans="1:13" ht="21" x14ac:dyDescent="0.25">
      <c r="A176" s="7" t="s">
        <v>129</v>
      </c>
      <c r="C176" s="4">
        <v>0</v>
      </c>
      <c r="E176" s="4">
        <v>0</v>
      </c>
      <c r="G176" s="4">
        <f t="shared" si="4"/>
        <v>0</v>
      </c>
      <c r="I176" s="4">
        <v>19987397259</v>
      </c>
      <c r="K176" s="4">
        <v>0</v>
      </c>
      <c r="M176" s="4">
        <f t="shared" si="5"/>
        <v>19987397259</v>
      </c>
    </row>
    <row r="177" spans="1:13" ht="21" x14ac:dyDescent="0.25">
      <c r="A177" s="7" t="s">
        <v>179</v>
      </c>
      <c r="C177" s="4">
        <v>0</v>
      </c>
      <c r="E177" s="4">
        <v>0</v>
      </c>
      <c r="G177" s="4">
        <f t="shared" si="4"/>
        <v>0</v>
      </c>
      <c r="I177" s="4">
        <v>68654794517</v>
      </c>
      <c r="K177" s="4">
        <v>0</v>
      </c>
      <c r="M177" s="4">
        <f t="shared" si="5"/>
        <v>68654794517</v>
      </c>
    </row>
    <row r="178" spans="1:13" ht="21" x14ac:dyDescent="0.25">
      <c r="A178" s="7" t="s">
        <v>129</v>
      </c>
      <c r="C178" s="4">
        <v>0</v>
      </c>
      <c r="E178" s="4">
        <v>0</v>
      </c>
      <c r="G178" s="4">
        <f t="shared" si="4"/>
        <v>0</v>
      </c>
      <c r="I178" s="4">
        <v>62136986301</v>
      </c>
      <c r="K178" s="4">
        <v>0</v>
      </c>
      <c r="M178" s="4">
        <f t="shared" si="5"/>
        <v>62136986301</v>
      </c>
    </row>
    <row r="179" spans="1:13" ht="21" x14ac:dyDescent="0.25">
      <c r="A179" s="7" t="s">
        <v>129</v>
      </c>
      <c r="C179" s="4">
        <v>0</v>
      </c>
      <c r="E179" s="4">
        <v>0</v>
      </c>
      <c r="G179" s="4">
        <f t="shared" si="4"/>
        <v>0</v>
      </c>
      <c r="I179" s="4">
        <v>84575342466</v>
      </c>
      <c r="K179" s="4">
        <v>0</v>
      </c>
      <c r="M179" s="4">
        <f t="shared" si="5"/>
        <v>84575342466</v>
      </c>
    </row>
    <row r="180" spans="1:13" ht="21" x14ac:dyDescent="0.25">
      <c r="A180" s="7" t="s">
        <v>133</v>
      </c>
      <c r="C180" s="4">
        <v>0</v>
      </c>
      <c r="E180" s="4">
        <v>0</v>
      </c>
      <c r="G180" s="4">
        <f t="shared" si="4"/>
        <v>0</v>
      </c>
      <c r="I180" s="4">
        <v>232551369857</v>
      </c>
      <c r="K180" s="4">
        <v>0</v>
      </c>
      <c r="M180" s="4">
        <f t="shared" si="5"/>
        <v>232551369857</v>
      </c>
    </row>
    <row r="181" spans="1:13" ht="21" x14ac:dyDescent="0.25">
      <c r="A181" s="7" t="s">
        <v>151</v>
      </c>
      <c r="C181" s="4">
        <v>0</v>
      </c>
      <c r="E181" s="4">
        <v>0</v>
      </c>
      <c r="G181" s="4">
        <f t="shared" si="4"/>
        <v>0</v>
      </c>
      <c r="I181" s="4">
        <v>53353525923</v>
      </c>
      <c r="K181" s="4">
        <v>0</v>
      </c>
      <c r="M181" s="4">
        <f t="shared" si="5"/>
        <v>53353525923</v>
      </c>
    </row>
    <row r="182" spans="1:13" ht="21" x14ac:dyDescent="0.25">
      <c r="A182" s="7" t="s">
        <v>142</v>
      </c>
      <c r="C182" s="4">
        <v>0</v>
      </c>
      <c r="E182" s="4">
        <v>0</v>
      </c>
      <c r="G182" s="4">
        <f t="shared" si="4"/>
        <v>0</v>
      </c>
      <c r="I182" s="4">
        <v>50547945202</v>
      </c>
      <c r="K182" s="4">
        <v>0</v>
      </c>
      <c r="M182" s="4">
        <f t="shared" si="5"/>
        <v>50547945202</v>
      </c>
    </row>
    <row r="183" spans="1:13" ht="21" x14ac:dyDescent="0.25">
      <c r="A183" s="7" t="s">
        <v>136</v>
      </c>
      <c r="C183" s="4">
        <v>117205479427</v>
      </c>
      <c r="E183" s="4">
        <v>0</v>
      </c>
      <c r="G183" s="4">
        <f t="shared" si="4"/>
        <v>117205479427</v>
      </c>
      <c r="I183" s="4">
        <v>657863013558</v>
      </c>
      <c r="K183" s="4">
        <v>0</v>
      </c>
      <c r="M183" s="4">
        <f t="shared" si="5"/>
        <v>657863013558</v>
      </c>
    </row>
    <row r="184" spans="1:13" ht="21" x14ac:dyDescent="0.25">
      <c r="A184" s="7" t="s">
        <v>133</v>
      </c>
      <c r="C184" s="4">
        <v>24460273945</v>
      </c>
      <c r="E184" s="4">
        <v>37219316</v>
      </c>
      <c r="G184" s="4">
        <f t="shared" si="4"/>
        <v>24423054629</v>
      </c>
      <c r="I184" s="4">
        <v>133347945173</v>
      </c>
      <c r="K184" s="4">
        <v>37219316</v>
      </c>
      <c r="M184" s="4">
        <f t="shared" si="5"/>
        <v>133310725857</v>
      </c>
    </row>
    <row r="185" spans="1:13" ht="21" x14ac:dyDescent="0.25">
      <c r="A185" s="7" t="s">
        <v>179</v>
      </c>
      <c r="C185" s="4">
        <v>0</v>
      </c>
      <c r="E185" s="4">
        <v>0</v>
      </c>
      <c r="G185" s="4">
        <f t="shared" si="4"/>
        <v>0</v>
      </c>
      <c r="I185" s="4">
        <v>212232328766</v>
      </c>
      <c r="K185" s="4">
        <v>0</v>
      </c>
      <c r="M185" s="4">
        <f t="shared" si="5"/>
        <v>212232328766</v>
      </c>
    </row>
    <row r="186" spans="1:13" ht="21" x14ac:dyDescent="0.25">
      <c r="A186" s="7" t="s">
        <v>141</v>
      </c>
      <c r="C186" s="4">
        <v>75826849314</v>
      </c>
      <c r="E186" s="4">
        <v>80154396</v>
      </c>
      <c r="G186" s="4">
        <f t="shared" si="4"/>
        <v>75746694918</v>
      </c>
      <c r="I186" s="4">
        <v>396179999991</v>
      </c>
      <c r="K186" s="4">
        <v>521003572</v>
      </c>
      <c r="M186" s="4">
        <f t="shared" si="5"/>
        <v>395658996419</v>
      </c>
    </row>
    <row r="187" spans="1:13" ht="21" x14ac:dyDescent="0.25">
      <c r="A187" s="7" t="s">
        <v>138</v>
      </c>
      <c r="C187" s="4">
        <v>0</v>
      </c>
      <c r="E187" s="4">
        <v>0</v>
      </c>
      <c r="G187" s="4">
        <f t="shared" si="4"/>
        <v>0</v>
      </c>
      <c r="I187" s="4">
        <v>184109589036</v>
      </c>
      <c r="K187" s="4">
        <v>0</v>
      </c>
      <c r="M187" s="4">
        <f t="shared" si="5"/>
        <v>184109589036</v>
      </c>
    </row>
    <row r="188" spans="1:13" ht="21" x14ac:dyDescent="0.25">
      <c r="A188" s="7" t="s">
        <v>142</v>
      </c>
      <c r="C188" s="4">
        <v>10871232889</v>
      </c>
      <c r="E188" s="4">
        <v>14453473</v>
      </c>
      <c r="G188" s="4">
        <f t="shared" si="4"/>
        <v>10856779416</v>
      </c>
      <c r="I188" s="4">
        <v>55057534236</v>
      </c>
      <c r="K188" s="4">
        <v>57813894</v>
      </c>
      <c r="M188" s="4">
        <f t="shared" si="5"/>
        <v>54999720342</v>
      </c>
    </row>
    <row r="189" spans="1:13" ht="21" x14ac:dyDescent="0.25">
      <c r="A189" s="7" t="s">
        <v>133</v>
      </c>
      <c r="C189" s="4">
        <v>27178082168</v>
      </c>
      <c r="E189" s="4">
        <v>41354796</v>
      </c>
      <c r="G189" s="4">
        <f t="shared" si="4"/>
        <v>27136727372</v>
      </c>
      <c r="I189" s="4">
        <v>135890419854</v>
      </c>
      <c r="K189" s="4">
        <v>41354796</v>
      </c>
      <c r="M189" s="4">
        <f t="shared" si="5"/>
        <v>135849065058</v>
      </c>
    </row>
    <row r="190" spans="1:13" ht="21" x14ac:dyDescent="0.25">
      <c r="A190" s="7" t="s">
        <v>145</v>
      </c>
      <c r="C190" s="4">
        <v>0</v>
      </c>
      <c r="E190" s="4">
        <v>0</v>
      </c>
      <c r="G190" s="4">
        <f t="shared" si="4"/>
        <v>0</v>
      </c>
      <c r="I190" s="4">
        <v>19068493151</v>
      </c>
      <c r="K190" s="4">
        <v>0</v>
      </c>
      <c r="M190" s="4">
        <f t="shared" si="5"/>
        <v>19068493151</v>
      </c>
    </row>
    <row r="191" spans="1:13" ht="21" x14ac:dyDescent="0.25">
      <c r="A191" s="7" t="s">
        <v>129</v>
      </c>
      <c r="C191" s="4">
        <v>0</v>
      </c>
      <c r="E191" s="4">
        <v>0</v>
      </c>
      <c r="G191" s="4">
        <f t="shared" si="4"/>
        <v>0</v>
      </c>
      <c r="I191" s="4">
        <v>367202191791</v>
      </c>
      <c r="K191" s="4">
        <v>0</v>
      </c>
      <c r="M191" s="4">
        <f t="shared" si="5"/>
        <v>367202191791</v>
      </c>
    </row>
    <row r="192" spans="1:13" ht="21" x14ac:dyDescent="0.25">
      <c r="A192" s="7" t="s">
        <v>133</v>
      </c>
      <c r="C192" s="4">
        <v>0</v>
      </c>
      <c r="E192" s="4">
        <v>0</v>
      </c>
      <c r="G192" s="4">
        <f t="shared" si="4"/>
        <v>0</v>
      </c>
      <c r="I192" s="4">
        <v>111439726024</v>
      </c>
      <c r="K192" s="4">
        <v>0</v>
      </c>
      <c r="M192" s="4">
        <f t="shared" si="5"/>
        <v>111439726024</v>
      </c>
    </row>
    <row r="193" spans="1:13" ht="21" x14ac:dyDescent="0.25">
      <c r="A193" s="7" t="s">
        <v>129</v>
      </c>
      <c r="C193" s="4">
        <v>0</v>
      </c>
      <c r="E193" s="4">
        <v>0</v>
      </c>
      <c r="G193" s="4">
        <f t="shared" si="4"/>
        <v>0</v>
      </c>
      <c r="I193" s="4">
        <v>241446575342</v>
      </c>
      <c r="K193" s="4">
        <v>0</v>
      </c>
      <c r="M193" s="4">
        <f t="shared" si="5"/>
        <v>241446575342</v>
      </c>
    </row>
    <row r="194" spans="1:13" ht="21" x14ac:dyDescent="0.25">
      <c r="A194" s="7" t="s">
        <v>129</v>
      </c>
      <c r="C194" s="4">
        <v>0</v>
      </c>
      <c r="E194" s="4">
        <v>0</v>
      </c>
      <c r="G194" s="4">
        <f t="shared" si="4"/>
        <v>0</v>
      </c>
      <c r="I194" s="4">
        <v>49095890412</v>
      </c>
      <c r="K194" s="4">
        <v>0</v>
      </c>
      <c r="M194" s="4">
        <f t="shared" si="5"/>
        <v>49095890412</v>
      </c>
    </row>
    <row r="195" spans="1:13" ht="21" x14ac:dyDescent="0.25">
      <c r="A195" s="7" t="s">
        <v>138</v>
      </c>
      <c r="C195" s="4">
        <v>62509589041</v>
      </c>
      <c r="E195" s="4">
        <v>28088378</v>
      </c>
      <c r="G195" s="4">
        <f t="shared" si="4"/>
        <v>62481500663</v>
      </c>
      <c r="I195" s="4">
        <v>476142465749</v>
      </c>
      <c r="K195" s="4">
        <v>337060541</v>
      </c>
      <c r="M195" s="4">
        <f t="shared" si="5"/>
        <v>475805405208</v>
      </c>
    </row>
    <row r="196" spans="1:13" ht="21" x14ac:dyDescent="0.25">
      <c r="A196" s="7" t="s">
        <v>137</v>
      </c>
      <c r="C196" s="4">
        <v>271780821936</v>
      </c>
      <c r="E196" s="4">
        <v>152388889</v>
      </c>
      <c r="G196" s="4">
        <f t="shared" si="4"/>
        <v>271628433047</v>
      </c>
      <c r="I196" s="4">
        <v>1236164383546</v>
      </c>
      <c r="K196" s="4">
        <v>1676277782</v>
      </c>
      <c r="M196" s="4">
        <f t="shared" si="5"/>
        <v>1234488105764</v>
      </c>
    </row>
    <row r="197" spans="1:13" ht="21" x14ac:dyDescent="0.25">
      <c r="A197" s="7" t="s">
        <v>129</v>
      </c>
      <c r="C197" s="4">
        <v>0</v>
      </c>
      <c r="E197" s="4">
        <v>0</v>
      </c>
      <c r="G197" s="4">
        <f t="shared" si="4"/>
        <v>0</v>
      </c>
      <c r="I197" s="4">
        <v>778871232879</v>
      </c>
      <c r="K197" s="4">
        <v>0</v>
      </c>
      <c r="M197" s="4">
        <f t="shared" si="5"/>
        <v>778871232879</v>
      </c>
    </row>
    <row r="198" spans="1:13" ht="21" x14ac:dyDescent="0.25">
      <c r="A198" s="7" t="s">
        <v>133</v>
      </c>
      <c r="C198" s="4">
        <v>7609863012</v>
      </c>
      <c r="E198" s="4">
        <v>11579343</v>
      </c>
      <c r="G198" s="4">
        <f t="shared" si="4"/>
        <v>7598283669</v>
      </c>
      <c r="I198" s="4">
        <v>34612602732</v>
      </c>
      <c r="K198" s="4">
        <v>11579343</v>
      </c>
      <c r="M198" s="4">
        <f t="shared" si="5"/>
        <v>34601023389</v>
      </c>
    </row>
    <row r="199" spans="1:13" ht="21" x14ac:dyDescent="0.25">
      <c r="A199" s="7" t="s">
        <v>133</v>
      </c>
      <c r="C199" s="4">
        <v>38049315060</v>
      </c>
      <c r="E199" s="4">
        <v>57896715</v>
      </c>
      <c r="G199" s="4">
        <f t="shared" si="4"/>
        <v>37991418345</v>
      </c>
      <c r="I199" s="4">
        <v>289665755690</v>
      </c>
      <c r="K199" s="4">
        <v>57896715</v>
      </c>
      <c r="M199" s="4">
        <f t="shared" si="5"/>
        <v>289607858975</v>
      </c>
    </row>
    <row r="200" spans="1:13" ht="21" x14ac:dyDescent="0.25">
      <c r="A200" s="7" t="s">
        <v>138</v>
      </c>
      <c r="C200" s="4">
        <v>19024657534</v>
      </c>
      <c r="E200" s="4">
        <v>12778456</v>
      </c>
      <c r="G200" s="4">
        <f t="shared" si="4"/>
        <v>19011879078</v>
      </c>
      <c r="I200" s="4">
        <v>85304109586</v>
      </c>
      <c r="K200" s="4">
        <v>127784554</v>
      </c>
      <c r="M200" s="4">
        <f t="shared" si="5"/>
        <v>85176325032</v>
      </c>
    </row>
    <row r="201" spans="1:13" ht="21" x14ac:dyDescent="0.25">
      <c r="A201" s="7" t="s">
        <v>129</v>
      </c>
      <c r="C201" s="4">
        <v>0</v>
      </c>
      <c r="E201" s="4">
        <v>0</v>
      </c>
      <c r="G201" s="4">
        <f t="shared" ref="G201:G253" si="6">+C201-E201</f>
        <v>0</v>
      </c>
      <c r="I201" s="4">
        <v>116602739724</v>
      </c>
      <c r="K201" s="4">
        <v>0</v>
      </c>
      <c r="M201" s="4">
        <f t="shared" ref="M201:M253" si="7">+I201-K201</f>
        <v>116602739724</v>
      </c>
    </row>
    <row r="202" spans="1:13" ht="21" x14ac:dyDescent="0.25">
      <c r="A202" s="7" t="s">
        <v>129</v>
      </c>
      <c r="C202" s="4">
        <v>6575342471</v>
      </c>
      <c r="E202" s="4">
        <v>0</v>
      </c>
      <c r="G202" s="4">
        <f t="shared" si="6"/>
        <v>6575342471</v>
      </c>
      <c r="I202" s="4">
        <v>33139726023</v>
      </c>
      <c r="K202" s="4">
        <v>0</v>
      </c>
      <c r="M202" s="4">
        <f t="shared" si="7"/>
        <v>33139726023</v>
      </c>
    </row>
    <row r="203" spans="1:13" ht="21" x14ac:dyDescent="0.25">
      <c r="A203" s="7" t="s">
        <v>129</v>
      </c>
      <c r="C203" s="4">
        <v>0</v>
      </c>
      <c r="E203" s="4">
        <v>0</v>
      </c>
      <c r="G203" s="4">
        <f t="shared" si="6"/>
        <v>0</v>
      </c>
      <c r="I203" s="4">
        <v>211989041097</v>
      </c>
      <c r="K203" s="4">
        <v>0</v>
      </c>
      <c r="M203" s="4">
        <f t="shared" si="7"/>
        <v>211989041097</v>
      </c>
    </row>
    <row r="204" spans="1:13" ht="21" x14ac:dyDescent="0.25">
      <c r="A204" s="7" t="s">
        <v>133</v>
      </c>
      <c r="C204" s="4">
        <v>39408219156</v>
      </c>
      <c r="E204" s="4">
        <v>59964455</v>
      </c>
      <c r="G204" s="4">
        <f t="shared" si="6"/>
        <v>39348254701</v>
      </c>
      <c r="I204" s="4">
        <v>160175342440</v>
      </c>
      <c r="K204" s="4">
        <v>59964455</v>
      </c>
      <c r="M204" s="4">
        <f t="shared" si="7"/>
        <v>160115377985</v>
      </c>
    </row>
    <row r="205" spans="1:13" ht="21" x14ac:dyDescent="0.25">
      <c r="A205" s="7" t="s">
        <v>139</v>
      </c>
      <c r="C205" s="4">
        <v>67945205451</v>
      </c>
      <c r="E205" s="4">
        <v>516934958</v>
      </c>
      <c r="G205" s="4">
        <f t="shared" si="6"/>
        <v>67428270493</v>
      </c>
      <c r="I205" s="4">
        <v>267397260242</v>
      </c>
      <c r="K205" s="4">
        <v>516934958</v>
      </c>
      <c r="M205" s="4">
        <f t="shared" si="7"/>
        <v>266880325284</v>
      </c>
    </row>
    <row r="206" spans="1:13" ht="21" x14ac:dyDescent="0.25">
      <c r="A206" s="7" t="s">
        <v>143</v>
      </c>
      <c r="C206" s="4">
        <v>0</v>
      </c>
      <c r="E206" s="4">
        <v>0</v>
      </c>
      <c r="G206" s="4">
        <f t="shared" si="6"/>
        <v>0</v>
      </c>
      <c r="I206" s="4">
        <v>222246575341</v>
      </c>
      <c r="K206" s="4">
        <v>0</v>
      </c>
      <c r="M206" s="4">
        <f t="shared" si="7"/>
        <v>222246575341</v>
      </c>
    </row>
    <row r="207" spans="1:13" ht="21" x14ac:dyDescent="0.25">
      <c r="A207" s="7" t="s">
        <v>133</v>
      </c>
      <c r="C207" s="4">
        <v>0</v>
      </c>
      <c r="E207" s="4">
        <v>0</v>
      </c>
      <c r="G207" s="4">
        <f t="shared" si="6"/>
        <v>0</v>
      </c>
      <c r="I207" s="4">
        <v>221106849313</v>
      </c>
      <c r="K207" s="4">
        <v>0</v>
      </c>
      <c r="M207" s="4">
        <f t="shared" si="7"/>
        <v>221106849313</v>
      </c>
    </row>
    <row r="208" spans="1:13" ht="21" x14ac:dyDescent="0.25">
      <c r="A208" s="7" t="s">
        <v>129</v>
      </c>
      <c r="C208" s="4">
        <v>12230136983</v>
      </c>
      <c r="E208" s="4">
        <v>4128854</v>
      </c>
      <c r="G208" s="4">
        <f t="shared" si="6"/>
        <v>12226008129</v>
      </c>
      <c r="I208" s="4">
        <v>45369862987</v>
      </c>
      <c r="K208" s="4">
        <v>53675095</v>
      </c>
      <c r="M208" s="4">
        <f t="shared" si="7"/>
        <v>45316187892</v>
      </c>
    </row>
    <row r="209" spans="1:13" ht="21" x14ac:dyDescent="0.25">
      <c r="A209" s="7" t="s">
        <v>134</v>
      </c>
      <c r="C209" s="4">
        <v>67357808216</v>
      </c>
      <c r="E209" s="4">
        <v>0</v>
      </c>
      <c r="G209" s="4">
        <f t="shared" si="6"/>
        <v>67357808216</v>
      </c>
      <c r="I209" s="4">
        <v>247083835592</v>
      </c>
      <c r="K209" s="4">
        <v>268182952</v>
      </c>
      <c r="M209" s="4">
        <f t="shared" si="7"/>
        <v>246815652640</v>
      </c>
    </row>
    <row r="210" spans="1:13" ht="21" x14ac:dyDescent="0.25">
      <c r="A210" s="7" t="s">
        <v>134</v>
      </c>
      <c r="C210" s="4">
        <v>8153424655</v>
      </c>
      <c r="E210" s="4">
        <v>4118079</v>
      </c>
      <c r="G210" s="4">
        <f t="shared" si="6"/>
        <v>8149306576</v>
      </c>
      <c r="I210" s="4">
        <v>29457534229</v>
      </c>
      <c r="K210" s="4">
        <v>47357908</v>
      </c>
      <c r="M210" s="4">
        <f t="shared" si="7"/>
        <v>29410176321</v>
      </c>
    </row>
    <row r="211" spans="1:13" ht="21" x14ac:dyDescent="0.25">
      <c r="A211" s="7" t="s">
        <v>134</v>
      </c>
      <c r="C211" s="4">
        <v>8153424655</v>
      </c>
      <c r="E211" s="4">
        <v>4571666</v>
      </c>
      <c r="G211" s="4">
        <f t="shared" si="6"/>
        <v>8148852989</v>
      </c>
      <c r="I211" s="4">
        <v>29194520531</v>
      </c>
      <c r="K211" s="4">
        <v>50288333</v>
      </c>
      <c r="M211" s="4">
        <f t="shared" si="7"/>
        <v>29144232198</v>
      </c>
    </row>
    <row r="212" spans="1:13" ht="21" x14ac:dyDescent="0.25">
      <c r="A212" s="7" t="s">
        <v>139</v>
      </c>
      <c r="C212" s="4">
        <v>12230136957</v>
      </c>
      <c r="E212" s="4">
        <v>54028040</v>
      </c>
      <c r="G212" s="4">
        <f t="shared" si="6"/>
        <v>12176108917</v>
      </c>
      <c r="I212" s="4">
        <v>42213698598</v>
      </c>
      <c r="K212" s="4">
        <v>54028040</v>
      </c>
      <c r="M212" s="4">
        <f t="shared" si="7"/>
        <v>42159670558</v>
      </c>
    </row>
    <row r="213" spans="1:13" ht="21" x14ac:dyDescent="0.25">
      <c r="A213" s="7" t="s">
        <v>135</v>
      </c>
      <c r="C213" s="4">
        <v>0</v>
      </c>
      <c r="E213" s="4">
        <v>0</v>
      </c>
      <c r="G213" s="4">
        <f t="shared" si="6"/>
        <v>0</v>
      </c>
      <c r="I213" s="4">
        <v>95123287670</v>
      </c>
      <c r="K213" s="4">
        <v>0</v>
      </c>
      <c r="M213" s="4">
        <f t="shared" si="7"/>
        <v>95123287670</v>
      </c>
    </row>
    <row r="214" spans="1:13" ht="21" x14ac:dyDescent="0.25">
      <c r="A214" s="7" t="s">
        <v>138</v>
      </c>
      <c r="C214" s="4">
        <v>43213150705</v>
      </c>
      <c r="E214" s="4">
        <v>57452558</v>
      </c>
      <c r="G214" s="4">
        <f t="shared" si="6"/>
        <v>43155698147</v>
      </c>
      <c r="I214" s="4">
        <v>135215342459</v>
      </c>
      <c r="K214" s="4">
        <v>229810230</v>
      </c>
      <c r="M214" s="4">
        <f t="shared" si="7"/>
        <v>134985532229</v>
      </c>
    </row>
    <row r="215" spans="1:13" ht="21" x14ac:dyDescent="0.25">
      <c r="A215" s="7" t="s">
        <v>188</v>
      </c>
      <c r="C215" s="4">
        <v>0</v>
      </c>
      <c r="E215" s="4">
        <v>0</v>
      </c>
      <c r="G215" s="4">
        <f t="shared" si="6"/>
        <v>0</v>
      </c>
      <c r="I215" s="4">
        <v>3221917808</v>
      </c>
      <c r="K215" s="4">
        <v>0</v>
      </c>
      <c r="M215" s="4">
        <f t="shared" si="7"/>
        <v>3221917808</v>
      </c>
    </row>
    <row r="216" spans="1:13" ht="21" x14ac:dyDescent="0.25">
      <c r="A216" s="7" t="s">
        <v>137</v>
      </c>
      <c r="C216" s="4">
        <v>99879452060</v>
      </c>
      <c r="E216" s="4">
        <v>239655316</v>
      </c>
      <c r="G216" s="4">
        <f t="shared" si="6"/>
        <v>99639796744</v>
      </c>
      <c r="I216" s="4">
        <v>296416438354</v>
      </c>
      <c r="K216" s="4">
        <v>239655316</v>
      </c>
      <c r="M216" s="4">
        <f t="shared" si="7"/>
        <v>296176783038</v>
      </c>
    </row>
    <row r="217" spans="1:13" ht="21" x14ac:dyDescent="0.25">
      <c r="A217" s="7" t="s">
        <v>143</v>
      </c>
      <c r="C217" s="4">
        <v>11041095873</v>
      </c>
      <c r="E217" s="4">
        <v>106015204</v>
      </c>
      <c r="G217" s="4">
        <f t="shared" si="6"/>
        <v>10935080669</v>
      </c>
      <c r="I217" s="4">
        <v>34201369827</v>
      </c>
      <c r="K217" s="4">
        <v>106015204</v>
      </c>
      <c r="M217" s="4">
        <f t="shared" si="7"/>
        <v>34095354623</v>
      </c>
    </row>
    <row r="218" spans="1:13" ht="21" x14ac:dyDescent="0.25">
      <c r="A218" s="7" t="s">
        <v>129</v>
      </c>
      <c r="C218" s="4">
        <v>0</v>
      </c>
      <c r="E218" s="4">
        <v>0</v>
      </c>
      <c r="G218" s="4">
        <f t="shared" si="6"/>
        <v>0</v>
      </c>
      <c r="I218" s="4">
        <v>16552328765</v>
      </c>
      <c r="K218" s="4">
        <v>0</v>
      </c>
      <c r="M218" s="4">
        <f t="shared" si="7"/>
        <v>16552328765</v>
      </c>
    </row>
    <row r="219" spans="1:13" ht="21" x14ac:dyDescent="0.25">
      <c r="A219" s="7" t="s">
        <v>189</v>
      </c>
      <c r="C219" s="4">
        <v>0</v>
      </c>
      <c r="E219" s="4">
        <v>0</v>
      </c>
      <c r="G219" s="4">
        <f t="shared" si="6"/>
        <v>0</v>
      </c>
      <c r="I219" s="4">
        <v>105205479452</v>
      </c>
      <c r="K219" s="4">
        <v>0</v>
      </c>
      <c r="M219" s="4">
        <f t="shared" si="7"/>
        <v>105205479452</v>
      </c>
    </row>
    <row r="220" spans="1:13" ht="21" x14ac:dyDescent="0.25">
      <c r="A220" s="7" t="s">
        <v>143</v>
      </c>
      <c r="C220" s="4">
        <v>157413698628</v>
      </c>
      <c r="E220" s="4">
        <v>45337188</v>
      </c>
      <c r="G220" s="4">
        <f t="shared" si="6"/>
        <v>157368361440</v>
      </c>
      <c r="I220" s="4">
        <v>436479452033</v>
      </c>
      <c r="K220" s="4">
        <v>607379886</v>
      </c>
      <c r="M220" s="4">
        <f t="shared" si="7"/>
        <v>435872072147</v>
      </c>
    </row>
    <row r="221" spans="1:13" ht="21" x14ac:dyDescent="0.25">
      <c r="A221" s="7" t="s">
        <v>137</v>
      </c>
      <c r="C221" s="4">
        <v>89687671204</v>
      </c>
      <c r="E221" s="4">
        <v>35293854</v>
      </c>
      <c r="G221" s="4">
        <f t="shared" si="6"/>
        <v>89652377350</v>
      </c>
      <c r="I221" s="4">
        <v>243024657456</v>
      </c>
      <c r="K221" s="4">
        <v>441173179</v>
      </c>
      <c r="M221" s="4">
        <f t="shared" si="7"/>
        <v>242583484277</v>
      </c>
    </row>
    <row r="222" spans="1:13" ht="21" x14ac:dyDescent="0.25">
      <c r="A222" s="7" t="s">
        <v>144</v>
      </c>
      <c r="C222" s="4">
        <v>165616438355</v>
      </c>
      <c r="E222" s="4">
        <v>112960783</v>
      </c>
      <c r="G222" s="4">
        <f t="shared" si="6"/>
        <v>165503477572</v>
      </c>
      <c r="I222" s="4">
        <v>422054794511</v>
      </c>
      <c r="K222" s="4">
        <v>1129607831</v>
      </c>
      <c r="M222" s="4">
        <f t="shared" si="7"/>
        <v>420925186680</v>
      </c>
    </row>
    <row r="223" spans="1:13" ht="21" x14ac:dyDescent="0.25">
      <c r="A223" s="7" t="s">
        <v>135</v>
      </c>
      <c r="C223" s="4">
        <v>165616438355</v>
      </c>
      <c r="E223" s="4">
        <v>112960783</v>
      </c>
      <c r="G223" s="4">
        <f t="shared" si="6"/>
        <v>165503477572</v>
      </c>
      <c r="I223" s="4">
        <v>422054794511</v>
      </c>
      <c r="K223" s="4">
        <v>1129607831</v>
      </c>
      <c r="M223" s="4">
        <f t="shared" si="7"/>
        <v>420925186680</v>
      </c>
    </row>
    <row r="224" spans="1:13" ht="21" x14ac:dyDescent="0.25">
      <c r="A224" s="7" t="s">
        <v>145</v>
      </c>
      <c r="C224" s="4">
        <v>82808219176</v>
      </c>
      <c r="E224" s="4">
        <v>56480391</v>
      </c>
      <c r="G224" s="4">
        <f t="shared" si="6"/>
        <v>82751738785</v>
      </c>
      <c r="I224" s="4">
        <v>211027397245</v>
      </c>
      <c r="K224" s="4">
        <v>564803915</v>
      </c>
      <c r="M224" s="4">
        <f t="shared" si="7"/>
        <v>210462593330</v>
      </c>
    </row>
    <row r="225" spans="1:13" ht="21" x14ac:dyDescent="0.25">
      <c r="A225" s="7" t="s">
        <v>145</v>
      </c>
      <c r="C225" s="4">
        <v>276027397260</v>
      </c>
      <c r="E225" s="4">
        <v>203777442</v>
      </c>
      <c r="G225" s="4">
        <f t="shared" si="6"/>
        <v>275823619818</v>
      </c>
      <c r="I225" s="4">
        <v>694520547944</v>
      </c>
      <c r="K225" s="4">
        <v>1935885699</v>
      </c>
      <c r="M225" s="4">
        <f t="shared" si="7"/>
        <v>692584662245</v>
      </c>
    </row>
    <row r="226" spans="1:13" ht="21" x14ac:dyDescent="0.25">
      <c r="A226" s="7" t="s">
        <v>143</v>
      </c>
      <c r="C226" s="4">
        <v>42232191784</v>
      </c>
      <c r="E226" s="4">
        <v>0</v>
      </c>
      <c r="G226" s="4">
        <f t="shared" si="6"/>
        <v>42232191784</v>
      </c>
      <c r="I226" s="4">
        <v>104899315066</v>
      </c>
      <c r="K226" s="4">
        <v>301920514</v>
      </c>
      <c r="M226" s="4">
        <f t="shared" si="7"/>
        <v>104597394552</v>
      </c>
    </row>
    <row r="227" spans="1:13" ht="21" x14ac:dyDescent="0.25">
      <c r="A227" s="7" t="s">
        <v>144</v>
      </c>
      <c r="C227" s="4">
        <v>41404109578</v>
      </c>
      <c r="E227" s="4">
        <v>42137555</v>
      </c>
      <c r="G227" s="4">
        <f t="shared" si="6"/>
        <v>41361972023</v>
      </c>
      <c r="I227" s="4">
        <v>97499999984</v>
      </c>
      <c r="K227" s="4">
        <v>294962886</v>
      </c>
      <c r="M227" s="4">
        <f t="shared" si="7"/>
        <v>97205037098</v>
      </c>
    </row>
    <row r="228" spans="1:13" ht="21" x14ac:dyDescent="0.25">
      <c r="A228" s="7" t="s">
        <v>146</v>
      </c>
      <c r="C228" s="4">
        <v>21611</v>
      </c>
      <c r="E228" s="4">
        <v>0</v>
      </c>
      <c r="G228" s="4">
        <f t="shared" si="6"/>
        <v>21611</v>
      </c>
      <c r="I228" s="4">
        <v>21611</v>
      </c>
      <c r="K228" s="4">
        <v>0</v>
      </c>
      <c r="M228" s="4">
        <f t="shared" si="7"/>
        <v>21611</v>
      </c>
    </row>
    <row r="229" spans="1:13" ht="21" x14ac:dyDescent="0.25">
      <c r="A229" s="7" t="s">
        <v>147</v>
      </c>
      <c r="C229" s="4">
        <v>41404109588</v>
      </c>
      <c r="E229" s="4">
        <v>49031573</v>
      </c>
      <c r="G229" s="4">
        <f t="shared" si="6"/>
        <v>41355078015</v>
      </c>
      <c r="I229" s="4">
        <v>93493150680</v>
      </c>
      <c r="K229" s="4">
        <v>269673648</v>
      </c>
      <c r="M229" s="4">
        <f t="shared" si="7"/>
        <v>93223477032</v>
      </c>
    </row>
    <row r="230" spans="1:13" ht="21" x14ac:dyDescent="0.25">
      <c r="A230" s="7" t="s">
        <v>134</v>
      </c>
      <c r="C230" s="4">
        <v>143772054793</v>
      </c>
      <c r="E230" s="4">
        <v>167685738</v>
      </c>
      <c r="G230" s="4">
        <f t="shared" si="6"/>
        <v>143604369055</v>
      </c>
      <c r="I230" s="4">
        <v>324646575339</v>
      </c>
      <c r="K230" s="4">
        <v>922271558</v>
      </c>
      <c r="M230" s="4">
        <f t="shared" si="7"/>
        <v>323724303781</v>
      </c>
    </row>
    <row r="231" spans="1:13" ht="21" x14ac:dyDescent="0.25">
      <c r="A231" s="7" t="s">
        <v>129</v>
      </c>
      <c r="C231" s="4">
        <v>2849315070</v>
      </c>
      <c r="E231" s="4">
        <v>0</v>
      </c>
      <c r="G231" s="4">
        <f t="shared" si="6"/>
        <v>2849315070</v>
      </c>
      <c r="I231" s="4">
        <v>6610410958</v>
      </c>
      <c r="K231" s="4">
        <v>0</v>
      </c>
      <c r="M231" s="4">
        <f t="shared" si="7"/>
        <v>6610410958</v>
      </c>
    </row>
    <row r="232" spans="1:13" ht="21" x14ac:dyDescent="0.25">
      <c r="A232" s="7" t="s">
        <v>143</v>
      </c>
      <c r="C232" s="4">
        <v>102180821943</v>
      </c>
      <c r="E232" s="4">
        <v>0</v>
      </c>
      <c r="G232" s="4">
        <f t="shared" si="6"/>
        <v>102180821943</v>
      </c>
      <c r="I232" s="4">
        <v>210849315063</v>
      </c>
      <c r="K232" s="4">
        <v>386722197</v>
      </c>
      <c r="M232" s="4">
        <f t="shared" si="7"/>
        <v>210462592866</v>
      </c>
    </row>
    <row r="233" spans="1:13" ht="21" x14ac:dyDescent="0.25">
      <c r="A233" s="7" t="s">
        <v>135</v>
      </c>
      <c r="C233" s="4">
        <v>23462328769</v>
      </c>
      <c r="E233" s="4">
        <v>0</v>
      </c>
      <c r="G233" s="4">
        <f t="shared" si="6"/>
        <v>23462328769</v>
      </c>
      <c r="I233" s="4">
        <v>47681506849</v>
      </c>
      <c r="K233" s="4">
        <v>73641580</v>
      </c>
      <c r="M233" s="4">
        <f t="shared" si="7"/>
        <v>47607865269</v>
      </c>
    </row>
    <row r="234" spans="1:13" ht="21" x14ac:dyDescent="0.25">
      <c r="A234" s="7" t="s">
        <v>137</v>
      </c>
      <c r="C234" s="4">
        <v>8425205478</v>
      </c>
      <c r="E234" s="4">
        <v>13023619</v>
      </c>
      <c r="G234" s="4">
        <f t="shared" si="6"/>
        <v>8412181859</v>
      </c>
      <c r="I234" s="4">
        <v>17122191777</v>
      </c>
      <c r="K234" s="4">
        <v>26047237</v>
      </c>
      <c r="M234" s="4">
        <f t="shared" si="7"/>
        <v>17096144540</v>
      </c>
    </row>
    <row r="235" spans="1:13" ht="21" x14ac:dyDescent="0.25">
      <c r="A235" s="7" t="s">
        <v>138</v>
      </c>
      <c r="C235" s="4">
        <v>270421917815</v>
      </c>
      <c r="E235" s="4">
        <v>648862693</v>
      </c>
      <c r="G235" s="4">
        <f t="shared" si="6"/>
        <v>269773055122</v>
      </c>
      <c r="I235" s="4">
        <v>540843835616</v>
      </c>
      <c r="K235" s="4">
        <v>648862693</v>
      </c>
      <c r="M235" s="4">
        <f t="shared" si="7"/>
        <v>540194972923</v>
      </c>
    </row>
    <row r="236" spans="1:13" ht="21" x14ac:dyDescent="0.25">
      <c r="A236" s="7" t="s">
        <v>148</v>
      </c>
      <c r="C236" s="4">
        <v>57073972601</v>
      </c>
      <c r="E236" s="4">
        <v>6433883</v>
      </c>
      <c r="G236" s="4">
        <f t="shared" si="6"/>
        <v>57067538718</v>
      </c>
      <c r="I236" s="4">
        <v>104942465741</v>
      </c>
      <c r="K236" s="4">
        <v>173714846</v>
      </c>
      <c r="M236" s="4">
        <f t="shared" si="7"/>
        <v>104768750895</v>
      </c>
    </row>
    <row r="237" spans="1:13" ht="21" x14ac:dyDescent="0.25">
      <c r="A237" s="7" t="s">
        <v>129</v>
      </c>
      <c r="C237" s="4">
        <v>108712328765</v>
      </c>
      <c r="E237" s="4">
        <v>24510032</v>
      </c>
      <c r="G237" s="4">
        <f t="shared" si="6"/>
        <v>108687818733</v>
      </c>
      <c r="I237" s="4">
        <v>199890410955</v>
      </c>
      <c r="K237" s="4">
        <v>343140438</v>
      </c>
      <c r="M237" s="4">
        <f t="shared" si="7"/>
        <v>199547270517</v>
      </c>
    </row>
    <row r="238" spans="1:13" ht="21" x14ac:dyDescent="0.25">
      <c r="A238" s="7" t="s">
        <v>149</v>
      </c>
      <c r="C238" s="4">
        <v>32070136985</v>
      </c>
      <c r="E238" s="4">
        <v>16950212</v>
      </c>
      <c r="G238" s="4">
        <f t="shared" si="6"/>
        <v>32053186773</v>
      </c>
      <c r="I238" s="4">
        <v>43449863002</v>
      </c>
      <c r="K238" s="4">
        <v>203402552</v>
      </c>
      <c r="M238" s="4">
        <f t="shared" si="7"/>
        <v>43246460450</v>
      </c>
    </row>
    <row r="239" spans="1:13" ht="21" x14ac:dyDescent="0.25">
      <c r="A239" s="7" t="s">
        <v>150</v>
      </c>
      <c r="C239" s="4">
        <v>111791095873</v>
      </c>
      <c r="E239" s="4">
        <v>144740338</v>
      </c>
      <c r="G239" s="4">
        <f t="shared" si="6"/>
        <v>111646355535</v>
      </c>
      <c r="I239" s="4">
        <v>137034246554</v>
      </c>
      <c r="K239" s="4">
        <v>651331522</v>
      </c>
      <c r="M239" s="4">
        <f t="shared" si="7"/>
        <v>136382915032</v>
      </c>
    </row>
    <row r="240" spans="1:13" ht="21" x14ac:dyDescent="0.25">
      <c r="A240" s="7" t="s">
        <v>129</v>
      </c>
      <c r="C240" s="4">
        <v>22358219176</v>
      </c>
      <c r="E240" s="4">
        <v>31410477</v>
      </c>
      <c r="G240" s="4">
        <f t="shared" si="6"/>
        <v>22326808699</v>
      </c>
      <c r="I240" s="4">
        <v>25964383556</v>
      </c>
      <c r="K240" s="4">
        <v>109936670</v>
      </c>
      <c r="M240" s="4">
        <f t="shared" si="7"/>
        <v>25854446886</v>
      </c>
    </row>
    <row r="241" spans="1:13" ht="21" x14ac:dyDescent="0.25">
      <c r="A241" s="7" t="s">
        <v>129</v>
      </c>
      <c r="C241" s="4">
        <v>61002054793</v>
      </c>
      <c r="E241" s="4">
        <v>89050633</v>
      </c>
      <c r="G241" s="4">
        <f t="shared" si="6"/>
        <v>60913004160</v>
      </c>
      <c r="I241" s="4">
        <v>68873287669</v>
      </c>
      <c r="K241" s="4">
        <v>267151899</v>
      </c>
      <c r="M241" s="4">
        <f t="shared" si="7"/>
        <v>68606135770</v>
      </c>
    </row>
    <row r="242" spans="1:13" ht="21" x14ac:dyDescent="0.25">
      <c r="A242" s="7" t="s">
        <v>129</v>
      </c>
      <c r="C242" s="4">
        <v>14353424654</v>
      </c>
      <c r="E242" s="4">
        <v>21740058</v>
      </c>
      <c r="G242" s="4">
        <f t="shared" si="6"/>
        <v>14331684596</v>
      </c>
      <c r="I242" s="4">
        <v>15742465748</v>
      </c>
      <c r="K242" s="4">
        <v>54350146</v>
      </c>
      <c r="M242" s="4">
        <f t="shared" si="7"/>
        <v>15688115602</v>
      </c>
    </row>
    <row r="243" spans="1:13" ht="21" x14ac:dyDescent="0.25">
      <c r="A243" s="7" t="s">
        <v>129</v>
      </c>
      <c r="C243" s="4">
        <v>196656164361</v>
      </c>
      <c r="E243" s="4">
        <v>871643415</v>
      </c>
      <c r="G243" s="4">
        <f t="shared" si="6"/>
        <v>195784520946</v>
      </c>
      <c r="I243" s="4">
        <v>196656164361</v>
      </c>
      <c r="K243" s="4">
        <v>871643415</v>
      </c>
      <c r="M243" s="4">
        <f t="shared" si="7"/>
        <v>195784520946</v>
      </c>
    </row>
    <row r="244" spans="1:13" ht="21" x14ac:dyDescent="0.25">
      <c r="A244" s="7" t="s">
        <v>133</v>
      </c>
      <c r="C244" s="4">
        <v>145183561632</v>
      </c>
      <c r="E244" s="4">
        <v>1104573280</v>
      </c>
      <c r="G244" s="4">
        <f t="shared" si="6"/>
        <v>144078988352</v>
      </c>
      <c r="I244" s="4">
        <v>145183561632</v>
      </c>
      <c r="K244" s="4">
        <v>1104573280</v>
      </c>
      <c r="M244" s="4">
        <f t="shared" si="7"/>
        <v>144078988352</v>
      </c>
    </row>
    <row r="245" spans="1:13" ht="21" x14ac:dyDescent="0.25">
      <c r="A245" s="7" t="s">
        <v>151</v>
      </c>
      <c r="C245" s="4">
        <v>100821917789</v>
      </c>
      <c r="E245" s="4">
        <v>2583797146</v>
      </c>
      <c r="G245" s="4">
        <f t="shared" si="6"/>
        <v>98238120643</v>
      </c>
      <c r="I245" s="4">
        <v>100821917789</v>
      </c>
      <c r="K245" s="4">
        <v>2583797146</v>
      </c>
      <c r="M245" s="4">
        <f t="shared" si="7"/>
        <v>98238120643</v>
      </c>
    </row>
    <row r="246" spans="1:13" ht="21" x14ac:dyDescent="0.25">
      <c r="A246" s="7" t="s">
        <v>152</v>
      </c>
      <c r="C246" s="4">
        <v>100620273960</v>
      </c>
      <c r="E246" s="4">
        <v>1128150429</v>
      </c>
      <c r="G246" s="4">
        <f t="shared" si="6"/>
        <v>99492123531</v>
      </c>
      <c r="I246" s="4">
        <v>100620273960</v>
      </c>
      <c r="K246" s="4">
        <v>1128150429</v>
      </c>
      <c r="M246" s="4">
        <f t="shared" si="7"/>
        <v>99492123531</v>
      </c>
    </row>
    <row r="247" spans="1:13" ht="21" x14ac:dyDescent="0.25">
      <c r="A247" s="7" t="s">
        <v>129</v>
      </c>
      <c r="C247" s="4">
        <v>9687671221</v>
      </c>
      <c r="E247" s="4">
        <v>127684751</v>
      </c>
      <c r="G247" s="4">
        <f t="shared" si="6"/>
        <v>9559986470</v>
      </c>
      <c r="I247" s="4">
        <v>9687671221</v>
      </c>
      <c r="K247" s="4">
        <v>127684751</v>
      </c>
      <c r="M247" s="4">
        <f t="shared" si="7"/>
        <v>9559986470</v>
      </c>
    </row>
    <row r="248" spans="1:13" ht="21" x14ac:dyDescent="0.25">
      <c r="A248" s="7" t="s">
        <v>129</v>
      </c>
      <c r="C248" s="4">
        <v>5093150673</v>
      </c>
      <c r="E248" s="4">
        <v>84731475</v>
      </c>
      <c r="G248" s="4">
        <f t="shared" si="6"/>
        <v>5008419198</v>
      </c>
      <c r="I248" s="4">
        <v>5093150673</v>
      </c>
      <c r="K248" s="4">
        <v>84731475</v>
      </c>
      <c r="M248" s="4">
        <f t="shared" si="7"/>
        <v>5008419198</v>
      </c>
    </row>
    <row r="249" spans="1:13" ht="21" x14ac:dyDescent="0.25">
      <c r="A249" s="7" t="s">
        <v>135</v>
      </c>
      <c r="C249" s="4">
        <v>4184931500</v>
      </c>
      <c r="E249" s="4">
        <v>80403763</v>
      </c>
      <c r="G249" s="4">
        <f t="shared" si="6"/>
        <v>4104527737</v>
      </c>
      <c r="I249" s="4">
        <v>4184931500</v>
      </c>
      <c r="K249" s="4">
        <v>80403763</v>
      </c>
      <c r="M249" s="4">
        <f t="shared" si="7"/>
        <v>4104527737</v>
      </c>
    </row>
    <row r="250" spans="1:13" ht="21" x14ac:dyDescent="0.25">
      <c r="A250" s="7" t="s">
        <v>129</v>
      </c>
      <c r="C250" s="4">
        <v>1121917806</v>
      </c>
      <c r="E250" s="4">
        <v>22515164</v>
      </c>
      <c r="G250" s="4">
        <f t="shared" si="6"/>
        <v>1099402642</v>
      </c>
      <c r="I250" s="4">
        <v>1121917806</v>
      </c>
      <c r="K250" s="4">
        <v>22515164</v>
      </c>
      <c r="M250" s="4">
        <f t="shared" si="7"/>
        <v>1099402642</v>
      </c>
    </row>
    <row r="251" spans="1:13" ht="21" x14ac:dyDescent="0.25">
      <c r="A251" s="7" t="s">
        <v>135</v>
      </c>
      <c r="C251" s="4">
        <v>1923287664</v>
      </c>
      <c r="E251" s="4">
        <v>40240461</v>
      </c>
      <c r="G251" s="4">
        <f t="shared" si="6"/>
        <v>1883047203</v>
      </c>
      <c r="I251" s="4">
        <v>1923287664</v>
      </c>
      <c r="K251" s="4">
        <v>40240461</v>
      </c>
      <c r="M251" s="4">
        <f t="shared" si="7"/>
        <v>1883047203</v>
      </c>
    </row>
    <row r="252" spans="1:13" ht="21" x14ac:dyDescent="0.25">
      <c r="A252" s="7" t="s">
        <v>129</v>
      </c>
      <c r="C252" s="4">
        <v>1041780819</v>
      </c>
      <c r="E252" s="4">
        <v>26223634</v>
      </c>
      <c r="G252" s="4">
        <f t="shared" si="6"/>
        <v>1015557185</v>
      </c>
      <c r="I252" s="4">
        <v>1041780819</v>
      </c>
      <c r="K252" s="4">
        <v>26223634</v>
      </c>
      <c r="M252" s="4">
        <f t="shared" si="7"/>
        <v>1015557185</v>
      </c>
    </row>
    <row r="253" spans="1:13" ht="21.75" thickBot="1" x14ac:dyDescent="0.3">
      <c r="A253" s="7" t="s">
        <v>129</v>
      </c>
      <c r="C253" s="4">
        <v>178082190</v>
      </c>
      <c r="E253" s="4">
        <v>4633226</v>
      </c>
      <c r="G253" s="4">
        <f t="shared" si="6"/>
        <v>173448964</v>
      </c>
      <c r="I253" s="4">
        <v>178082190</v>
      </c>
      <c r="K253" s="4">
        <v>4633226</v>
      </c>
      <c r="M253" s="4">
        <f t="shared" si="7"/>
        <v>173448964</v>
      </c>
    </row>
    <row r="254" spans="1:13" ht="21.75" thickBot="1" x14ac:dyDescent="0.3">
      <c r="A254" s="7" t="s">
        <v>24</v>
      </c>
      <c r="C254" s="8">
        <f>SUM(C8:C253)</f>
        <v>4361537219035</v>
      </c>
      <c r="E254" s="8">
        <f>SUM(E8:E253)</f>
        <v>11318450386</v>
      </c>
      <c r="F254" s="7"/>
      <c r="G254" s="8">
        <f>SUM(G8:G253)</f>
        <v>4350218768649</v>
      </c>
      <c r="H254" s="7"/>
      <c r="I254" s="8">
        <f>SUM(I8:I253)</f>
        <v>38985129802927</v>
      </c>
      <c r="J254" s="7"/>
      <c r="K254" s="8">
        <f>SUM(K8:K253)</f>
        <v>26191515979</v>
      </c>
      <c r="L254" s="7"/>
      <c r="M254" s="8">
        <f>SUM(M8:M253)</f>
        <v>38958938286948</v>
      </c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255"/>
  <sheetViews>
    <sheetView rightToLeft="1" workbookViewId="0">
      <selection activeCell="Y10" sqref="Y10"/>
    </sheetView>
  </sheetViews>
  <sheetFormatPr defaultRowHeight="18.75" x14ac:dyDescent="0.25"/>
  <cols>
    <col min="1" max="1" width="26.5703125" style="4" bestFit="1" customWidth="1"/>
    <col min="2" max="2" width="1" style="4" customWidth="1"/>
    <col min="3" max="3" width="34" style="4" customWidth="1"/>
    <col min="4" max="4" width="1" style="4" customWidth="1"/>
    <col min="5" max="5" width="30" style="4" customWidth="1"/>
    <col min="6" max="6" width="1" style="4" customWidth="1"/>
    <col min="7" max="7" width="34" style="4" customWidth="1"/>
    <col min="8" max="8" width="1" style="4" customWidth="1"/>
    <col min="9" max="9" width="30" style="4" customWidth="1"/>
    <col min="10" max="10" width="1" style="4" customWidth="1"/>
    <col min="11" max="11" width="9.140625" style="4" customWidth="1"/>
    <col min="12" max="16384" width="9.140625" style="4"/>
  </cols>
  <sheetData>
    <row r="2" spans="1:2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</row>
    <row r="3" spans="1:25" ht="26.25" x14ac:dyDescent="0.25">
      <c r="A3" s="3" t="s">
        <v>153</v>
      </c>
      <c r="B3" s="3" t="s">
        <v>153</v>
      </c>
      <c r="C3" s="3" t="s">
        <v>153</v>
      </c>
      <c r="D3" s="3" t="s">
        <v>153</v>
      </c>
      <c r="E3" s="3" t="s">
        <v>153</v>
      </c>
      <c r="F3" s="3" t="s">
        <v>153</v>
      </c>
      <c r="G3" s="3" t="s">
        <v>153</v>
      </c>
      <c r="H3" s="3" t="s">
        <v>153</v>
      </c>
      <c r="I3" s="3" t="s">
        <v>153</v>
      </c>
    </row>
    <row r="4" spans="1:2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</row>
    <row r="6" spans="1:25" ht="27" thickBot="1" x14ac:dyDescent="0.3">
      <c r="A6" s="5" t="s">
        <v>228</v>
      </c>
      <c r="C6" s="6" t="s">
        <v>155</v>
      </c>
      <c r="D6" s="6" t="s">
        <v>155</v>
      </c>
      <c r="E6" s="6" t="s">
        <v>155</v>
      </c>
      <c r="G6" s="6" t="s">
        <v>156</v>
      </c>
      <c r="H6" s="6" t="s">
        <v>156</v>
      </c>
      <c r="I6" s="6" t="s">
        <v>156</v>
      </c>
    </row>
    <row r="7" spans="1:25" ht="27" thickBot="1" x14ac:dyDescent="0.3">
      <c r="A7" s="6" t="s">
        <v>229</v>
      </c>
      <c r="C7" s="6" t="s">
        <v>230</v>
      </c>
      <c r="E7" s="6" t="s">
        <v>231</v>
      </c>
      <c r="G7" s="6" t="s">
        <v>230</v>
      </c>
      <c r="I7" s="6" t="s">
        <v>231</v>
      </c>
    </row>
    <row r="8" spans="1:25" ht="21" x14ac:dyDescent="0.25">
      <c r="A8" s="7" t="s">
        <v>129</v>
      </c>
      <c r="C8" s="4">
        <v>28100</v>
      </c>
      <c r="E8" s="2">
        <f>+C8/$C$254</f>
        <v>6.4594452588246984E-9</v>
      </c>
      <c r="G8" s="4">
        <v>133467</v>
      </c>
      <c r="I8" s="2">
        <f>+G8/$G$254</f>
        <v>3.4258377119253797E-9</v>
      </c>
    </row>
    <row r="9" spans="1:25" ht="21" x14ac:dyDescent="0.25">
      <c r="A9" s="7" t="s">
        <v>130</v>
      </c>
      <c r="C9" s="4">
        <v>16199104010</v>
      </c>
      <c r="E9" s="2">
        <f t="shared" ref="E9:E72" si="0">+C9/$C$254</f>
        <v>3.7237446830819449E-3</v>
      </c>
      <c r="G9" s="4">
        <v>40995539270</v>
      </c>
      <c r="I9" s="2">
        <f t="shared" ref="I9:I72" si="1">+G9/$G$254</f>
        <v>1.052275577123063E-3</v>
      </c>
    </row>
    <row r="10" spans="1:25" ht="21" x14ac:dyDescent="0.25">
      <c r="A10" s="7" t="s">
        <v>132</v>
      </c>
      <c r="C10" s="4">
        <v>38236</v>
      </c>
      <c r="E10" s="2">
        <f t="shared" si="0"/>
        <v>8.7894430219366966E-9</v>
      </c>
      <c r="G10" s="4">
        <v>232771</v>
      </c>
      <c r="I10" s="2">
        <f t="shared" si="1"/>
        <v>5.9747778105642785E-9</v>
      </c>
      <c r="Y10" s="10"/>
    </row>
    <row r="11" spans="1:25" ht="21" x14ac:dyDescent="0.25">
      <c r="A11" s="7" t="s">
        <v>133</v>
      </c>
      <c r="C11" s="4">
        <v>36494</v>
      </c>
      <c r="E11" s="2">
        <f t="shared" si="0"/>
        <v>8.3890033905889157E-9</v>
      </c>
      <c r="G11" s="4">
        <v>198566</v>
      </c>
      <c r="I11" s="2">
        <f t="shared" si="1"/>
        <v>5.0968021391518123E-9</v>
      </c>
    </row>
    <row r="12" spans="1:25" ht="21" x14ac:dyDescent="0.25">
      <c r="A12" s="7" t="s">
        <v>175</v>
      </c>
      <c r="C12" s="4">
        <v>0</v>
      </c>
      <c r="E12" s="2">
        <f t="shared" si="0"/>
        <v>0</v>
      </c>
      <c r="G12" s="4">
        <v>6066381</v>
      </c>
      <c r="I12" s="2">
        <f t="shared" si="1"/>
        <v>1.5571217458029024E-7</v>
      </c>
    </row>
    <row r="13" spans="1:25" ht="21" x14ac:dyDescent="0.25">
      <c r="A13" s="7" t="s">
        <v>176</v>
      </c>
      <c r="C13" s="4">
        <v>0</v>
      </c>
      <c r="E13" s="2">
        <f t="shared" si="0"/>
        <v>0</v>
      </c>
      <c r="G13" s="4">
        <v>13204</v>
      </c>
      <c r="I13" s="2">
        <f t="shared" si="1"/>
        <v>3.3892094036925017E-10</v>
      </c>
    </row>
    <row r="14" spans="1:25" ht="21" x14ac:dyDescent="0.25">
      <c r="A14" s="7" t="s">
        <v>134</v>
      </c>
      <c r="C14" s="4">
        <v>38137</v>
      </c>
      <c r="E14" s="2">
        <f t="shared" si="0"/>
        <v>8.7666855457579183E-9</v>
      </c>
      <c r="G14" s="4">
        <v>302618</v>
      </c>
      <c r="I14" s="2">
        <f t="shared" si="1"/>
        <v>7.7676141421282754E-9</v>
      </c>
    </row>
    <row r="15" spans="1:25" ht="21" x14ac:dyDescent="0.25">
      <c r="A15" s="7" t="s">
        <v>129</v>
      </c>
      <c r="C15" s="4">
        <v>0</v>
      </c>
      <c r="E15" s="2">
        <f t="shared" si="0"/>
        <v>0</v>
      </c>
      <c r="G15" s="4">
        <v>19178088</v>
      </c>
      <c r="I15" s="2">
        <f t="shared" si="1"/>
        <v>4.9226413355378913E-7</v>
      </c>
    </row>
    <row r="16" spans="1:25" ht="21" x14ac:dyDescent="0.25">
      <c r="A16" s="7" t="s">
        <v>175</v>
      </c>
      <c r="C16" s="4">
        <v>0</v>
      </c>
      <c r="E16" s="2">
        <f t="shared" si="0"/>
        <v>0</v>
      </c>
      <c r="G16" s="4">
        <v>35829561</v>
      </c>
      <c r="I16" s="2">
        <f t="shared" si="1"/>
        <v>9.19674985393624E-7</v>
      </c>
    </row>
    <row r="17" spans="1:9" ht="21" x14ac:dyDescent="0.25">
      <c r="A17" s="7" t="s">
        <v>175</v>
      </c>
      <c r="C17" s="4">
        <v>0</v>
      </c>
      <c r="E17" s="2">
        <f t="shared" si="0"/>
        <v>0</v>
      </c>
      <c r="G17" s="4">
        <v>130679951</v>
      </c>
      <c r="I17" s="2">
        <f t="shared" si="1"/>
        <v>3.3542995971165961E-6</v>
      </c>
    </row>
    <row r="18" spans="1:9" ht="21" x14ac:dyDescent="0.25">
      <c r="A18" s="7" t="s">
        <v>175</v>
      </c>
      <c r="C18" s="4">
        <v>0</v>
      </c>
      <c r="E18" s="2">
        <f t="shared" si="0"/>
        <v>0</v>
      </c>
      <c r="G18" s="4">
        <v>224456086</v>
      </c>
      <c r="I18" s="2">
        <f t="shared" si="1"/>
        <v>5.7613501771221816E-6</v>
      </c>
    </row>
    <row r="19" spans="1:9" ht="21" x14ac:dyDescent="0.25">
      <c r="A19" s="7" t="s">
        <v>175</v>
      </c>
      <c r="C19" s="4">
        <v>0</v>
      </c>
      <c r="E19" s="2">
        <f t="shared" si="0"/>
        <v>0</v>
      </c>
      <c r="G19" s="4">
        <v>408216868</v>
      </c>
      <c r="I19" s="2">
        <f t="shared" si="1"/>
        <v>1.0478131231229178E-5</v>
      </c>
    </row>
    <row r="20" spans="1:9" ht="21" x14ac:dyDescent="0.25">
      <c r="A20" s="7" t="s">
        <v>175</v>
      </c>
      <c r="C20" s="4">
        <v>0</v>
      </c>
      <c r="E20" s="2">
        <f t="shared" si="0"/>
        <v>0</v>
      </c>
      <c r="G20" s="4">
        <v>995265585</v>
      </c>
      <c r="I20" s="2">
        <f t="shared" si="1"/>
        <v>2.5546527414825195E-5</v>
      </c>
    </row>
    <row r="21" spans="1:9" ht="21" x14ac:dyDescent="0.25">
      <c r="A21" s="7" t="s">
        <v>175</v>
      </c>
      <c r="C21" s="4">
        <v>0</v>
      </c>
      <c r="E21" s="2">
        <f t="shared" si="0"/>
        <v>0</v>
      </c>
      <c r="G21" s="4">
        <v>195261629</v>
      </c>
      <c r="I21" s="2">
        <f t="shared" si="1"/>
        <v>5.0119853770608638E-6</v>
      </c>
    </row>
    <row r="22" spans="1:9" ht="21" x14ac:dyDescent="0.25">
      <c r="A22" s="7" t="s">
        <v>175</v>
      </c>
      <c r="C22" s="4">
        <v>0</v>
      </c>
      <c r="E22" s="2">
        <f t="shared" si="0"/>
        <v>0</v>
      </c>
      <c r="G22" s="4">
        <v>578201911</v>
      </c>
      <c r="I22" s="2">
        <f t="shared" si="1"/>
        <v>1.4841315919374242E-5</v>
      </c>
    </row>
    <row r="23" spans="1:9" ht="21" x14ac:dyDescent="0.25">
      <c r="A23" s="7" t="s">
        <v>129</v>
      </c>
      <c r="C23" s="4">
        <v>0</v>
      </c>
      <c r="E23" s="2">
        <f t="shared" si="0"/>
        <v>0</v>
      </c>
      <c r="G23" s="4">
        <v>71232883</v>
      </c>
      <c r="I23" s="2">
        <f t="shared" si="1"/>
        <v>1.828409246559586E-6</v>
      </c>
    </row>
    <row r="24" spans="1:9" ht="21" x14ac:dyDescent="0.25">
      <c r="A24" s="7" t="s">
        <v>135</v>
      </c>
      <c r="C24" s="4">
        <v>38447</v>
      </c>
      <c r="E24" s="2">
        <f t="shared" si="0"/>
        <v>8.8379463297520709E-9</v>
      </c>
      <c r="G24" s="4">
        <v>188914</v>
      </c>
      <c r="I24" s="2">
        <f t="shared" si="1"/>
        <v>4.8490541145801667E-9</v>
      </c>
    </row>
    <row r="25" spans="1:9" ht="21" x14ac:dyDescent="0.25">
      <c r="A25" s="7" t="s">
        <v>135</v>
      </c>
      <c r="C25" s="4">
        <v>0</v>
      </c>
      <c r="E25" s="2">
        <f t="shared" si="0"/>
        <v>0</v>
      </c>
      <c r="G25" s="4">
        <v>21</v>
      </c>
      <c r="I25" s="2">
        <f t="shared" si="1"/>
        <v>5.390290629925972E-13</v>
      </c>
    </row>
    <row r="26" spans="1:9" ht="21" x14ac:dyDescent="0.25">
      <c r="A26" s="7" t="s">
        <v>177</v>
      </c>
      <c r="C26" s="4">
        <v>0</v>
      </c>
      <c r="E26" s="2">
        <f t="shared" si="0"/>
        <v>0</v>
      </c>
      <c r="G26" s="4">
        <v>55912173281</v>
      </c>
      <c r="I26" s="2">
        <f t="shared" si="1"/>
        <v>1.43515649397796E-3</v>
      </c>
    </row>
    <row r="27" spans="1:9" ht="21" x14ac:dyDescent="0.25">
      <c r="A27" s="7" t="s">
        <v>136</v>
      </c>
      <c r="C27" s="4">
        <v>77991</v>
      </c>
      <c r="E27" s="2">
        <f t="shared" si="0"/>
        <v>1.7928063885444734E-8</v>
      </c>
      <c r="G27" s="4">
        <v>307001</v>
      </c>
      <c r="I27" s="2">
        <f t="shared" si="1"/>
        <v>7.8801172079900165E-9</v>
      </c>
    </row>
    <row r="28" spans="1:9" ht="21" x14ac:dyDescent="0.25">
      <c r="A28" s="7" t="s">
        <v>129</v>
      </c>
      <c r="C28" s="4">
        <v>0</v>
      </c>
      <c r="E28" s="2">
        <f t="shared" si="0"/>
        <v>0</v>
      </c>
      <c r="G28" s="4">
        <v>50109589056</v>
      </c>
      <c r="I28" s="2">
        <f t="shared" si="1"/>
        <v>1.2862154683714183E-3</v>
      </c>
    </row>
    <row r="29" spans="1:9" ht="21" x14ac:dyDescent="0.25">
      <c r="A29" s="7" t="s">
        <v>129</v>
      </c>
      <c r="C29" s="4">
        <v>0</v>
      </c>
      <c r="E29" s="2">
        <f t="shared" si="0"/>
        <v>0</v>
      </c>
      <c r="G29" s="4">
        <v>95208219178</v>
      </c>
      <c r="I29" s="2">
        <f t="shared" si="1"/>
        <v>2.443809389176722E-3</v>
      </c>
    </row>
    <row r="30" spans="1:9" ht="21" x14ac:dyDescent="0.25">
      <c r="A30" s="7" t="s">
        <v>129</v>
      </c>
      <c r="C30" s="4">
        <v>0</v>
      </c>
      <c r="E30" s="2">
        <f t="shared" si="0"/>
        <v>0</v>
      </c>
      <c r="G30" s="4">
        <v>11775753433</v>
      </c>
      <c r="I30" s="2">
        <f t="shared" si="1"/>
        <v>3.0226063519151662E-4</v>
      </c>
    </row>
    <row r="31" spans="1:9" ht="21" x14ac:dyDescent="0.25">
      <c r="A31" s="7" t="s">
        <v>176</v>
      </c>
      <c r="C31" s="4">
        <v>0</v>
      </c>
      <c r="E31" s="2">
        <f t="shared" si="0"/>
        <v>0</v>
      </c>
      <c r="G31" s="4">
        <v>71044</v>
      </c>
      <c r="I31" s="2">
        <f t="shared" si="1"/>
        <v>1.8235609881545751E-9</v>
      </c>
    </row>
    <row r="32" spans="1:9" ht="21" x14ac:dyDescent="0.25">
      <c r="A32" s="7" t="s">
        <v>129</v>
      </c>
      <c r="C32" s="4">
        <v>0</v>
      </c>
      <c r="E32" s="2">
        <f t="shared" si="0"/>
        <v>0</v>
      </c>
      <c r="G32" s="4">
        <v>116356164400</v>
      </c>
      <c r="I32" s="2">
        <f t="shared" si="1"/>
        <v>2.9866359176164091E-3</v>
      </c>
    </row>
    <row r="33" spans="1:9" ht="21" x14ac:dyDescent="0.25">
      <c r="A33" s="7" t="s">
        <v>129</v>
      </c>
      <c r="C33" s="4">
        <v>0</v>
      </c>
      <c r="E33" s="2">
        <f t="shared" si="0"/>
        <v>0</v>
      </c>
      <c r="G33" s="4">
        <v>60131506856</v>
      </c>
      <c r="I33" s="2">
        <f t="shared" si="1"/>
        <v>1.5434585617582197E-3</v>
      </c>
    </row>
    <row r="34" spans="1:9" ht="21" x14ac:dyDescent="0.25">
      <c r="A34" s="7" t="s">
        <v>152</v>
      </c>
      <c r="C34" s="4">
        <v>0</v>
      </c>
      <c r="E34" s="2">
        <f t="shared" si="0"/>
        <v>0</v>
      </c>
      <c r="G34" s="4">
        <v>26371452862</v>
      </c>
      <c r="I34" s="2">
        <f t="shared" si="1"/>
        <v>6.7690378695034784E-4</v>
      </c>
    </row>
    <row r="35" spans="1:9" ht="21" x14ac:dyDescent="0.25">
      <c r="A35" s="7" t="s">
        <v>178</v>
      </c>
      <c r="C35" s="4">
        <v>0</v>
      </c>
      <c r="E35" s="2">
        <f t="shared" si="0"/>
        <v>0</v>
      </c>
      <c r="G35" s="4">
        <v>62544376141</v>
      </c>
      <c r="I35" s="2">
        <f t="shared" si="1"/>
        <v>1.6053922127018943E-3</v>
      </c>
    </row>
    <row r="36" spans="1:9" ht="21" x14ac:dyDescent="0.25">
      <c r="A36" s="7" t="s">
        <v>129</v>
      </c>
      <c r="C36" s="4">
        <v>0</v>
      </c>
      <c r="E36" s="2">
        <f t="shared" si="0"/>
        <v>0</v>
      </c>
      <c r="G36" s="4">
        <v>100219178108</v>
      </c>
      <c r="I36" s="2">
        <f t="shared" si="1"/>
        <v>2.5724309366401644E-3</v>
      </c>
    </row>
    <row r="37" spans="1:9" ht="21" x14ac:dyDescent="0.25">
      <c r="A37" s="7" t="s">
        <v>131</v>
      </c>
      <c r="C37" s="4">
        <v>0</v>
      </c>
      <c r="E37" s="2">
        <f t="shared" si="0"/>
        <v>0</v>
      </c>
      <c r="G37" s="4">
        <v>44213060851</v>
      </c>
      <c r="I37" s="2">
        <f t="shared" si="1"/>
        <v>1.1348630839309148E-3</v>
      </c>
    </row>
    <row r="38" spans="1:9" ht="21" x14ac:dyDescent="0.25">
      <c r="A38" s="7" t="s">
        <v>179</v>
      </c>
      <c r="C38" s="4">
        <v>0</v>
      </c>
      <c r="E38" s="2">
        <f t="shared" si="0"/>
        <v>0</v>
      </c>
      <c r="G38" s="4">
        <v>3386301380</v>
      </c>
      <c r="I38" s="2">
        <f t="shared" si="1"/>
        <v>8.6919755231997084E-5</v>
      </c>
    </row>
    <row r="39" spans="1:9" ht="21" x14ac:dyDescent="0.25">
      <c r="A39" s="7" t="s">
        <v>138</v>
      </c>
      <c r="C39" s="4">
        <v>0</v>
      </c>
      <c r="E39" s="2">
        <f t="shared" si="0"/>
        <v>0</v>
      </c>
      <c r="G39" s="4">
        <v>2539726040</v>
      </c>
      <c r="I39" s="2">
        <f t="shared" si="1"/>
        <v>6.5189816552338063E-5</v>
      </c>
    </row>
    <row r="40" spans="1:9" ht="21" x14ac:dyDescent="0.25">
      <c r="A40" s="7" t="s">
        <v>129</v>
      </c>
      <c r="C40" s="4">
        <v>0</v>
      </c>
      <c r="E40" s="2">
        <f t="shared" si="0"/>
        <v>0</v>
      </c>
      <c r="G40" s="4">
        <v>10021917796</v>
      </c>
      <c r="I40" s="2">
        <f t="shared" si="1"/>
        <v>2.5724309328412927E-4</v>
      </c>
    </row>
    <row r="41" spans="1:9" ht="21" x14ac:dyDescent="0.25">
      <c r="A41" s="7" t="s">
        <v>135</v>
      </c>
      <c r="C41" s="4">
        <v>0</v>
      </c>
      <c r="E41" s="2">
        <f t="shared" si="0"/>
        <v>0</v>
      </c>
      <c r="G41" s="4">
        <v>93190410968</v>
      </c>
      <c r="I41" s="2">
        <f t="shared" si="1"/>
        <v>2.3920161859036235E-3</v>
      </c>
    </row>
    <row r="42" spans="1:9" ht="21" x14ac:dyDescent="0.25">
      <c r="A42" s="7" t="s">
        <v>179</v>
      </c>
      <c r="C42" s="4">
        <v>0</v>
      </c>
      <c r="E42" s="2">
        <f t="shared" si="0"/>
        <v>0</v>
      </c>
      <c r="G42" s="4">
        <v>2709041108</v>
      </c>
      <c r="I42" s="2">
        <f t="shared" si="1"/>
        <v>6.9535804288269873E-5</v>
      </c>
    </row>
    <row r="43" spans="1:9" ht="21" x14ac:dyDescent="0.25">
      <c r="A43" s="7" t="s">
        <v>180</v>
      </c>
      <c r="C43" s="4">
        <v>0</v>
      </c>
      <c r="E43" s="2">
        <f t="shared" si="0"/>
        <v>0</v>
      </c>
      <c r="G43" s="4">
        <v>35630136991</v>
      </c>
      <c r="I43" s="2">
        <f t="shared" si="1"/>
        <v>9.1455615983602892E-4</v>
      </c>
    </row>
    <row r="44" spans="1:9" ht="21" x14ac:dyDescent="0.25">
      <c r="A44" s="7" t="s">
        <v>129</v>
      </c>
      <c r="C44" s="4">
        <v>0</v>
      </c>
      <c r="E44" s="2">
        <f t="shared" si="0"/>
        <v>0</v>
      </c>
      <c r="G44" s="4">
        <v>30065753427</v>
      </c>
      <c r="I44" s="2">
        <f t="shared" si="1"/>
        <v>7.7172928085344182E-4</v>
      </c>
    </row>
    <row r="45" spans="1:9" ht="21" x14ac:dyDescent="0.25">
      <c r="A45" s="7" t="s">
        <v>181</v>
      </c>
      <c r="C45" s="4">
        <v>0</v>
      </c>
      <c r="E45" s="2">
        <f t="shared" si="0"/>
        <v>0</v>
      </c>
      <c r="G45" s="4">
        <v>4313609046</v>
      </c>
      <c r="I45" s="2">
        <f t="shared" si="1"/>
        <v>1.107219353419891E-4</v>
      </c>
    </row>
    <row r="46" spans="1:9" ht="21" x14ac:dyDescent="0.25">
      <c r="A46" s="7" t="s">
        <v>145</v>
      </c>
      <c r="C46" s="4">
        <v>0</v>
      </c>
      <c r="E46" s="2">
        <f t="shared" si="0"/>
        <v>0</v>
      </c>
      <c r="G46" s="4">
        <v>163131852088</v>
      </c>
      <c r="I46" s="2">
        <f t="shared" si="1"/>
        <v>4.1872766369162664E-3</v>
      </c>
    </row>
    <row r="47" spans="1:9" ht="21" x14ac:dyDescent="0.25">
      <c r="A47" s="7" t="s">
        <v>182</v>
      </c>
      <c r="C47" s="4">
        <v>0</v>
      </c>
      <c r="E47" s="2">
        <f t="shared" si="0"/>
        <v>0</v>
      </c>
      <c r="G47" s="4">
        <v>345148497941</v>
      </c>
      <c r="I47" s="2">
        <f t="shared" si="1"/>
        <v>8.8592891161161716E-3</v>
      </c>
    </row>
    <row r="48" spans="1:9" ht="21" x14ac:dyDescent="0.25">
      <c r="A48" s="7" t="s">
        <v>182</v>
      </c>
      <c r="C48" s="4">
        <v>0</v>
      </c>
      <c r="E48" s="2">
        <f t="shared" si="0"/>
        <v>0</v>
      </c>
      <c r="G48" s="4">
        <v>623529878047</v>
      </c>
      <c r="I48" s="2">
        <f t="shared" si="1"/>
        <v>1.600479647197918E-2</v>
      </c>
    </row>
    <row r="49" spans="1:9" ht="21" x14ac:dyDescent="0.25">
      <c r="A49" s="7" t="s">
        <v>183</v>
      </c>
      <c r="C49" s="4">
        <v>0</v>
      </c>
      <c r="E49" s="2">
        <f t="shared" si="0"/>
        <v>0</v>
      </c>
      <c r="G49" s="4">
        <v>77837671237</v>
      </c>
      <c r="I49" s="2">
        <f t="shared" si="1"/>
        <v>1.9979412853526638E-3</v>
      </c>
    </row>
    <row r="50" spans="1:9" ht="21" x14ac:dyDescent="0.25">
      <c r="A50" s="7" t="s">
        <v>129</v>
      </c>
      <c r="C50" s="4">
        <v>0</v>
      </c>
      <c r="E50" s="2">
        <f t="shared" si="0"/>
        <v>0</v>
      </c>
      <c r="G50" s="4">
        <v>19041643838</v>
      </c>
      <c r="I50" s="2">
        <f t="shared" si="1"/>
        <v>4.8876187789694773E-4</v>
      </c>
    </row>
    <row r="51" spans="1:9" ht="21" x14ac:dyDescent="0.25">
      <c r="A51" s="7" t="s">
        <v>183</v>
      </c>
      <c r="C51" s="4">
        <v>0</v>
      </c>
      <c r="E51" s="2">
        <f t="shared" si="0"/>
        <v>0</v>
      </c>
      <c r="G51" s="4">
        <v>216920547960</v>
      </c>
      <c r="I51" s="2">
        <f t="shared" si="1"/>
        <v>5.5679276052723594E-3</v>
      </c>
    </row>
    <row r="52" spans="1:9" ht="21" x14ac:dyDescent="0.25">
      <c r="A52" s="7" t="s">
        <v>129</v>
      </c>
      <c r="C52" s="4">
        <v>0</v>
      </c>
      <c r="E52" s="2">
        <f t="shared" si="0"/>
        <v>0</v>
      </c>
      <c r="G52" s="4">
        <v>35076712346</v>
      </c>
      <c r="I52" s="2">
        <f t="shared" si="1"/>
        <v>9.0035082803453553E-4</v>
      </c>
    </row>
    <row r="53" spans="1:9" ht="21" x14ac:dyDescent="0.25">
      <c r="A53" s="7" t="s">
        <v>137</v>
      </c>
      <c r="C53" s="4">
        <v>26552</v>
      </c>
      <c r="E53" s="2">
        <f t="shared" si="0"/>
        <v>6.1036010858474516E-9</v>
      </c>
      <c r="G53" s="4">
        <v>618900</v>
      </c>
      <c r="I53" s="2">
        <f t="shared" si="1"/>
        <v>1.5885956527910399E-8</v>
      </c>
    </row>
    <row r="54" spans="1:9" ht="21" x14ac:dyDescent="0.25">
      <c r="A54" s="7" t="s">
        <v>129</v>
      </c>
      <c r="C54" s="4">
        <v>0</v>
      </c>
      <c r="E54" s="2">
        <f t="shared" si="0"/>
        <v>0</v>
      </c>
      <c r="G54" s="4">
        <v>10021917818</v>
      </c>
      <c r="I54" s="2">
        <f t="shared" si="1"/>
        <v>2.5724309384882638E-4</v>
      </c>
    </row>
    <row r="55" spans="1:9" ht="21" x14ac:dyDescent="0.25">
      <c r="A55" s="7" t="s">
        <v>129</v>
      </c>
      <c r="C55" s="4">
        <v>0</v>
      </c>
      <c r="E55" s="2">
        <f t="shared" si="0"/>
        <v>0</v>
      </c>
      <c r="G55" s="4">
        <v>17538356179</v>
      </c>
      <c r="I55" s="2">
        <f t="shared" si="1"/>
        <v>4.5017541417127603E-4</v>
      </c>
    </row>
    <row r="56" spans="1:9" ht="21" x14ac:dyDescent="0.25">
      <c r="A56" s="7" t="s">
        <v>183</v>
      </c>
      <c r="C56" s="4">
        <v>0</v>
      </c>
      <c r="E56" s="2">
        <f t="shared" si="0"/>
        <v>0</v>
      </c>
      <c r="G56" s="4">
        <v>81692876715</v>
      </c>
      <c r="I56" s="2">
        <f t="shared" si="1"/>
        <v>2.0968968947074388E-3</v>
      </c>
    </row>
    <row r="57" spans="1:9" ht="21" x14ac:dyDescent="0.25">
      <c r="A57" s="7" t="s">
        <v>129</v>
      </c>
      <c r="C57" s="4">
        <v>0</v>
      </c>
      <c r="E57" s="2">
        <f t="shared" si="0"/>
        <v>0</v>
      </c>
      <c r="G57" s="4">
        <v>45098630143</v>
      </c>
      <c r="I57" s="2">
        <f t="shared" si="1"/>
        <v>1.1575939213443328E-3</v>
      </c>
    </row>
    <row r="58" spans="1:9" ht="21" x14ac:dyDescent="0.25">
      <c r="A58" s="7" t="s">
        <v>129</v>
      </c>
      <c r="C58" s="4">
        <v>0</v>
      </c>
      <c r="E58" s="2">
        <f t="shared" si="0"/>
        <v>0</v>
      </c>
      <c r="G58" s="4">
        <v>30065753425</v>
      </c>
      <c r="I58" s="2">
        <f t="shared" si="1"/>
        <v>7.7172928080210571E-4</v>
      </c>
    </row>
    <row r="59" spans="1:9" ht="21" x14ac:dyDescent="0.25">
      <c r="A59" s="7" t="s">
        <v>129</v>
      </c>
      <c r="C59" s="4">
        <v>0</v>
      </c>
      <c r="E59" s="2">
        <f t="shared" si="0"/>
        <v>0</v>
      </c>
      <c r="G59" s="4">
        <v>72555324229</v>
      </c>
      <c r="I59" s="2">
        <f t="shared" si="1"/>
        <v>1.8623537349658074E-3</v>
      </c>
    </row>
    <row r="60" spans="1:9" ht="21" x14ac:dyDescent="0.25">
      <c r="A60" s="7" t="s">
        <v>129</v>
      </c>
      <c r="C60" s="4">
        <v>0</v>
      </c>
      <c r="E60" s="2">
        <f t="shared" si="0"/>
        <v>0</v>
      </c>
      <c r="G60" s="4">
        <v>12498108161</v>
      </c>
      <c r="I60" s="2">
        <f t="shared" si="1"/>
        <v>3.2080207291447439E-4</v>
      </c>
    </row>
    <row r="61" spans="1:9" ht="21" x14ac:dyDescent="0.25">
      <c r="A61" s="7" t="s">
        <v>129</v>
      </c>
      <c r="C61" s="4">
        <v>0</v>
      </c>
      <c r="E61" s="2">
        <f t="shared" si="0"/>
        <v>0</v>
      </c>
      <c r="G61" s="4">
        <v>114874427080</v>
      </c>
      <c r="I61" s="2">
        <f t="shared" si="1"/>
        <v>2.9486026090830395E-3</v>
      </c>
    </row>
    <row r="62" spans="1:9" ht="21" x14ac:dyDescent="0.25">
      <c r="A62" s="7" t="s">
        <v>135</v>
      </c>
      <c r="C62" s="4">
        <v>0</v>
      </c>
      <c r="E62" s="2">
        <f t="shared" si="0"/>
        <v>0</v>
      </c>
      <c r="G62" s="4">
        <v>18526027399</v>
      </c>
      <c r="I62" s="2">
        <f t="shared" si="1"/>
        <v>4.7552700904086441E-4</v>
      </c>
    </row>
    <row r="63" spans="1:9" ht="21" x14ac:dyDescent="0.25">
      <c r="A63" s="7" t="s">
        <v>134</v>
      </c>
      <c r="C63" s="4">
        <v>0</v>
      </c>
      <c r="E63" s="2">
        <f t="shared" si="0"/>
        <v>0</v>
      </c>
      <c r="G63" s="4">
        <v>45692114332</v>
      </c>
      <c r="I63" s="2">
        <f t="shared" si="1"/>
        <v>1.1728275035489801E-3</v>
      </c>
    </row>
    <row r="64" spans="1:9" ht="21" x14ac:dyDescent="0.25">
      <c r="A64" s="7" t="s">
        <v>145</v>
      </c>
      <c r="C64" s="4">
        <v>0</v>
      </c>
      <c r="E64" s="2">
        <f t="shared" si="0"/>
        <v>0</v>
      </c>
      <c r="G64" s="4">
        <v>28651700722</v>
      </c>
      <c r="I64" s="2">
        <f t="shared" si="1"/>
        <v>7.3543330444399905E-4</v>
      </c>
    </row>
    <row r="65" spans="1:9" ht="21" x14ac:dyDescent="0.25">
      <c r="A65" s="7" t="s">
        <v>179</v>
      </c>
      <c r="C65" s="4">
        <v>0</v>
      </c>
      <c r="E65" s="2">
        <f t="shared" si="0"/>
        <v>0</v>
      </c>
      <c r="G65" s="4">
        <v>213141632820</v>
      </c>
      <c r="I65" s="2">
        <f t="shared" si="1"/>
        <v>5.4709302201750853E-3</v>
      </c>
    </row>
    <row r="66" spans="1:9" ht="21" x14ac:dyDescent="0.25">
      <c r="A66" s="7" t="s">
        <v>184</v>
      </c>
      <c r="C66" s="4">
        <v>0</v>
      </c>
      <c r="E66" s="2">
        <f t="shared" si="0"/>
        <v>0</v>
      </c>
      <c r="G66" s="4">
        <v>883962070241</v>
      </c>
      <c r="I66" s="2">
        <f t="shared" si="1"/>
        <v>2.2689583163952504E-2</v>
      </c>
    </row>
    <row r="67" spans="1:9" ht="21" x14ac:dyDescent="0.25">
      <c r="A67" s="7" t="s">
        <v>179</v>
      </c>
      <c r="C67" s="4">
        <v>0</v>
      </c>
      <c r="E67" s="2">
        <f t="shared" si="0"/>
        <v>0</v>
      </c>
      <c r="G67" s="4">
        <v>180197260269</v>
      </c>
      <c r="I67" s="2">
        <f t="shared" si="1"/>
        <v>4.6253123979348686E-3</v>
      </c>
    </row>
    <row r="68" spans="1:9" ht="21" x14ac:dyDescent="0.25">
      <c r="A68" s="7" t="s">
        <v>179</v>
      </c>
      <c r="C68" s="4">
        <v>0</v>
      </c>
      <c r="E68" s="2">
        <f t="shared" si="0"/>
        <v>0</v>
      </c>
      <c r="G68" s="4">
        <v>195127397259</v>
      </c>
      <c r="I68" s="2">
        <f t="shared" si="1"/>
        <v>5.0085399099382404E-3</v>
      </c>
    </row>
    <row r="69" spans="1:9" ht="21" x14ac:dyDescent="0.25">
      <c r="A69" s="7" t="s">
        <v>135</v>
      </c>
      <c r="C69" s="4">
        <v>0</v>
      </c>
      <c r="E69" s="2">
        <f t="shared" si="0"/>
        <v>0</v>
      </c>
      <c r="G69" s="4">
        <v>69041095888</v>
      </c>
      <c r="I69" s="2">
        <f t="shared" si="1"/>
        <v>1.7721503440233663E-3</v>
      </c>
    </row>
    <row r="70" spans="1:9" ht="21" x14ac:dyDescent="0.25">
      <c r="A70" s="7" t="s">
        <v>179</v>
      </c>
      <c r="C70" s="4">
        <v>0</v>
      </c>
      <c r="E70" s="2">
        <f t="shared" si="0"/>
        <v>0</v>
      </c>
      <c r="G70" s="4">
        <v>178212328762</v>
      </c>
      <c r="I70" s="2">
        <f t="shared" si="1"/>
        <v>4.5743630755385491E-3</v>
      </c>
    </row>
    <row r="71" spans="1:9" ht="21" x14ac:dyDescent="0.25">
      <c r="A71" s="7" t="s">
        <v>138</v>
      </c>
      <c r="C71" s="4">
        <v>0</v>
      </c>
      <c r="E71" s="2">
        <f t="shared" si="0"/>
        <v>0</v>
      </c>
      <c r="G71" s="4">
        <v>214890410958</v>
      </c>
      <c r="I71" s="2">
        <f t="shared" si="1"/>
        <v>5.5158179459421372E-3</v>
      </c>
    </row>
    <row r="72" spans="1:9" ht="21" x14ac:dyDescent="0.25">
      <c r="A72" s="7" t="s">
        <v>179</v>
      </c>
      <c r="C72" s="4">
        <v>0</v>
      </c>
      <c r="E72" s="2">
        <f t="shared" si="0"/>
        <v>0</v>
      </c>
      <c r="G72" s="4">
        <v>223693150679</v>
      </c>
      <c r="I72" s="2">
        <f t="shared" si="1"/>
        <v>5.7417671146839629E-3</v>
      </c>
    </row>
    <row r="73" spans="1:9" ht="21" x14ac:dyDescent="0.25">
      <c r="A73" s="7" t="s">
        <v>181</v>
      </c>
      <c r="C73" s="4">
        <v>0</v>
      </c>
      <c r="E73" s="2">
        <f t="shared" ref="E73:E136" si="2">+C73/$C$254</f>
        <v>0</v>
      </c>
      <c r="G73" s="4">
        <v>275671232873</v>
      </c>
      <c r="I73" s="2">
        <f t="shared" ref="I73:I136" si="3">+G73/$G$254</f>
        <v>7.0759431595022494E-3</v>
      </c>
    </row>
    <row r="74" spans="1:9" ht="21" x14ac:dyDescent="0.25">
      <c r="A74" s="7" t="s">
        <v>143</v>
      </c>
      <c r="C74" s="4">
        <v>0</v>
      </c>
      <c r="E74" s="2">
        <f t="shared" si="2"/>
        <v>0</v>
      </c>
      <c r="G74" s="4">
        <v>73528767122</v>
      </c>
      <c r="I74" s="2">
        <f t="shared" si="3"/>
        <v>1.8873401164177404E-3</v>
      </c>
    </row>
    <row r="75" spans="1:9" ht="21" x14ac:dyDescent="0.25">
      <c r="A75" s="7" t="s">
        <v>134</v>
      </c>
      <c r="C75" s="4">
        <v>0</v>
      </c>
      <c r="E75" s="2">
        <f t="shared" si="2"/>
        <v>0</v>
      </c>
      <c r="G75" s="4">
        <v>138945205475</v>
      </c>
      <c r="I75" s="2">
        <f t="shared" si="3"/>
        <v>3.5664525673572921E-3</v>
      </c>
    </row>
    <row r="76" spans="1:9" ht="21" x14ac:dyDescent="0.25">
      <c r="A76" s="7" t="s">
        <v>181</v>
      </c>
      <c r="C76" s="4">
        <v>0</v>
      </c>
      <c r="E76" s="2">
        <f t="shared" si="2"/>
        <v>0</v>
      </c>
      <c r="G76" s="4">
        <v>245411506847</v>
      </c>
      <c r="I76" s="2">
        <f t="shared" si="3"/>
        <v>6.2992349801590363E-3</v>
      </c>
    </row>
    <row r="77" spans="1:9" ht="21" x14ac:dyDescent="0.25">
      <c r="A77" s="7" t="s">
        <v>134</v>
      </c>
      <c r="C77" s="4">
        <v>0</v>
      </c>
      <c r="E77" s="2">
        <f t="shared" si="2"/>
        <v>0</v>
      </c>
      <c r="G77" s="4">
        <v>22835342464</v>
      </c>
      <c r="I77" s="2">
        <f t="shared" si="3"/>
        <v>5.861387262611898E-4</v>
      </c>
    </row>
    <row r="78" spans="1:9" ht="21" x14ac:dyDescent="0.25">
      <c r="A78" s="7" t="s">
        <v>180</v>
      </c>
      <c r="C78" s="4">
        <v>0</v>
      </c>
      <c r="E78" s="2">
        <f t="shared" si="2"/>
        <v>0</v>
      </c>
      <c r="G78" s="4">
        <v>56095890409</v>
      </c>
      <c r="I78" s="2">
        <f t="shared" si="3"/>
        <v>1.4398721545189853E-3</v>
      </c>
    </row>
    <row r="79" spans="1:9" ht="21" x14ac:dyDescent="0.25">
      <c r="A79" s="7" t="s">
        <v>181</v>
      </c>
      <c r="C79" s="4">
        <v>0</v>
      </c>
      <c r="E79" s="2">
        <f t="shared" si="2"/>
        <v>0</v>
      </c>
      <c r="G79" s="4">
        <v>165830136982</v>
      </c>
      <c r="I79" s="2">
        <f t="shared" si="3"/>
        <v>4.2565363501591187E-3</v>
      </c>
    </row>
    <row r="80" spans="1:9" ht="21" x14ac:dyDescent="0.25">
      <c r="A80" s="7" t="s">
        <v>129</v>
      </c>
      <c r="C80" s="4">
        <v>0</v>
      </c>
      <c r="E80" s="2">
        <f t="shared" si="2"/>
        <v>0</v>
      </c>
      <c r="G80" s="4">
        <v>11890410959</v>
      </c>
      <c r="I80" s="2">
        <f t="shared" si="3"/>
        <v>3.0520367037269901E-4</v>
      </c>
    </row>
    <row r="81" spans="1:9" ht="21" x14ac:dyDescent="0.25">
      <c r="A81" s="7" t="s">
        <v>129</v>
      </c>
      <c r="C81" s="4">
        <v>0</v>
      </c>
      <c r="E81" s="2">
        <f t="shared" si="2"/>
        <v>0</v>
      </c>
      <c r="G81" s="4">
        <v>72871232876</v>
      </c>
      <c r="I81" s="2">
        <f t="shared" si="3"/>
        <v>1.8704624941078868E-3</v>
      </c>
    </row>
    <row r="82" spans="1:9" ht="21" x14ac:dyDescent="0.25">
      <c r="A82" s="7" t="s">
        <v>142</v>
      </c>
      <c r="C82" s="4">
        <v>0</v>
      </c>
      <c r="E82" s="2">
        <f t="shared" si="2"/>
        <v>0</v>
      </c>
      <c r="G82" s="4">
        <v>202376712324</v>
      </c>
      <c r="I82" s="2">
        <f t="shared" si="3"/>
        <v>5.1946156959775296E-3</v>
      </c>
    </row>
    <row r="83" spans="1:9" ht="21" x14ac:dyDescent="0.25">
      <c r="A83" s="7" t="s">
        <v>144</v>
      </c>
      <c r="C83" s="4">
        <v>0</v>
      </c>
      <c r="E83" s="2">
        <f t="shared" si="2"/>
        <v>0</v>
      </c>
      <c r="G83" s="4">
        <v>27486986301</v>
      </c>
      <c r="I83" s="2">
        <f t="shared" si="3"/>
        <v>7.0553735572944688E-4</v>
      </c>
    </row>
    <row r="84" spans="1:9" ht="21" x14ac:dyDescent="0.25">
      <c r="A84" s="7" t="s">
        <v>145</v>
      </c>
      <c r="C84" s="4">
        <v>0</v>
      </c>
      <c r="E84" s="2">
        <f t="shared" si="2"/>
        <v>0</v>
      </c>
      <c r="G84" s="4">
        <v>131005479451</v>
      </c>
      <c r="I84" s="2">
        <f t="shared" si="3"/>
        <v>3.3626552778746894E-3</v>
      </c>
    </row>
    <row r="85" spans="1:9" ht="21" x14ac:dyDescent="0.25">
      <c r="A85" s="7" t="s">
        <v>132</v>
      </c>
      <c r="C85" s="4">
        <v>0</v>
      </c>
      <c r="E85" s="2">
        <f t="shared" si="2"/>
        <v>0</v>
      </c>
      <c r="G85" s="4">
        <v>153789041093</v>
      </c>
      <c r="I85" s="2">
        <f t="shared" si="3"/>
        <v>3.9474648913757054E-3</v>
      </c>
    </row>
    <row r="86" spans="1:9" ht="21" x14ac:dyDescent="0.25">
      <c r="A86" s="7" t="s">
        <v>138</v>
      </c>
      <c r="C86" s="4">
        <v>0</v>
      </c>
      <c r="E86" s="2">
        <f t="shared" si="2"/>
        <v>0</v>
      </c>
      <c r="G86" s="4">
        <v>109602739723</v>
      </c>
      <c r="I86" s="2">
        <f t="shared" si="3"/>
        <v>2.8132886711576288E-3</v>
      </c>
    </row>
    <row r="87" spans="1:9" ht="21" x14ac:dyDescent="0.25">
      <c r="A87" s="7" t="s">
        <v>181</v>
      </c>
      <c r="C87" s="4">
        <v>0</v>
      </c>
      <c r="E87" s="2">
        <f t="shared" si="2"/>
        <v>0</v>
      </c>
      <c r="G87" s="4">
        <v>123346849311</v>
      </c>
      <c r="I87" s="2">
        <f t="shared" si="3"/>
        <v>3.1660731717713052E-3</v>
      </c>
    </row>
    <row r="88" spans="1:9" ht="21" x14ac:dyDescent="0.25">
      <c r="A88" s="7" t="s">
        <v>185</v>
      </c>
      <c r="C88" s="4">
        <v>0</v>
      </c>
      <c r="E88" s="2">
        <f t="shared" si="2"/>
        <v>0</v>
      </c>
      <c r="G88" s="4">
        <v>217479452052</v>
      </c>
      <c r="I88" s="2">
        <f t="shared" si="3"/>
        <v>5.5822735837968108E-3</v>
      </c>
    </row>
    <row r="89" spans="1:9" ht="21" x14ac:dyDescent="0.25">
      <c r="A89" s="7" t="s">
        <v>185</v>
      </c>
      <c r="C89" s="4">
        <v>0</v>
      </c>
      <c r="E89" s="2">
        <f t="shared" si="2"/>
        <v>0</v>
      </c>
      <c r="G89" s="4">
        <v>281946575339</v>
      </c>
      <c r="I89" s="2">
        <f t="shared" si="3"/>
        <v>7.2370189675691849E-3</v>
      </c>
    </row>
    <row r="90" spans="1:9" ht="21" x14ac:dyDescent="0.25">
      <c r="A90" s="7" t="s">
        <v>181</v>
      </c>
      <c r="C90" s="4">
        <v>0</v>
      </c>
      <c r="E90" s="2">
        <f t="shared" si="2"/>
        <v>0</v>
      </c>
      <c r="G90" s="4">
        <v>93001643831</v>
      </c>
      <c r="I90" s="2">
        <f t="shared" si="3"/>
        <v>2.3871709014759612E-3</v>
      </c>
    </row>
    <row r="91" spans="1:9" ht="21" x14ac:dyDescent="0.25">
      <c r="A91" s="7" t="s">
        <v>181</v>
      </c>
      <c r="C91" s="4">
        <v>0</v>
      </c>
      <c r="E91" s="2">
        <f t="shared" si="2"/>
        <v>0</v>
      </c>
      <c r="G91" s="4">
        <v>61545205475</v>
      </c>
      <c r="I91" s="2">
        <f t="shared" si="3"/>
        <v>1.5797454494702911E-3</v>
      </c>
    </row>
    <row r="92" spans="1:9" ht="21" x14ac:dyDescent="0.25">
      <c r="A92" s="7" t="s">
        <v>143</v>
      </c>
      <c r="C92" s="4">
        <v>0</v>
      </c>
      <c r="E92" s="2">
        <f t="shared" si="2"/>
        <v>0</v>
      </c>
      <c r="G92" s="4">
        <v>45308219177</v>
      </c>
      <c r="I92" s="2">
        <f t="shared" si="3"/>
        <v>1.1629736632781682E-3</v>
      </c>
    </row>
    <row r="93" spans="1:9" ht="21" x14ac:dyDescent="0.25">
      <c r="A93" s="7" t="s">
        <v>135</v>
      </c>
      <c r="C93" s="4">
        <v>0</v>
      </c>
      <c r="E93" s="2">
        <f t="shared" si="2"/>
        <v>0</v>
      </c>
      <c r="G93" s="4">
        <v>69041095889</v>
      </c>
      <c r="I93" s="2">
        <f t="shared" si="3"/>
        <v>1.7721503440490344E-3</v>
      </c>
    </row>
    <row r="94" spans="1:9" ht="21" x14ac:dyDescent="0.25">
      <c r="A94" s="7" t="s">
        <v>152</v>
      </c>
      <c r="C94" s="4">
        <v>0</v>
      </c>
      <c r="E94" s="2">
        <f t="shared" si="2"/>
        <v>0</v>
      </c>
      <c r="G94" s="4">
        <v>288316185522</v>
      </c>
      <c r="I94" s="2">
        <f t="shared" si="3"/>
        <v>7.4005144441677845E-3</v>
      </c>
    </row>
    <row r="95" spans="1:9" ht="21" x14ac:dyDescent="0.25">
      <c r="A95" s="7" t="s">
        <v>186</v>
      </c>
      <c r="C95" s="4">
        <v>0</v>
      </c>
      <c r="E95" s="2">
        <f t="shared" si="2"/>
        <v>0</v>
      </c>
      <c r="G95" s="4">
        <v>106512710852</v>
      </c>
      <c r="I95" s="2">
        <f t="shared" si="3"/>
        <v>2.7339736536835715E-3</v>
      </c>
    </row>
    <row r="96" spans="1:9" ht="21" x14ac:dyDescent="0.25">
      <c r="A96" s="7" t="s">
        <v>129</v>
      </c>
      <c r="C96" s="4">
        <v>0</v>
      </c>
      <c r="E96" s="2">
        <f t="shared" si="2"/>
        <v>0</v>
      </c>
      <c r="G96" s="4">
        <v>221017808220</v>
      </c>
      <c r="I96" s="2">
        <f t="shared" si="3"/>
        <v>5.6730962890240069E-3</v>
      </c>
    </row>
    <row r="97" spans="1:9" ht="21" x14ac:dyDescent="0.25">
      <c r="A97" s="7" t="s">
        <v>129</v>
      </c>
      <c r="C97" s="4">
        <v>0</v>
      </c>
      <c r="E97" s="2">
        <f t="shared" si="2"/>
        <v>0</v>
      </c>
      <c r="G97" s="4">
        <v>9061643833</v>
      </c>
      <c r="I97" s="2">
        <f t="shared" si="3"/>
        <v>2.3259473259403034E-4</v>
      </c>
    </row>
    <row r="98" spans="1:9" ht="21" x14ac:dyDescent="0.25">
      <c r="A98" s="7" t="s">
        <v>129</v>
      </c>
      <c r="C98" s="4">
        <v>0</v>
      </c>
      <c r="E98" s="2">
        <f t="shared" si="2"/>
        <v>0</v>
      </c>
      <c r="G98" s="4">
        <v>57994520548</v>
      </c>
      <c r="I98" s="2">
        <f t="shared" si="3"/>
        <v>1.4886062890330173E-3</v>
      </c>
    </row>
    <row r="99" spans="1:9" ht="21" x14ac:dyDescent="0.25">
      <c r="A99" s="7" t="s">
        <v>138</v>
      </c>
      <c r="C99" s="4">
        <v>0</v>
      </c>
      <c r="E99" s="2">
        <f t="shared" si="2"/>
        <v>0</v>
      </c>
      <c r="G99" s="4">
        <v>93205479452</v>
      </c>
      <c r="I99" s="2">
        <f t="shared" si="3"/>
        <v>2.3924029645136825E-3</v>
      </c>
    </row>
    <row r="100" spans="1:9" ht="21" x14ac:dyDescent="0.25">
      <c r="A100" s="7" t="s">
        <v>129</v>
      </c>
      <c r="C100" s="4">
        <v>0</v>
      </c>
      <c r="E100" s="2">
        <f t="shared" si="2"/>
        <v>0</v>
      </c>
      <c r="G100" s="4">
        <v>934773287676</v>
      </c>
      <c r="I100" s="2">
        <f t="shared" si="3"/>
        <v>2.399380806507161E-2</v>
      </c>
    </row>
    <row r="101" spans="1:9" ht="21" x14ac:dyDescent="0.25">
      <c r="A101" s="7" t="s">
        <v>129</v>
      </c>
      <c r="C101" s="4">
        <v>0</v>
      </c>
      <c r="E101" s="2">
        <f t="shared" si="2"/>
        <v>0</v>
      </c>
      <c r="G101" s="4">
        <v>77412328767</v>
      </c>
      <c r="I101" s="2">
        <f t="shared" si="3"/>
        <v>1.987023573302423E-3</v>
      </c>
    </row>
    <row r="102" spans="1:9" ht="21" x14ac:dyDescent="0.25">
      <c r="A102" s="7" t="s">
        <v>135</v>
      </c>
      <c r="C102" s="4">
        <v>0</v>
      </c>
      <c r="E102" s="2">
        <f t="shared" si="2"/>
        <v>0</v>
      </c>
      <c r="G102" s="4">
        <v>63949315067</v>
      </c>
      <c r="I102" s="2">
        <f t="shared" si="3"/>
        <v>1.6414542561706375E-3</v>
      </c>
    </row>
    <row r="103" spans="1:9" ht="21" x14ac:dyDescent="0.25">
      <c r="A103" s="7" t="s">
        <v>138</v>
      </c>
      <c r="C103" s="4">
        <v>0</v>
      </c>
      <c r="E103" s="2">
        <f t="shared" si="2"/>
        <v>0</v>
      </c>
      <c r="G103" s="4">
        <v>92342465753</v>
      </c>
      <c r="I103" s="2">
        <f t="shared" si="3"/>
        <v>2.3702510852031231E-3</v>
      </c>
    </row>
    <row r="104" spans="1:9" ht="21" x14ac:dyDescent="0.25">
      <c r="A104" s="7" t="s">
        <v>181</v>
      </c>
      <c r="C104" s="4">
        <v>0</v>
      </c>
      <c r="E104" s="2">
        <f t="shared" si="2"/>
        <v>0</v>
      </c>
      <c r="G104" s="4">
        <v>101549589039</v>
      </c>
      <c r="I104" s="2">
        <f t="shared" si="3"/>
        <v>2.6065799917607377E-3</v>
      </c>
    </row>
    <row r="105" spans="1:9" ht="21" x14ac:dyDescent="0.25">
      <c r="A105" s="7" t="s">
        <v>138</v>
      </c>
      <c r="C105" s="4">
        <v>0</v>
      </c>
      <c r="E105" s="2">
        <f t="shared" si="2"/>
        <v>0</v>
      </c>
      <c r="G105" s="4">
        <v>126863013696</v>
      </c>
      <c r="I105" s="2">
        <f t="shared" si="3"/>
        <v>3.2563262571891384E-3</v>
      </c>
    </row>
    <row r="106" spans="1:9" ht="21" x14ac:dyDescent="0.25">
      <c r="A106" s="7" t="s">
        <v>143</v>
      </c>
      <c r="C106" s="4">
        <v>0</v>
      </c>
      <c r="E106" s="2">
        <f t="shared" si="2"/>
        <v>0</v>
      </c>
      <c r="G106" s="4">
        <v>83065068492</v>
      </c>
      <c r="I106" s="2">
        <f t="shared" si="3"/>
        <v>2.1321183826980318E-3</v>
      </c>
    </row>
    <row r="107" spans="1:9" ht="21" x14ac:dyDescent="0.25">
      <c r="A107" s="7" t="s">
        <v>129</v>
      </c>
      <c r="C107" s="4">
        <v>0</v>
      </c>
      <c r="E107" s="2">
        <f t="shared" si="2"/>
        <v>0</v>
      </c>
      <c r="G107" s="4">
        <v>76428493150</v>
      </c>
      <c r="I107" s="2">
        <f t="shared" si="3"/>
        <v>1.9617704308847921E-3</v>
      </c>
    </row>
    <row r="108" spans="1:9" ht="21" x14ac:dyDescent="0.25">
      <c r="A108" s="7" t="s">
        <v>139</v>
      </c>
      <c r="C108" s="4">
        <v>0</v>
      </c>
      <c r="E108" s="2">
        <f t="shared" si="2"/>
        <v>0</v>
      </c>
      <c r="G108" s="4">
        <v>45304109587</v>
      </c>
      <c r="I108" s="2">
        <f t="shared" si="3"/>
        <v>1.1628681781140262E-3</v>
      </c>
    </row>
    <row r="109" spans="1:9" ht="21" x14ac:dyDescent="0.25">
      <c r="A109" s="7" t="s">
        <v>129</v>
      </c>
      <c r="C109" s="4">
        <v>0</v>
      </c>
      <c r="E109" s="2">
        <f t="shared" si="2"/>
        <v>0</v>
      </c>
      <c r="G109" s="4">
        <v>112493835617</v>
      </c>
      <c r="I109" s="2">
        <f t="shared" si="3"/>
        <v>2.8874974669083221E-3</v>
      </c>
    </row>
    <row r="110" spans="1:9" ht="21" x14ac:dyDescent="0.25">
      <c r="A110" s="7" t="s">
        <v>138</v>
      </c>
      <c r="C110" s="4">
        <v>0</v>
      </c>
      <c r="E110" s="2">
        <f t="shared" si="2"/>
        <v>0</v>
      </c>
      <c r="G110" s="4">
        <v>143821232874</v>
      </c>
      <c r="I110" s="2">
        <f t="shared" si="3"/>
        <v>3.6916106854529684E-3</v>
      </c>
    </row>
    <row r="111" spans="1:9" ht="21" x14ac:dyDescent="0.25">
      <c r="A111" s="7" t="s">
        <v>152</v>
      </c>
      <c r="C111" s="4">
        <v>0</v>
      </c>
      <c r="E111" s="2">
        <f t="shared" si="2"/>
        <v>0</v>
      </c>
      <c r="G111" s="4">
        <v>992309742899</v>
      </c>
      <c r="I111" s="2">
        <f t="shared" si="3"/>
        <v>2.5470656710155856E-2</v>
      </c>
    </row>
    <row r="112" spans="1:9" ht="21" x14ac:dyDescent="0.25">
      <c r="A112" s="7" t="s">
        <v>135</v>
      </c>
      <c r="C112" s="4">
        <v>0</v>
      </c>
      <c r="E112" s="2">
        <f t="shared" si="2"/>
        <v>0</v>
      </c>
      <c r="G112" s="4">
        <v>63431506849</v>
      </c>
      <c r="I112" s="2">
        <f t="shared" si="3"/>
        <v>1.6281631286202373E-3</v>
      </c>
    </row>
    <row r="113" spans="1:9" ht="21" x14ac:dyDescent="0.25">
      <c r="A113" s="7" t="s">
        <v>139</v>
      </c>
      <c r="C113" s="4">
        <v>0</v>
      </c>
      <c r="E113" s="2">
        <f t="shared" si="2"/>
        <v>0</v>
      </c>
      <c r="G113" s="4">
        <v>80350684930</v>
      </c>
      <c r="I113" s="2">
        <f t="shared" si="3"/>
        <v>2.0624454480300618E-3</v>
      </c>
    </row>
    <row r="114" spans="1:9" ht="21" x14ac:dyDescent="0.25">
      <c r="A114" s="7" t="s">
        <v>135</v>
      </c>
      <c r="C114" s="4">
        <v>0</v>
      </c>
      <c r="E114" s="2">
        <f t="shared" si="2"/>
        <v>0</v>
      </c>
      <c r="G114" s="4">
        <v>41424657533</v>
      </c>
      <c r="I114" s="2">
        <f t="shared" si="3"/>
        <v>1.0632902064191534E-3</v>
      </c>
    </row>
    <row r="115" spans="1:9" ht="21" x14ac:dyDescent="0.25">
      <c r="A115" s="7" t="s">
        <v>181</v>
      </c>
      <c r="C115" s="4">
        <v>0</v>
      </c>
      <c r="E115" s="2">
        <f t="shared" si="2"/>
        <v>0</v>
      </c>
      <c r="G115" s="4">
        <v>52569863011</v>
      </c>
      <c r="I115" s="2">
        <f t="shared" si="3"/>
        <v>1.3493659047842154E-3</v>
      </c>
    </row>
    <row r="116" spans="1:9" ht="21" x14ac:dyDescent="0.25">
      <c r="A116" s="7" t="s">
        <v>138</v>
      </c>
      <c r="C116" s="4">
        <v>0</v>
      </c>
      <c r="E116" s="2">
        <f t="shared" si="2"/>
        <v>0</v>
      </c>
      <c r="G116" s="4">
        <v>51608219176</v>
      </c>
      <c r="I116" s="2">
        <f t="shared" si="3"/>
        <v>1.3246823821502793E-3</v>
      </c>
    </row>
    <row r="117" spans="1:9" ht="21" x14ac:dyDescent="0.25">
      <c r="A117" s="7" t="s">
        <v>181</v>
      </c>
      <c r="C117" s="4">
        <v>0</v>
      </c>
      <c r="E117" s="2">
        <f t="shared" si="2"/>
        <v>0</v>
      </c>
      <c r="G117" s="4">
        <v>32824109587</v>
      </c>
      <c r="I117" s="2">
        <f t="shared" si="3"/>
        <v>8.4253090639271129E-4</v>
      </c>
    </row>
    <row r="118" spans="1:9" ht="21" x14ac:dyDescent="0.25">
      <c r="A118" s="7" t="s">
        <v>129</v>
      </c>
      <c r="C118" s="4">
        <v>0</v>
      </c>
      <c r="E118" s="2">
        <f t="shared" si="2"/>
        <v>0</v>
      </c>
      <c r="G118" s="4">
        <v>76808219175</v>
      </c>
      <c r="I118" s="2">
        <f t="shared" si="3"/>
        <v>1.971517257715728E-3</v>
      </c>
    </row>
    <row r="119" spans="1:9" ht="21" x14ac:dyDescent="0.25">
      <c r="A119" s="7" t="s">
        <v>138</v>
      </c>
      <c r="C119" s="4">
        <v>27156821675</v>
      </c>
      <c r="E119" s="2">
        <f t="shared" si="2"/>
        <v>6.2426335591931155E-3</v>
      </c>
      <c r="G119" s="4">
        <v>225520983928</v>
      </c>
      <c r="I119" s="2">
        <f t="shared" si="3"/>
        <v>5.7886840310418294E-3</v>
      </c>
    </row>
    <row r="120" spans="1:9" ht="21" x14ac:dyDescent="0.25">
      <c r="A120" s="7" t="s">
        <v>181</v>
      </c>
      <c r="C120" s="4">
        <v>0</v>
      </c>
      <c r="E120" s="2">
        <f t="shared" si="2"/>
        <v>0</v>
      </c>
      <c r="G120" s="4">
        <v>31670136984</v>
      </c>
      <c r="I120" s="2">
        <f t="shared" si="3"/>
        <v>8.129106792063199E-4</v>
      </c>
    </row>
    <row r="121" spans="1:9" ht="21" x14ac:dyDescent="0.25">
      <c r="A121" s="7" t="s">
        <v>144</v>
      </c>
      <c r="C121" s="4">
        <v>0</v>
      </c>
      <c r="E121" s="2">
        <f t="shared" si="2"/>
        <v>0</v>
      </c>
      <c r="G121" s="4">
        <v>32794520547</v>
      </c>
      <c r="I121" s="2">
        <f t="shared" si="3"/>
        <v>8.4177141341623262E-4</v>
      </c>
    </row>
    <row r="122" spans="1:9" ht="21" x14ac:dyDescent="0.25">
      <c r="A122" s="7" t="s">
        <v>138</v>
      </c>
      <c r="C122" s="4">
        <v>21720673270</v>
      </c>
      <c r="E122" s="2">
        <f t="shared" si="2"/>
        <v>4.9930071164548699E-3</v>
      </c>
      <c r="G122" s="4">
        <v>177655671791</v>
      </c>
      <c r="I122" s="2">
        <f t="shared" si="3"/>
        <v>4.5600747762296716E-3</v>
      </c>
    </row>
    <row r="123" spans="1:9" ht="21" x14ac:dyDescent="0.25">
      <c r="A123" s="7" t="s">
        <v>181</v>
      </c>
      <c r="C123" s="4">
        <v>0</v>
      </c>
      <c r="E123" s="2">
        <f t="shared" si="2"/>
        <v>0</v>
      </c>
      <c r="G123" s="4">
        <v>94882191778</v>
      </c>
      <c r="I123" s="2">
        <f t="shared" si="3"/>
        <v>2.4354409013704406E-3</v>
      </c>
    </row>
    <row r="124" spans="1:9" ht="21" x14ac:dyDescent="0.25">
      <c r="A124" s="7" t="s">
        <v>129</v>
      </c>
      <c r="C124" s="4">
        <v>0</v>
      </c>
      <c r="E124" s="2">
        <f t="shared" si="2"/>
        <v>0</v>
      </c>
      <c r="G124" s="4">
        <v>82849315066</v>
      </c>
      <c r="I124" s="2">
        <f t="shared" si="3"/>
        <v>2.1265804128383068E-3</v>
      </c>
    </row>
    <row r="125" spans="1:9" ht="21" x14ac:dyDescent="0.25">
      <c r="A125" s="7" t="s">
        <v>144</v>
      </c>
      <c r="C125" s="4">
        <v>0</v>
      </c>
      <c r="E125" s="2">
        <f t="shared" si="2"/>
        <v>0</v>
      </c>
      <c r="G125" s="4">
        <v>30205479451</v>
      </c>
      <c r="I125" s="2">
        <f t="shared" si="3"/>
        <v>7.7531577551022282E-4</v>
      </c>
    </row>
    <row r="126" spans="1:9" ht="21" x14ac:dyDescent="0.25">
      <c r="A126" s="7" t="s">
        <v>181</v>
      </c>
      <c r="C126" s="4">
        <v>0</v>
      </c>
      <c r="E126" s="2">
        <f t="shared" si="2"/>
        <v>0</v>
      </c>
      <c r="G126" s="4">
        <v>30772602738</v>
      </c>
      <c r="I126" s="2">
        <f t="shared" si="3"/>
        <v>7.8987272474797957E-4</v>
      </c>
    </row>
    <row r="127" spans="1:9" ht="21" x14ac:dyDescent="0.25">
      <c r="A127" s="7" t="s">
        <v>143</v>
      </c>
      <c r="C127" s="4">
        <v>0</v>
      </c>
      <c r="E127" s="2">
        <f t="shared" si="2"/>
        <v>0</v>
      </c>
      <c r="G127" s="4">
        <v>79224657532</v>
      </c>
      <c r="I127" s="2">
        <f t="shared" si="3"/>
        <v>2.0335425197801605E-3</v>
      </c>
    </row>
    <row r="128" spans="1:9" ht="21" x14ac:dyDescent="0.25">
      <c r="A128" s="7" t="s">
        <v>187</v>
      </c>
      <c r="C128" s="4">
        <v>0</v>
      </c>
      <c r="E128" s="2">
        <f t="shared" si="2"/>
        <v>0</v>
      </c>
      <c r="G128" s="4">
        <v>63086301369</v>
      </c>
      <c r="I128" s="2">
        <f t="shared" si="3"/>
        <v>1.6193023768857463E-3</v>
      </c>
    </row>
    <row r="129" spans="1:9" ht="21" x14ac:dyDescent="0.25">
      <c r="A129" s="7" t="s">
        <v>145</v>
      </c>
      <c r="C129" s="4">
        <v>0</v>
      </c>
      <c r="E129" s="2">
        <f t="shared" si="2"/>
        <v>0</v>
      </c>
      <c r="G129" s="4">
        <v>414936986665</v>
      </c>
      <c r="I129" s="2">
        <f t="shared" si="3"/>
        <v>1.0650623577286036E-2</v>
      </c>
    </row>
    <row r="130" spans="1:9" ht="21" x14ac:dyDescent="0.25">
      <c r="A130" s="7" t="s">
        <v>176</v>
      </c>
      <c r="C130" s="4">
        <v>0</v>
      </c>
      <c r="E130" s="2">
        <f t="shared" si="2"/>
        <v>0</v>
      </c>
      <c r="G130" s="4">
        <v>762663504</v>
      </c>
      <c r="I130" s="2">
        <f t="shared" si="3"/>
        <v>1.9576085425703377E-5</v>
      </c>
    </row>
    <row r="131" spans="1:9" ht="21" x14ac:dyDescent="0.25">
      <c r="A131" s="7" t="s">
        <v>135</v>
      </c>
      <c r="C131" s="4">
        <v>0</v>
      </c>
      <c r="E131" s="2">
        <f t="shared" si="2"/>
        <v>0</v>
      </c>
      <c r="G131" s="4">
        <v>190726027397</v>
      </c>
      <c r="I131" s="2">
        <f t="shared" si="3"/>
        <v>4.8955653255288254E-3</v>
      </c>
    </row>
    <row r="132" spans="1:9" ht="21" x14ac:dyDescent="0.25">
      <c r="A132" s="7" t="s">
        <v>181</v>
      </c>
      <c r="C132" s="4">
        <v>0</v>
      </c>
      <c r="E132" s="2">
        <f t="shared" si="2"/>
        <v>0</v>
      </c>
      <c r="G132" s="4">
        <v>29917808216</v>
      </c>
      <c r="I132" s="2">
        <f t="shared" si="3"/>
        <v>7.679318156887003E-4</v>
      </c>
    </row>
    <row r="133" spans="1:9" ht="21" x14ac:dyDescent="0.25">
      <c r="A133" s="7" t="s">
        <v>141</v>
      </c>
      <c r="C133" s="4">
        <v>0</v>
      </c>
      <c r="E133" s="2">
        <f t="shared" si="2"/>
        <v>0</v>
      </c>
      <c r="G133" s="4">
        <v>251938356162</v>
      </c>
      <c r="I133" s="2">
        <f t="shared" si="3"/>
        <v>6.4667664787570519E-3</v>
      </c>
    </row>
    <row r="134" spans="1:9" ht="21" x14ac:dyDescent="0.25">
      <c r="A134" s="7" t="s">
        <v>129</v>
      </c>
      <c r="C134" s="4">
        <v>0</v>
      </c>
      <c r="E134" s="2">
        <f t="shared" si="2"/>
        <v>0</v>
      </c>
      <c r="G134" s="4">
        <v>143260273969</v>
      </c>
      <c r="I134" s="2">
        <f t="shared" si="3"/>
        <v>3.6772119638844207E-3</v>
      </c>
    </row>
    <row r="135" spans="1:9" ht="21" x14ac:dyDescent="0.25">
      <c r="A135" s="7" t="s">
        <v>138</v>
      </c>
      <c r="C135" s="4">
        <v>0</v>
      </c>
      <c r="E135" s="2">
        <f t="shared" si="2"/>
        <v>0</v>
      </c>
      <c r="G135" s="4">
        <v>277238356157</v>
      </c>
      <c r="I135" s="2">
        <f t="shared" si="3"/>
        <v>7.1161681592816972E-3</v>
      </c>
    </row>
    <row r="136" spans="1:9" ht="21" x14ac:dyDescent="0.25">
      <c r="A136" s="7" t="s">
        <v>133</v>
      </c>
      <c r="C136" s="4">
        <v>0</v>
      </c>
      <c r="E136" s="2">
        <f t="shared" si="2"/>
        <v>0</v>
      </c>
      <c r="G136" s="4">
        <v>104712328765</v>
      </c>
      <c r="I136" s="2">
        <f t="shared" si="3"/>
        <v>2.6877613551414634E-3</v>
      </c>
    </row>
    <row r="137" spans="1:9" ht="21" x14ac:dyDescent="0.25">
      <c r="A137" s="7" t="s">
        <v>129</v>
      </c>
      <c r="C137" s="4">
        <v>0</v>
      </c>
      <c r="E137" s="2">
        <f t="shared" ref="E137:E200" si="4">+C137/$C$254</f>
        <v>0</v>
      </c>
      <c r="G137" s="4">
        <v>13980821917</v>
      </c>
      <c r="I137" s="2">
        <f t="shared" ref="I137:I200" si="5">+G137/$G$254</f>
        <v>3.5886044465651795E-4</v>
      </c>
    </row>
    <row r="138" spans="1:9" ht="21" x14ac:dyDescent="0.25">
      <c r="A138" s="7" t="s">
        <v>136</v>
      </c>
      <c r="C138" s="4">
        <v>0</v>
      </c>
      <c r="E138" s="2">
        <f t="shared" si="4"/>
        <v>0</v>
      </c>
      <c r="G138" s="4">
        <v>332219178081</v>
      </c>
      <c r="I138" s="2">
        <f t="shared" si="5"/>
        <v>8.5274186794843908E-3</v>
      </c>
    </row>
    <row r="139" spans="1:9" ht="21" x14ac:dyDescent="0.25">
      <c r="A139" s="7" t="s">
        <v>133</v>
      </c>
      <c r="C139" s="4">
        <v>0</v>
      </c>
      <c r="E139" s="2">
        <f t="shared" si="4"/>
        <v>0</v>
      </c>
      <c r="G139" s="4">
        <v>174221381630</v>
      </c>
      <c r="I139" s="2">
        <f t="shared" si="5"/>
        <v>4.4719232425378371E-3</v>
      </c>
    </row>
    <row r="140" spans="1:9" ht="21" x14ac:dyDescent="0.25">
      <c r="A140" s="7" t="s">
        <v>129</v>
      </c>
      <c r="C140" s="4">
        <v>0</v>
      </c>
      <c r="E140" s="2">
        <f t="shared" si="4"/>
        <v>0</v>
      </c>
      <c r="G140" s="4">
        <v>16915068493</v>
      </c>
      <c r="I140" s="2">
        <f t="shared" si="5"/>
        <v>4.3417683429701872E-4</v>
      </c>
    </row>
    <row r="141" spans="1:9" ht="21" x14ac:dyDescent="0.25">
      <c r="A141" s="7" t="s">
        <v>138</v>
      </c>
      <c r="C141" s="4">
        <v>51623816034</v>
      </c>
      <c r="E141" s="2">
        <f t="shared" si="4"/>
        <v>1.1866947107589315E-2</v>
      </c>
      <c r="G141" s="4">
        <v>391802338385</v>
      </c>
      <c r="I141" s="2">
        <f t="shared" si="5"/>
        <v>1.0056802254189288E-2</v>
      </c>
    </row>
    <row r="142" spans="1:9" ht="21" x14ac:dyDescent="0.25">
      <c r="A142" s="7" t="s">
        <v>133</v>
      </c>
      <c r="C142" s="4">
        <v>0</v>
      </c>
      <c r="E142" s="2">
        <f t="shared" si="4"/>
        <v>0</v>
      </c>
      <c r="G142" s="4">
        <v>95338356159</v>
      </c>
      <c r="I142" s="2">
        <f t="shared" si="5"/>
        <v>2.447149751792394E-3</v>
      </c>
    </row>
    <row r="143" spans="1:9" ht="21" x14ac:dyDescent="0.25">
      <c r="A143" s="7" t="s">
        <v>129</v>
      </c>
      <c r="C143" s="4">
        <v>0</v>
      </c>
      <c r="E143" s="2">
        <f t="shared" si="4"/>
        <v>0</v>
      </c>
      <c r="G143" s="4">
        <v>59547945204</v>
      </c>
      <c r="I143" s="2">
        <f t="shared" si="5"/>
        <v>1.5284796717355545E-3</v>
      </c>
    </row>
    <row r="144" spans="1:9" ht="21" x14ac:dyDescent="0.25">
      <c r="A144" s="7" t="s">
        <v>129</v>
      </c>
      <c r="C144" s="4">
        <v>0</v>
      </c>
      <c r="E144" s="2">
        <f t="shared" si="4"/>
        <v>0</v>
      </c>
      <c r="G144" s="4">
        <v>176745205479</v>
      </c>
      <c r="I144" s="2">
        <f t="shared" si="5"/>
        <v>4.5367048808466395E-3</v>
      </c>
    </row>
    <row r="145" spans="1:9" ht="21" x14ac:dyDescent="0.25">
      <c r="A145" s="7" t="s">
        <v>138</v>
      </c>
      <c r="C145" s="4">
        <v>0</v>
      </c>
      <c r="E145" s="2">
        <f t="shared" si="4"/>
        <v>0</v>
      </c>
      <c r="G145" s="4">
        <v>441815068489</v>
      </c>
      <c r="I145" s="2">
        <f t="shared" si="5"/>
        <v>1.1340531542077896E-2</v>
      </c>
    </row>
    <row r="146" spans="1:9" ht="21" x14ac:dyDescent="0.25">
      <c r="A146" s="7" t="s">
        <v>143</v>
      </c>
      <c r="C146" s="4">
        <v>0</v>
      </c>
      <c r="E146" s="2">
        <f t="shared" si="4"/>
        <v>0</v>
      </c>
      <c r="G146" s="4">
        <v>129797260273</v>
      </c>
      <c r="I146" s="2">
        <f t="shared" si="5"/>
        <v>3.3316426468553073E-3</v>
      </c>
    </row>
    <row r="147" spans="1:9" ht="21" x14ac:dyDescent="0.25">
      <c r="A147" s="7" t="s">
        <v>129</v>
      </c>
      <c r="C147" s="4">
        <v>0</v>
      </c>
      <c r="E147" s="2">
        <f t="shared" si="4"/>
        <v>0</v>
      </c>
      <c r="G147" s="4">
        <v>201945205480</v>
      </c>
      <c r="I147" s="2">
        <f t="shared" si="5"/>
        <v>5.183539756463424E-3</v>
      </c>
    </row>
    <row r="148" spans="1:9" ht="21" x14ac:dyDescent="0.25">
      <c r="A148" s="7" t="s">
        <v>133</v>
      </c>
      <c r="C148" s="4">
        <v>0</v>
      </c>
      <c r="E148" s="2">
        <f t="shared" si="4"/>
        <v>0</v>
      </c>
      <c r="G148" s="4">
        <v>117282191777</v>
      </c>
      <c r="I148" s="2">
        <f t="shared" si="5"/>
        <v>3.0104052352035427E-3</v>
      </c>
    </row>
    <row r="149" spans="1:9" ht="21" x14ac:dyDescent="0.25">
      <c r="A149" s="7" t="s">
        <v>133</v>
      </c>
      <c r="C149" s="4">
        <v>0</v>
      </c>
      <c r="E149" s="2">
        <f t="shared" si="4"/>
        <v>0</v>
      </c>
      <c r="G149" s="4">
        <v>257720547940</v>
      </c>
      <c r="I149" s="2">
        <f t="shared" si="5"/>
        <v>6.6151840700017584E-3</v>
      </c>
    </row>
    <row r="150" spans="1:9" ht="21" x14ac:dyDescent="0.25">
      <c r="A150" s="7" t="s">
        <v>139</v>
      </c>
      <c r="C150" s="4">
        <v>81534246566</v>
      </c>
      <c r="E150" s="2">
        <f t="shared" si="4"/>
        <v>1.8742562363437461E-2</v>
      </c>
      <c r="G150" s="4">
        <v>573402739708</v>
      </c>
      <c r="I150" s="2">
        <f t="shared" si="5"/>
        <v>1.4718130547723397E-2</v>
      </c>
    </row>
    <row r="151" spans="1:9" ht="21" x14ac:dyDescent="0.25">
      <c r="A151" s="7" t="s">
        <v>133</v>
      </c>
      <c r="C151" s="4">
        <v>0</v>
      </c>
      <c r="E151" s="2">
        <f t="shared" si="4"/>
        <v>0</v>
      </c>
      <c r="G151" s="4">
        <v>1348305753420</v>
      </c>
      <c r="I151" s="2">
        <f t="shared" si="5"/>
        <v>3.4608380328262398E-2</v>
      </c>
    </row>
    <row r="152" spans="1:9" ht="21" x14ac:dyDescent="0.25">
      <c r="A152" s="7" t="s">
        <v>129</v>
      </c>
      <c r="C152" s="4">
        <v>0</v>
      </c>
      <c r="E152" s="2">
        <f t="shared" si="4"/>
        <v>0</v>
      </c>
      <c r="G152" s="4">
        <v>134630136985</v>
      </c>
      <c r="I152" s="2">
        <f t="shared" si="5"/>
        <v>3.4556931709328357E-3</v>
      </c>
    </row>
    <row r="153" spans="1:9" ht="21" x14ac:dyDescent="0.25">
      <c r="A153" s="7" t="s">
        <v>138</v>
      </c>
      <c r="C153" s="4">
        <v>81430272956</v>
      </c>
      <c r="E153" s="2">
        <f t="shared" si="4"/>
        <v>1.8718661586136484E-2</v>
      </c>
      <c r="G153" s="4">
        <v>573107461173</v>
      </c>
      <c r="I153" s="2">
        <f t="shared" si="5"/>
        <v>1.4710551323340404E-2</v>
      </c>
    </row>
    <row r="154" spans="1:9" ht="21" x14ac:dyDescent="0.25">
      <c r="A154" s="7" t="s">
        <v>140</v>
      </c>
      <c r="C154" s="4">
        <v>1580</v>
      </c>
      <c r="E154" s="2">
        <f t="shared" si="4"/>
        <v>3.6320012487341721E-10</v>
      </c>
      <c r="G154" s="4">
        <v>5856</v>
      </c>
      <c r="I154" s="2">
        <f t="shared" si="5"/>
        <v>1.5031210442307853E-10</v>
      </c>
    </row>
    <row r="155" spans="1:9" ht="21" x14ac:dyDescent="0.25">
      <c r="A155" s="7" t="s">
        <v>143</v>
      </c>
      <c r="C155" s="4">
        <v>0</v>
      </c>
      <c r="E155" s="2">
        <f t="shared" si="4"/>
        <v>0</v>
      </c>
      <c r="G155" s="4">
        <v>52816438356</v>
      </c>
      <c r="I155" s="2">
        <f t="shared" si="5"/>
        <v>1.3556950132209977E-3</v>
      </c>
    </row>
    <row r="156" spans="1:9" ht="21" x14ac:dyDescent="0.25">
      <c r="A156" s="7" t="s">
        <v>145</v>
      </c>
      <c r="C156" s="4">
        <v>0</v>
      </c>
      <c r="E156" s="2">
        <f t="shared" si="4"/>
        <v>0</v>
      </c>
      <c r="G156" s="4">
        <v>1051341096146</v>
      </c>
      <c r="I156" s="2">
        <f t="shared" si="5"/>
        <v>2.6985876473389923E-2</v>
      </c>
    </row>
    <row r="157" spans="1:9" ht="21" x14ac:dyDescent="0.25">
      <c r="A157" s="7" t="s">
        <v>135</v>
      </c>
      <c r="C157" s="4">
        <v>0</v>
      </c>
      <c r="E157" s="2">
        <f t="shared" si="4"/>
        <v>0</v>
      </c>
      <c r="G157" s="4">
        <v>861607534503</v>
      </c>
      <c r="I157" s="2">
        <f t="shared" si="5"/>
        <v>2.2115785809072093E-2</v>
      </c>
    </row>
    <row r="158" spans="1:9" ht="21" x14ac:dyDescent="0.25">
      <c r="A158" s="7" t="s">
        <v>143</v>
      </c>
      <c r="C158" s="4">
        <v>0</v>
      </c>
      <c r="E158" s="2">
        <f t="shared" si="4"/>
        <v>0</v>
      </c>
      <c r="G158" s="4">
        <v>353317808218</v>
      </c>
      <c r="I158" s="2">
        <f t="shared" si="5"/>
        <v>9.0689793858260339E-3</v>
      </c>
    </row>
    <row r="159" spans="1:9" ht="21" x14ac:dyDescent="0.25">
      <c r="A159" s="7" t="s">
        <v>144</v>
      </c>
      <c r="C159" s="4">
        <v>0</v>
      </c>
      <c r="E159" s="2">
        <f t="shared" si="4"/>
        <v>0</v>
      </c>
      <c r="G159" s="4">
        <v>493281506849</v>
      </c>
      <c r="I159" s="2">
        <f t="shared" si="5"/>
        <v>1.2661574687066328E-2</v>
      </c>
    </row>
    <row r="160" spans="1:9" ht="21" x14ac:dyDescent="0.25">
      <c r="A160" s="7" t="s">
        <v>129</v>
      </c>
      <c r="C160" s="4">
        <v>0</v>
      </c>
      <c r="E160" s="2">
        <f t="shared" si="4"/>
        <v>0</v>
      </c>
      <c r="G160" s="4">
        <v>138945205478</v>
      </c>
      <c r="I160" s="2">
        <f t="shared" si="5"/>
        <v>3.5664525674342965E-3</v>
      </c>
    </row>
    <row r="161" spans="1:9" ht="21" x14ac:dyDescent="0.25">
      <c r="A161" s="7" t="s">
        <v>129</v>
      </c>
      <c r="C161" s="4">
        <v>0</v>
      </c>
      <c r="E161" s="2">
        <f t="shared" si="4"/>
        <v>0</v>
      </c>
      <c r="G161" s="4">
        <v>85956164385</v>
      </c>
      <c r="I161" s="2">
        <f t="shared" si="5"/>
        <v>2.2063271784230573E-3</v>
      </c>
    </row>
    <row r="162" spans="1:9" ht="21" x14ac:dyDescent="0.25">
      <c r="A162" s="7" t="s">
        <v>129</v>
      </c>
      <c r="C162" s="4">
        <v>0</v>
      </c>
      <c r="E162" s="2">
        <f t="shared" si="4"/>
        <v>0</v>
      </c>
      <c r="G162" s="4">
        <v>183649315068</v>
      </c>
      <c r="I162" s="2">
        <f t="shared" si="5"/>
        <v>4.7139199152541099E-3</v>
      </c>
    </row>
    <row r="163" spans="1:9" ht="21" x14ac:dyDescent="0.25">
      <c r="A163" s="7" t="s">
        <v>129</v>
      </c>
      <c r="C163" s="4">
        <v>0</v>
      </c>
      <c r="E163" s="2">
        <f t="shared" si="4"/>
        <v>0</v>
      </c>
      <c r="G163" s="4">
        <v>84618493148</v>
      </c>
      <c r="I163" s="2">
        <f t="shared" si="5"/>
        <v>2.1719917654005687E-3</v>
      </c>
    </row>
    <row r="164" spans="1:9" ht="21" x14ac:dyDescent="0.25">
      <c r="A164" s="7" t="s">
        <v>129</v>
      </c>
      <c r="C164" s="4">
        <v>0</v>
      </c>
      <c r="E164" s="2">
        <f t="shared" si="4"/>
        <v>0</v>
      </c>
      <c r="G164" s="4">
        <v>23862328765</v>
      </c>
      <c r="I164" s="2">
        <f t="shared" si="5"/>
        <v>6.1249946261996422E-4</v>
      </c>
    </row>
    <row r="165" spans="1:9" ht="21" x14ac:dyDescent="0.25">
      <c r="A165" s="7" t="s">
        <v>143</v>
      </c>
      <c r="C165" s="4">
        <v>0</v>
      </c>
      <c r="E165" s="2">
        <f t="shared" si="4"/>
        <v>0</v>
      </c>
      <c r="G165" s="4">
        <v>163972602740</v>
      </c>
      <c r="I165" s="2">
        <f t="shared" si="5"/>
        <v>4.2088570672095035E-3</v>
      </c>
    </row>
    <row r="166" spans="1:9" ht="21" x14ac:dyDescent="0.25">
      <c r="A166" s="7" t="s">
        <v>129</v>
      </c>
      <c r="C166" s="4">
        <v>0</v>
      </c>
      <c r="E166" s="2">
        <f t="shared" si="4"/>
        <v>0</v>
      </c>
      <c r="G166" s="4">
        <v>121339726025</v>
      </c>
      <c r="I166" s="2">
        <f t="shared" si="5"/>
        <v>3.1145542296682955E-3</v>
      </c>
    </row>
    <row r="167" spans="1:9" ht="21" x14ac:dyDescent="0.25">
      <c r="A167" s="7" t="s">
        <v>133</v>
      </c>
      <c r="C167" s="4">
        <v>9497854586</v>
      </c>
      <c r="E167" s="2">
        <f t="shared" si="4"/>
        <v>2.1833050453574417E-3</v>
      </c>
      <c r="G167" s="4">
        <v>265075950694</v>
      </c>
      <c r="I167" s="2">
        <f t="shared" si="5"/>
        <v>6.8039829202123196E-3</v>
      </c>
    </row>
    <row r="168" spans="1:9" ht="21" x14ac:dyDescent="0.25">
      <c r="A168" s="7" t="s">
        <v>139</v>
      </c>
      <c r="C168" s="4">
        <v>0</v>
      </c>
      <c r="E168" s="2">
        <f t="shared" si="4"/>
        <v>0</v>
      </c>
      <c r="G168" s="4">
        <v>99002739723</v>
      </c>
      <c r="I168" s="2">
        <f t="shared" si="5"/>
        <v>2.5412073345994607E-3</v>
      </c>
    </row>
    <row r="169" spans="1:9" ht="21" x14ac:dyDescent="0.25">
      <c r="A169" s="7" t="s">
        <v>136</v>
      </c>
      <c r="C169" s="4">
        <v>21771035174</v>
      </c>
      <c r="E169" s="2">
        <f t="shared" si="4"/>
        <v>5.004583983430606E-3</v>
      </c>
      <c r="G169" s="4">
        <v>135573774889</v>
      </c>
      <c r="I169" s="2">
        <f t="shared" si="5"/>
        <v>3.4799145164184273E-3</v>
      </c>
    </row>
    <row r="170" spans="1:9" ht="21" x14ac:dyDescent="0.25">
      <c r="A170" s="7" t="s">
        <v>138</v>
      </c>
      <c r="C170" s="4">
        <v>48866160619</v>
      </c>
      <c r="E170" s="2">
        <f t="shared" si="4"/>
        <v>1.1233035214497001E-2</v>
      </c>
      <c r="G170" s="4">
        <v>302044087000</v>
      </c>
      <c r="I170" s="2">
        <f t="shared" si="5"/>
        <v>7.7528829141935481E-3</v>
      </c>
    </row>
    <row r="171" spans="1:9" ht="21" x14ac:dyDescent="0.25">
      <c r="A171" s="7" t="s">
        <v>136</v>
      </c>
      <c r="C171" s="4">
        <v>46866921268</v>
      </c>
      <c r="E171" s="2">
        <f t="shared" si="4"/>
        <v>1.0773463074031779E-2</v>
      </c>
      <c r="G171" s="4">
        <v>287113496578</v>
      </c>
      <c r="I171" s="2">
        <f t="shared" si="5"/>
        <v>7.3696437634746476E-3</v>
      </c>
    </row>
    <row r="172" spans="1:9" ht="21" x14ac:dyDescent="0.25">
      <c r="A172" s="7" t="s">
        <v>136</v>
      </c>
      <c r="C172" s="4">
        <v>126711039568</v>
      </c>
      <c r="E172" s="2">
        <f t="shared" si="4"/>
        <v>2.9127509742998801E-2</v>
      </c>
      <c r="G172" s="4">
        <v>771916519005</v>
      </c>
      <c r="I172" s="2">
        <f t="shared" si="5"/>
        <v>1.9813592283227262E-2</v>
      </c>
    </row>
    <row r="173" spans="1:9" ht="21" x14ac:dyDescent="0.25">
      <c r="A173" s="7" t="s">
        <v>136</v>
      </c>
      <c r="C173" s="4">
        <v>114193221209</v>
      </c>
      <c r="E173" s="2">
        <f t="shared" si="4"/>
        <v>2.6249995065067439E-2</v>
      </c>
      <c r="G173" s="4">
        <v>683782262153</v>
      </c>
      <c r="I173" s="2">
        <f t="shared" si="5"/>
        <v>1.7551357717109049E-2</v>
      </c>
    </row>
    <row r="174" spans="1:9" ht="21" x14ac:dyDescent="0.25">
      <c r="A174" s="7" t="s">
        <v>129</v>
      </c>
      <c r="C174" s="4">
        <v>0</v>
      </c>
      <c r="E174" s="2">
        <f t="shared" si="4"/>
        <v>0</v>
      </c>
      <c r="G174" s="4">
        <v>17993835613</v>
      </c>
      <c r="I174" s="2">
        <f t="shared" si="5"/>
        <v>4.6186668333896263E-4</v>
      </c>
    </row>
    <row r="175" spans="1:9" ht="21" x14ac:dyDescent="0.25">
      <c r="A175" s="7" t="s">
        <v>136</v>
      </c>
      <c r="C175" s="4">
        <v>94127609688</v>
      </c>
      <c r="E175" s="2">
        <f t="shared" si="4"/>
        <v>2.1637442780201185E-2</v>
      </c>
      <c r="G175" s="4">
        <v>550291993188</v>
      </c>
      <c r="I175" s="2">
        <f t="shared" si="5"/>
        <v>1.4124922736212206E-2</v>
      </c>
    </row>
    <row r="176" spans="1:9" ht="21" x14ac:dyDescent="0.25">
      <c r="A176" s="7" t="s">
        <v>129</v>
      </c>
      <c r="C176" s="4">
        <v>0</v>
      </c>
      <c r="E176" s="2">
        <f t="shared" si="4"/>
        <v>0</v>
      </c>
      <c r="G176" s="4">
        <v>19987397259</v>
      </c>
      <c r="I176" s="2">
        <f t="shared" si="5"/>
        <v>5.1303752457997976E-4</v>
      </c>
    </row>
    <row r="177" spans="1:9" ht="21" x14ac:dyDescent="0.25">
      <c r="A177" s="7" t="s">
        <v>179</v>
      </c>
      <c r="C177" s="4">
        <v>0</v>
      </c>
      <c r="E177" s="2">
        <f t="shared" si="4"/>
        <v>0</v>
      </c>
      <c r="G177" s="4">
        <v>68654794517</v>
      </c>
      <c r="I177" s="2">
        <f t="shared" si="5"/>
        <v>1.7622347408784672E-3</v>
      </c>
    </row>
    <row r="178" spans="1:9" ht="21" x14ac:dyDescent="0.25">
      <c r="A178" s="7" t="s">
        <v>129</v>
      </c>
      <c r="C178" s="4">
        <v>0</v>
      </c>
      <c r="E178" s="2">
        <f t="shared" si="4"/>
        <v>0</v>
      </c>
      <c r="G178" s="4">
        <v>62136986301</v>
      </c>
      <c r="I178" s="2">
        <f t="shared" si="5"/>
        <v>1.5949353096672322E-3</v>
      </c>
    </row>
    <row r="179" spans="1:9" ht="21" x14ac:dyDescent="0.25">
      <c r="A179" s="7" t="s">
        <v>129</v>
      </c>
      <c r="C179" s="4">
        <v>0</v>
      </c>
      <c r="E179" s="2">
        <f t="shared" si="4"/>
        <v>0</v>
      </c>
      <c r="G179" s="4">
        <v>84575342466</v>
      </c>
      <c r="I179" s="2">
        <f t="shared" si="5"/>
        <v>2.1708841715107614E-3</v>
      </c>
    </row>
    <row r="180" spans="1:9" ht="21" x14ac:dyDescent="0.25">
      <c r="A180" s="7" t="s">
        <v>133</v>
      </c>
      <c r="C180" s="4">
        <v>0</v>
      </c>
      <c r="E180" s="2">
        <f t="shared" si="4"/>
        <v>0</v>
      </c>
      <c r="G180" s="4">
        <v>232551369857</v>
      </c>
      <c r="I180" s="2">
        <f t="shared" si="5"/>
        <v>5.9691403329363629E-3</v>
      </c>
    </row>
    <row r="181" spans="1:9" ht="21" x14ac:dyDescent="0.25">
      <c r="A181" s="7" t="s">
        <v>151</v>
      </c>
      <c r="C181" s="4">
        <v>0</v>
      </c>
      <c r="E181" s="2">
        <f t="shared" si="4"/>
        <v>0</v>
      </c>
      <c r="G181" s="4">
        <v>53353525923</v>
      </c>
      <c r="I181" s="2">
        <f t="shared" si="5"/>
        <v>1.3694810040774253E-3</v>
      </c>
    </row>
    <row r="182" spans="1:9" ht="21" x14ac:dyDescent="0.25">
      <c r="A182" s="7" t="s">
        <v>142</v>
      </c>
      <c r="C182" s="4">
        <v>0</v>
      </c>
      <c r="E182" s="2">
        <f t="shared" si="4"/>
        <v>0</v>
      </c>
      <c r="G182" s="4">
        <v>50547945202</v>
      </c>
      <c r="I182" s="2">
        <f t="shared" si="5"/>
        <v>1.2974672161159624E-3</v>
      </c>
    </row>
    <row r="183" spans="1:9" ht="21" x14ac:dyDescent="0.25">
      <c r="A183" s="7" t="s">
        <v>136</v>
      </c>
      <c r="C183" s="4">
        <v>117205479427</v>
      </c>
      <c r="E183" s="2">
        <f t="shared" si="4"/>
        <v>2.694243339476907E-2</v>
      </c>
      <c r="G183" s="4">
        <v>657863013558</v>
      </c>
      <c r="I183" s="2">
        <f t="shared" si="5"/>
        <v>1.6886061132174047E-2</v>
      </c>
    </row>
    <row r="184" spans="1:9" ht="21" x14ac:dyDescent="0.25">
      <c r="A184" s="7" t="s">
        <v>133</v>
      </c>
      <c r="C184" s="4">
        <v>24423054629</v>
      </c>
      <c r="E184" s="2">
        <f t="shared" si="4"/>
        <v>5.6142129690146137E-3</v>
      </c>
      <c r="G184" s="4">
        <v>133310725857</v>
      </c>
      <c r="I184" s="2">
        <f t="shared" si="5"/>
        <v>3.4218264593124624E-3</v>
      </c>
    </row>
    <row r="185" spans="1:9" ht="21" x14ac:dyDescent="0.25">
      <c r="A185" s="7" t="s">
        <v>179</v>
      </c>
      <c r="C185" s="4">
        <v>0</v>
      </c>
      <c r="E185" s="2">
        <f t="shared" si="4"/>
        <v>0</v>
      </c>
      <c r="G185" s="4">
        <v>212232328766</v>
      </c>
      <c r="I185" s="2">
        <f t="shared" si="5"/>
        <v>5.4475901576892293E-3</v>
      </c>
    </row>
    <row r="186" spans="1:9" ht="21" x14ac:dyDescent="0.25">
      <c r="A186" s="7" t="s">
        <v>141</v>
      </c>
      <c r="C186" s="4">
        <v>75746694918</v>
      </c>
      <c r="E186" s="2">
        <f t="shared" si="4"/>
        <v>1.7412157628459643E-2</v>
      </c>
      <c r="G186" s="4">
        <v>395658996419</v>
      </c>
      <c r="I186" s="2">
        <f t="shared" si="5"/>
        <v>1.0155795147824997E-2</v>
      </c>
    </row>
    <row r="187" spans="1:9" ht="21" x14ac:dyDescent="0.25">
      <c r="A187" s="7" t="s">
        <v>138</v>
      </c>
      <c r="C187" s="4">
        <v>0</v>
      </c>
      <c r="E187" s="2">
        <f t="shared" si="4"/>
        <v>0</v>
      </c>
      <c r="G187" s="4">
        <v>184109589036</v>
      </c>
      <c r="I187" s="2">
        <f t="shared" si="5"/>
        <v>4.7257342507632015E-3</v>
      </c>
    </row>
    <row r="188" spans="1:9" ht="21" x14ac:dyDescent="0.25">
      <c r="A188" s="7" t="s">
        <v>142</v>
      </c>
      <c r="C188" s="4">
        <v>10856779416</v>
      </c>
      <c r="E188" s="2">
        <f t="shared" si="4"/>
        <v>2.4956858478571808E-3</v>
      </c>
      <c r="G188" s="4">
        <v>54999720342</v>
      </c>
      <c r="I188" s="2">
        <f t="shared" si="5"/>
        <v>1.4117356057525307E-3</v>
      </c>
    </row>
    <row r="189" spans="1:9" ht="21" x14ac:dyDescent="0.25">
      <c r="A189" s="7" t="s">
        <v>133</v>
      </c>
      <c r="C189" s="4">
        <v>27136727372</v>
      </c>
      <c r="E189" s="2">
        <f t="shared" si="4"/>
        <v>6.238014411497645E-3</v>
      </c>
      <c r="G189" s="4">
        <v>135849065058</v>
      </c>
      <c r="I189" s="2">
        <f t="shared" si="5"/>
        <v>3.4869806784111482E-3</v>
      </c>
    </row>
    <row r="190" spans="1:9" ht="21" x14ac:dyDescent="0.25">
      <c r="A190" s="7" t="s">
        <v>145</v>
      </c>
      <c r="C190" s="4">
        <v>0</v>
      </c>
      <c r="E190" s="2">
        <f t="shared" si="4"/>
        <v>0</v>
      </c>
      <c r="G190" s="4">
        <v>19068493151</v>
      </c>
      <c r="I190" s="2">
        <f t="shared" si="5"/>
        <v>4.894510474221089E-4</v>
      </c>
    </row>
    <row r="191" spans="1:9" ht="21" x14ac:dyDescent="0.25">
      <c r="A191" s="7" t="s">
        <v>129</v>
      </c>
      <c r="C191" s="4">
        <v>0</v>
      </c>
      <c r="E191" s="2">
        <f t="shared" si="4"/>
        <v>0</v>
      </c>
      <c r="G191" s="4">
        <v>367202191791</v>
      </c>
      <c r="I191" s="2">
        <f t="shared" si="5"/>
        <v>9.4253644461871761E-3</v>
      </c>
    </row>
    <row r="192" spans="1:9" ht="21" x14ac:dyDescent="0.25">
      <c r="A192" s="7" t="s">
        <v>133</v>
      </c>
      <c r="C192" s="4">
        <v>0</v>
      </c>
      <c r="E192" s="2">
        <f t="shared" si="4"/>
        <v>0</v>
      </c>
      <c r="G192" s="4">
        <v>111439726024</v>
      </c>
      <c r="I192" s="2">
        <f t="shared" si="5"/>
        <v>2.8604405285175463E-3</v>
      </c>
    </row>
    <row r="193" spans="1:9" ht="21" x14ac:dyDescent="0.25">
      <c r="A193" s="7" t="s">
        <v>129</v>
      </c>
      <c r="C193" s="4">
        <v>0</v>
      </c>
      <c r="E193" s="2">
        <f t="shared" si="4"/>
        <v>0</v>
      </c>
      <c r="G193" s="4">
        <v>241446575342</v>
      </c>
      <c r="I193" s="2">
        <f t="shared" si="5"/>
        <v>6.1974629175890368E-3</v>
      </c>
    </row>
    <row r="194" spans="1:9" ht="21" x14ac:dyDescent="0.25">
      <c r="A194" s="7" t="s">
        <v>129</v>
      </c>
      <c r="C194" s="4">
        <v>0</v>
      </c>
      <c r="E194" s="2">
        <f t="shared" si="4"/>
        <v>0</v>
      </c>
      <c r="G194" s="4">
        <v>49095890412</v>
      </c>
      <c r="I194" s="2">
        <f t="shared" si="5"/>
        <v>1.2601958002651237E-3</v>
      </c>
    </row>
    <row r="195" spans="1:9" ht="21" x14ac:dyDescent="0.25">
      <c r="A195" s="7" t="s">
        <v>138</v>
      </c>
      <c r="C195" s="4">
        <v>62481500663</v>
      </c>
      <c r="E195" s="2">
        <f t="shared" si="4"/>
        <v>1.4362841039924114E-2</v>
      </c>
      <c r="G195" s="4">
        <v>475805405208</v>
      </c>
      <c r="I195" s="2">
        <f t="shared" si="5"/>
        <v>1.221299722552768E-2</v>
      </c>
    </row>
    <row r="196" spans="1:9" ht="21" x14ac:dyDescent="0.25">
      <c r="A196" s="7" t="s">
        <v>137</v>
      </c>
      <c r="C196" s="4">
        <v>271628433047</v>
      </c>
      <c r="E196" s="2">
        <f t="shared" si="4"/>
        <v>6.2440177722684204E-2</v>
      </c>
      <c r="G196" s="4">
        <v>1234488105764</v>
      </c>
      <c r="I196" s="2">
        <f t="shared" si="5"/>
        <v>3.1686903186927386E-2</v>
      </c>
    </row>
    <row r="197" spans="1:9" ht="21" x14ac:dyDescent="0.25">
      <c r="A197" s="7" t="s">
        <v>129</v>
      </c>
      <c r="C197" s="4">
        <v>0</v>
      </c>
      <c r="E197" s="2">
        <f t="shared" si="4"/>
        <v>0</v>
      </c>
      <c r="G197" s="4">
        <v>778871232879</v>
      </c>
      <c r="I197" s="2">
        <f t="shared" si="5"/>
        <v>1.9992106230983634E-2</v>
      </c>
    </row>
    <row r="198" spans="1:9" ht="21" x14ac:dyDescent="0.25">
      <c r="A198" s="7" t="s">
        <v>133</v>
      </c>
      <c r="C198" s="4">
        <v>7598283669</v>
      </c>
      <c r="E198" s="2">
        <f t="shared" si="4"/>
        <v>1.7466440363319282E-3</v>
      </c>
      <c r="G198" s="4">
        <v>34601023389</v>
      </c>
      <c r="I198" s="2">
        <f t="shared" si="5"/>
        <v>8.8814081980750524E-4</v>
      </c>
    </row>
    <row r="199" spans="1:9" ht="21" x14ac:dyDescent="0.25">
      <c r="A199" s="7" t="s">
        <v>133</v>
      </c>
      <c r="C199" s="4">
        <v>37991418345</v>
      </c>
      <c r="E199" s="2">
        <f t="shared" si="4"/>
        <v>8.7332201816596403E-3</v>
      </c>
      <c r="G199" s="4">
        <v>289607858975</v>
      </c>
      <c r="I199" s="2">
        <f t="shared" si="5"/>
        <v>7.4336691837422137E-3</v>
      </c>
    </row>
    <row r="200" spans="1:9" ht="21" x14ac:dyDescent="0.25">
      <c r="A200" s="7" t="s">
        <v>138</v>
      </c>
      <c r="C200" s="4">
        <v>19011879078</v>
      </c>
      <c r="E200" s="2">
        <f t="shared" si="4"/>
        <v>4.370327123549309E-3</v>
      </c>
      <c r="G200" s="4">
        <v>85176325032</v>
      </c>
      <c r="I200" s="2">
        <f t="shared" si="5"/>
        <v>2.1863102224358028E-3</v>
      </c>
    </row>
    <row r="201" spans="1:9" ht="21" x14ac:dyDescent="0.25">
      <c r="A201" s="7" t="s">
        <v>129</v>
      </c>
      <c r="C201" s="4">
        <v>0</v>
      </c>
      <c r="E201" s="2">
        <f t="shared" ref="E201:E253" si="6">+C201/$C$254</f>
        <v>0</v>
      </c>
      <c r="G201" s="4">
        <v>116602739724</v>
      </c>
      <c r="I201" s="2">
        <f t="shared" ref="I201:I253" si="7">+G201/$G$254</f>
        <v>2.9929650255141626E-3</v>
      </c>
    </row>
    <row r="202" spans="1:9" ht="21" x14ac:dyDescent="0.25">
      <c r="A202" s="7" t="s">
        <v>129</v>
      </c>
      <c r="C202" s="4">
        <v>6575342471</v>
      </c>
      <c r="E202" s="2">
        <f t="shared" si="6"/>
        <v>1.5114969661725846E-3</v>
      </c>
      <c r="G202" s="4">
        <v>33139726023</v>
      </c>
      <c r="I202" s="2">
        <f t="shared" si="7"/>
        <v>8.5063216504805144E-4</v>
      </c>
    </row>
    <row r="203" spans="1:9" ht="21" x14ac:dyDescent="0.25">
      <c r="A203" s="7" t="s">
        <v>129</v>
      </c>
      <c r="C203" s="4">
        <v>0</v>
      </c>
      <c r="E203" s="2">
        <f t="shared" si="6"/>
        <v>0</v>
      </c>
      <c r="G203" s="4">
        <v>211989041097</v>
      </c>
      <c r="I203" s="2">
        <f t="shared" si="7"/>
        <v>5.4413454374864327E-3</v>
      </c>
    </row>
    <row r="204" spans="1:9" ht="21" x14ac:dyDescent="0.25">
      <c r="A204" s="7" t="s">
        <v>133</v>
      </c>
      <c r="C204" s="4">
        <v>39348254701</v>
      </c>
      <c r="E204" s="2">
        <f t="shared" si="6"/>
        <v>9.0451208993381181E-3</v>
      </c>
      <c r="G204" s="4">
        <v>160115377985</v>
      </c>
      <c r="I204" s="2">
        <f t="shared" si="7"/>
        <v>4.1098496269504799E-3</v>
      </c>
    </row>
    <row r="205" spans="1:9" ht="21" x14ac:dyDescent="0.25">
      <c r="A205" s="7" t="s">
        <v>139</v>
      </c>
      <c r="C205" s="4">
        <v>67428270493</v>
      </c>
      <c r="E205" s="2">
        <f t="shared" si="6"/>
        <v>1.549997231838997E-2</v>
      </c>
      <c r="G205" s="4">
        <v>266880325284</v>
      </c>
      <c r="I205" s="2">
        <f t="shared" si="7"/>
        <v>6.8502976985235272E-3</v>
      </c>
    </row>
    <row r="206" spans="1:9" ht="21" x14ac:dyDescent="0.25">
      <c r="A206" s="7" t="s">
        <v>143</v>
      </c>
      <c r="C206" s="4">
        <v>0</v>
      </c>
      <c r="E206" s="2">
        <f t="shared" si="6"/>
        <v>0</v>
      </c>
      <c r="G206" s="4">
        <v>222246575341</v>
      </c>
      <c r="I206" s="2">
        <f t="shared" si="7"/>
        <v>5.7046363456844228E-3</v>
      </c>
    </row>
    <row r="207" spans="1:9" ht="21" x14ac:dyDescent="0.25">
      <c r="A207" s="7" t="s">
        <v>133</v>
      </c>
      <c r="C207" s="4">
        <v>0</v>
      </c>
      <c r="E207" s="2">
        <f t="shared" si="6"/>
        <v>0</v>
      </c>
      <c r="G207" s="4">
        <v>221106849313</v>
      </c>
      <c r="I207" s="2">
        <f t="shared" si="7"/>
        <v>5.6753818003062746E-3</v>
      </c>
    </row>
    <row r="208" spans="1:9" ht="21" x14ac:dyDescent="0.25">
      <c r="A208" s="7" t="s">
        <v>129</v>
      </c>
      <c r="C208" s="4">
        <v>12226008129</v>
      </c>
      <c r="E208" s="2">
        <f t="shared" si="6"/>
        <v>2.8104352399722873E-3</v>
      </c>
      <c r="G208" s="4">
        <v>45316187892</v>
      </c>
      <c r="I208" s="2">
        <f t="shared" si="7"/>
        <v>1.1631782046581541E-3</v>
      </c>
    </row>
    <row r="209" spans="1:9" ht="21" x14ac:dyDescent="0.25">
      <c r="A209" s="7" t="s">
        <v>134</v>
      </c>
      <c r="C209" s="4">
        <v>67357808216</v>
      </c>
      <c r="E209" s="2">
        <f t="shared" si="6"/>
        <v>1.5483774908386637E-2</v>
      </c>
      <c r="G209" s="4">
        <v>246815652640</v>
      </c>
      <c r="I209" s="2">
        <f t="shared" si="7"/>
        <v>6.3352766654497881E-3</v>
      </c>
    </row>
    <row r="210" spans="1:9" ht="21" x14ac:dyDescent="0.25">
      <c r="A210" s="7" t="s">
        <v>134</v>
      </c>
      <c r="C210" s="4">
        <v>8149306576</v>
      </c>
      <c r="E210" s="2">
        <f t="shared" si="6"/>
        <v>1.8733095987563037E-3</v>
      </c>
      <c r="G210" s="4">
        <v>29410176321</v>
      </c>
      <c r="I210" s="2">
        <f t="shared" si="7"/>
        <v>7.5490189451217612E-4</v>
      </c>
    </row>
    <row r="211" spans="1:9" ht="21" x14ac:dyDescent="0.25">
      <c r="A211" s="7" t="s">
        <v>134</v>
      </c>
      <c r="C211" s="4">
        <v>8148852989</v>
      </c>
      <c r="E211" s="2">
        <f t="shared" si="6"/>
        <v>1.8732053311265311E-3</v>
      </c>
      <c r="G211" s="4">
        <v>29144232198</v>
      </c>
      <c r="I211" s="2">
        <f t="shared" si="7"/>
        <v>7.4807562730126763E-4</v>
      </c>
    </row>
    <row r="212" spans="1:9" ht="21" x14ac:dyDescent="0.25">
      <c r="A212" s="7" t="s">
        <v>139</v>
      </c>
      <c r="C212" s="4">
        <v>12176108917</v>
      </c>
      <c r="E212" s="2">
        <f t="shared" si="6"/>
        <v>2.798964733624512E-3</v>
      </c>
      <c r="G212" s="4">
        <v>42159670558</v>
      </c>
      <c r="I212" s="2">
        <f t="shared" si="7"/>
        <v>1.0821565579502536E-3</v>
      </c>
    </row>
    <row r="213" spans="1:9" ht="21" x14ac:dyDescent="0.25">
      <c r="A213" s="7" t="s">
        <v>135</v>
      </c>
      <c r="C213" s="4">
        <v>0</v>
      </c>
      <c r="E213" s="2">
        <f t="shared" si="6"/>
        <v>0</v>
      </c>
      <c r="G213" s="4">
        <v>95123287670</v>
      </c>
      <c r="I213" s="2">
        <f t="shared" si="7"/>
        <v>2.441629362930256E-3</v>
      </c>
    </row>
    <row r="214" spans="1:9" ht="21" x14ac:dyDescent="0.25">
      <c r="A214" s="7" t="s">
        <v>138</v>
      </c>
      <c r="C214" s="4">
        <v>43155698147</v>
      </c>
      <c r="E214" s="2">
        <f t="shared" si="6"/>
        <v>9.92035123796829E-3</v>
      </c>
      <c r="G214" s="4">
        <v>134985532229</v>
      </c>
      <c r="I214" s="2">
        <f t="shared" si="7"/>
        <v>3.4648154740454713E-3</v>
      </c>
    </row>
    <row r="215" spans="1:9" ht="21" x14ac:dyDescent="0.25">
      <c r="A215" s="7" t="s">
        <v>188</v>
      </c>
      <c r="C215" s="4">
        <v>0</v>
      </c>
      <c r="E215" s="2">
        <f t="shared" si="6"/>
        <v>0</v>
      </c>
      <c r="G215" s="4">
        <v>3221917808</v>
      </c>
      <c r="I215" s="2">
        <f t="shared" si="7"/>
        <v>8.2700349385019171E-5</v>
      </c>
    </row>
    <row r="216" spans="1:9" ht="21" x14ac:dyDescent="0.25">
      <c r="A216" s="7" t="s">
        <v>137</v>
      </c>
      <c r="C216" s="4">
        <v>99639796744</v>
      </c>
      <c r="E216" s="2">
        <f t="shared" si="6"/>
        <v>2.290454849353336E-2</v>
      </c>
      <c r="G216" s="4">
        <v>296176783038</v>
      </c>
      <c r="I216" s="2">
        <f t="shared" si="7"/>
        <v>7.6022806591016616E-3</v>
      </c>
    </row>
    <row r="217" spans="1:9" ht="21" x14ac:dyDescent="0.25">
      <c r="A217" s="7" t="s">
        <v>143</v>
      </c>
      <c r="C217" s="4">
        <v>10935080669</v>
      </c>
      <c r="E217" s="2">
        <f t="shared" si="6"/>
        <v>2.5136852306846141E-3</v>
      </c>
      <c r="G217" s="4">
        <v>34095354623</v>
      </c>
      <c r="I217" s="2">
        <f t="shared" si="7"/>
        <v>8.7516128832552411E-4</v>
      </c>
    </row>
    <row r="218" spans="1:9" ht="21" x14ac:dyDescent="0.25">
      <c r="A218" s="7" t="s">
        <v>129</v>
      </c>
      <c r="C218" s="4">
        <v>0</v>
      </c>
      <c r="E218" s="2">
        <f t="shared" si="6"/>
        <v>0</v>
      </c>
      <c r="G218" s="4">
        <v>16552328765</v>
      </c>
      <c r="I218" s="2">
        <f t="shared" si="7"/>
        <v>4.2486601259730301E-4</v>
      </c>
    </row>
    <row r="219" spans="1:9" ht="21" x14ac:dyDescent="0.25">
      <c r="A219" s="7" t="s">
        <v>189</v>
      </c>
      <c r="C219" s="4">
        <v>0</v>
      </c>
      <c r="E219" s="2">
        <f t="shared" si="6"/>
        <v>0</v>
      </c>
      <c r="G219" s="4">
        <v>105205479452</v>
      </c>
      <c r="I219" s="2">
        <f t="shared" si="7"/>
        <v>2.7004195719380238E-3</v>
      </c>
    </row>
    <row r="220" spans="1:9" ht="21" x14ac:dyDescent="0.25">
      <c r="A220" s="7" t="s">
        <v>143</v>
      </c>
      <c r="C220" s="4">
        <v>157368361440</v>
      </c>
      <c r="E220" s="2">
        <f t="shared" si="6"/>
        <v>3.6174815522869018E-2</v>
      </c>
      <c r="G220" s="4">
        <v>435872072147</v>
      </c>
      <c r="I220" s="2">
        <f t="shared" si="7"/>
        <v>1.1187986411144721E-2</v>
      </c>
    </row>
    <row r="221" spans="1:9" ht="21" x14ac:dyDescent="0.25">
      <c r="A221" s="7" t="s">
        <v>137</v>
      </c>
      <c r="C221" s="4">
        <v>89652377350</v>
      </c>
      <c r="E221" s="2">
        <f t="shared" si="6"/>
        <v>2.0608705473872606E-2</v>
      </c>
      <c r="G221" s="4">
        <v>242583484277</v>
      </c>
      <c r="I221" s="2">
        <f t="shared" si="7"/>
        <v>6.2266451536814637E-3</v>
      </c>
    </row>
    <row r="222" spans="1:9" ht="21" x14ac:dyDescent="0.25">
      <c r="A222" s="7" t="s">
        <v>144</v>
      </c>
      <c r="C222" s="4">
        <v>165503477572</v>
      </c>
      <c r="E222" s="2">
        <f t="shared" si="6"/>
        <v>3.8044863114642537E-2</v>
      </c>
      <c r="G222" s="4">
        <v>420925186680</v>
      </c>
      <c r="I222" s="2">
        <f t="shared" si="7"/>
        <v>1.0804328998385926E-2</v>
      </c>
    </row>
    <row r="223" spans="1:9" ht="21" x14ac:dyDescent="0.25">
      <c r="A223" s="7" t="s">
        <v>135</v>
      </c>
      <c r="C223" s="4">
        <v>165503477572</v>
      </c>
      <c r="E223" s="2">
        <f t="shared" si="6"/>
        <v>3.8044863114642537E-2</v>
      </c>
      <c r="G223" s="4">
        <v>420925186680</v>
      </c>
      <c r="I223" s="2">
        <f t="shared" si="7"/>
        <v>1.0804328998385926E-2</v>
      </c>
    </row>
    <row r="224" spans="1:9" ht="21" x14ac:dyDescent="0.25">
      <c r="A224" s="7" t="s">
        <v>145</v>
      </c>
      <c r="C224" s="4">
        <v>82751738785</v>
      </c>
      <c r="E224" s="2">
        <f t="shared" si="6"/>
        <v>1.9022431557091393E-2</v>
      </c>
      <c r="G224" s="4">
        <v>210462593330</v>
      </c>
      <c r="I224" s="2">
        <f t="shared" si="7"/>
        <v>5.402164498936283E-3</v>
      </c>
    </row>
    <row r="225" spans="1:9" ht="21" x14ac:dyDescent="0.25">
      <c r="A225" s="7" t="s">
        <v>145</v>
      </c>
      <c r="C225" s="4">
        <v>275823619818</v>
      </c>
      <c r="E225" s="2">
        <f t="shared" si="6"/>
        <v>6.3404539975275662E-2</v>
      </c>
      <c r="G225" s="4">
        <v>692584662245</v>
      </c>
      <c r="I225" s="2">
        <f t="shared" si="7"/>
        <v>1.7777298168236512E-2</v>
      </c>
    </row>
    <row r="226" spans="1:9" ht="21" x14ac:dyDescent="0.25">
      <c r="A226" s="7" t="s">
        <v>143</v>
      </c>
      <c r="C226" s="4">
        <v>42232191784</v>
      </c>
      <c r="E226" s="2">
        <f t="shared" si="6"/>
        <v>9.7080616010296866E-3</v>
      </c>
      <c r="G226" s="4">
        <v>104597394552</v>
      </c>
      <c r="I226" s="2">
        <f t="shared" si="7"/>
        <v>2.6848112179443597E-3</v>
      </c>
    </row>
    <row r="227" spans="1:9" ht="21" x14ac:dyDescent="0.25">
      <c r="A227" s="7" t="s">
        <v>144</v>
      </c>
      <c r="C227" s="4">
        <v>41361972023</v>
      </c>
      <c r="E227" s="2">
        <f t="shared" si="6"/>
        <v>9.5080211416230312E-3</v>
      </c>
      <c r="G227" s="4">
        <v>97205037098</v>
      </c>
      <c r="I227" s="2">
        <f t="shared" si="7"/>
        <v>2.4950638126235995E-3</v>
      </c>
    </row>
    <row r="228" spans="1:9" ht="21" x14ac:dyDescent="0.25">
      <c r="A228" s="7" t="s">
        <v>146</v>
      </c>
      <c r="C228" s="4">
        <v>21611</v>
      </c>
      <c r="E228" s="2">
        <f t="shared" si="6"/>
        <v>4.9677961383793794E-9</v>
      </c>
      <c r="G228" s="4">
        <v>21611</v>
      </c>
      <c r="I228" s="2">
        <f t="shared" si="7"/>
        <v>5.547122419206199E-10</v>
      </c>
    </row>
    <row r="229" spans="1:9" ht="21" x14ac:dyDescent="0.25">
      <c r="A229" s="7" t="s">
        <v>147</v>
      </c>
      <c r="C229" s="4">
        <v>41355078015</v>
      </c>
      <c r="E229" s="2">
        <f t="shared" si="6"/>
        <v>9.5064363918974121E-3</v>
      </c>
      <c r="G229" s="4">
        <v>93223477032</v>
      </c>
      <c r="I229" s="2">
        <f t="shared" si="7"/>
        <v>2.3928649273081363E-3</v>
      </c>
    </row>
    <row r="230" spans="1:9" ht="21" x14ac:dyDescent="0.25">
      <c r="A230" s="7" t="s">
        <v>134</v>
      </c>
      <c r="C230" s="4">
        <v>143604369055</v>
      </c>
      <c r="E230" s="2">
        <f t="shared" si="6"/>
        <v>3.3010838464015375E-2</v>
      </c>
      <c r="G230" s="4">
        <v>323724303781</v>
      </c>
      <c r="I230" s="2">
        <f t="shared" si="7"/>
        <v>8.3093718159525393E-3</v>
      </c>
    </row>
    <row r="231" spans="1:9" ht="21" x14ac:dyDescent="0.25">
      <c r="A231" s="7" t="s">
        <v>129</v>
      </c>
      <c r="C231" s="4">
        <v>2849315070</v>
      </c>
      <c r="E231" s="2">
        <f t="shared" si="6"/>
        <v>6.5498201849855026E-4</v>
      </c>
      <c r="G231" s="4">
        <v>6610410958</v>
      </c>
      <c r="I231" s="2">
        <f t="shared" si="7"/>
        <v>1.6967636308032081E-4</v>
      </c>
    </row>
    <row r="232" spans="1:9" ht="21" x14ac:dyDescent="0.25">
      <c r="A232" s="7" t="s">
        <v>143</v>
      </c>
      <c r="C232" s="4">
        <v>102180821943</v>
      </c>
      <c r="E232" s="2">
        <f t="shared" si="6"/>
        <v>2.348866284137089E-2</v>
      </c>
      <c r="G232" s="4">
        <v>210462592866</v>
      </c>
      <c r="I232" s="2">
        <f t="shared" si="7"/>
        <v>5.4021644870263074E-3</v>
      </c>
    </row>
    <row r="233" spans="1:9" ht="21" x14ac:dyDescent="0.25">
      <c r="A233" s="7" t="s">
        <v>135</v>
      </c>
      <c r="C233" s="4">
        <v>23462328769</v>
      </c>
      <c r="E233" s="2">
        <f t="shared" si="6"/>
        <v>5.3933675561531448E-3</v>
      </c>
      <c r="G233" s="4">
        <v>47607865269</v>
      </c>
      <c r="I233" s="2">
        <f t="shared" si="7"/>
        <v>1.2220010955727087E-3</v>
      </c>
    </row>
    <row r="234" spans="1:9" ht="21" x14ac:dyDescent="0.25">
      <c r="A234" s="7" t="s">
        <v>137</v>
      </c>
      <c r="C234" s="4">
        <v>8412181859</v>
      </c>
      <c r="E234" s="2">
        <f t="shared" si="6"/>
        <v>1.93373765927006E-3</v>
      </c>
      <c r="G234" s="4">
        <v>17096144540</v>
      </c>
      <c r="I234" s="2">
        <f t="shared" si="7"/>
        <v>4.3882470343724794E-4</v>
      </c>
    </row>
    <row r="235" spans="1:9" ht="21" x14ac:dyDescent="0.25">
      <c r="A235" s="7" t="s">
        <v>138</v>
      </c>
      <c r="C235" s="4">
        <v>269773055122</v>
      </c>
      <c r="E235" s="2">
        <f t="shared" si="6"/>
        <v>6.2013675511261808E-2</v>
      </c>
      <c r="G235" s="4">
        <v>540194972923</v>
      </c>
      <c r="I235" s="2">
        <f t="shared" si="7"/>
        <v>1.3865751908952196E-2</v>
      </c>
    </row>
    <row r="236" spans="1:9" ht="21" x14ac:dyDescent="0.25">
      <c r="A236" s="7" t="s">
        <v>148</v>
      </c>
      <c r="C236" s="4">
        <v>57067538718</v>
      </c>
      <c r="E236" s="2">
        <f t="shared" si="6"/>
        <v>1.311831467632669E-2</v>
      </c>
      <c r="G236" s="4">
        <v>104768750895</v>
      </c>
      <c r="I236" s="2">
        <f t="shared" si="7"/>
        <v>2.6892096012303178E-3</v>
      </c>
    </row>
    <row r="237" spans="1:9" ht="21" x14ac:dyDescent="0.25">
      <c r="A237" s="7" t="s">
        <v>129</v>
      </c>
      <c r="C237" s="4">
        <v>108687818733</v>
      </c>
      <c r="E237" s="2">
        <f t="shared" si="6"/>
        <v>2.4984448946863882E-2</v>
      </c>
      <c r="G237" s="4">
        <v>199547270517</v>
      </c>
      <c r="I237" s="2">
        <f t="shared" si="7"/>
        <v>5.1219894404528014E-3</v>
      </c>
    </row>
    <row r="238" spans="1:9" ht="21" x14ac:dyDescent="0.25">
      <c r="A238" s="7" t="s">
        <v>149</v>
      </c>
      <c r="C238" s="4">
        <v>32053186773</v>
      </c>
      <c r="E238" s="2">
        <f t="shared" si="6"/>
        <v>7.3681781256611165E-3</v>
      </c>
      <c r="G238" s="4">
        <v>43246460450</v>
      </c>
      <c r="I238" s="2">
        <f t="shared" si="7"/>
        <v>1.1100523359099958E-3</v>
      </c>
    </row>
    <row r="239" spans="1:9" ht="21" x14ac:dyDescent="0.25">
      <c r="A239" s="7" t="s">
        <v>150</v>
      </c>
      <c r="C239" s="4">
        <v>111646355535</v>
      </c>
      <c r="E239" s="2">
        <f t="shared" si="6"/>
        <v>2.5664538146818947E-2</v>
      </c>
      <c r="G239" s="4">
        <v>136382915032</v>
      </c>
      <c r="I239" s="2">
        <f t="shared" si="7"/>
        <v>3.5006835665665694E-3</v>
      </c>
    </row>
    <row r="240" spans="1:9" ht="21" x14ac:dyDescent="0.25">
      <c r="A240" s="7" t="s">
        <v>129</v>
      </c>
      <c r="C240" s="4">
        <v>22326808699</v>
      </c>
      <c r="E240" s="2">
        <f t="shared" si="6"/>
        <v>5.1323415870263905E-3</v>
      </c>
      <c r="G240" s="4">
        <v>25854446886</v>
      </c>
      <c r="I240" s="2">
        <f t="shared" si="7"/>
        <v>6.6363325138821207E-4</v>
      </c>
    </row>
    <row r="241" spans="1:9" ht="21" x14ac:dyDescent="0.25">
      <c r="A241" s="7" t="s">
        <v>129</v>
      </c>
      <c r="C241" s="4">
        <v>60913004160</v>
      </c>
      <c r="E241" s="2">
        <f t="shared" si="6"/>
        <v>1.4002285264131002E-2</v>
      </c>
      <c r="G241" s="4">
        <v>68606135770</v>
      </c>
      <c r="I241" s="2">
        <f t="shared" si="7"/>
        <v>1.7609857656974289E-3</v>
      </c>
    </row>
    <row r="242" spans="1:9" ht="21" x14ac:dyDescent="0.25">
      <c r="A242" s="7" t="s">
        <v>129</v>
      </c>
      <c r="C242" s="4">
        <v>14331684596</v>
      </c>
      <c r="E242" s="2">
        <f t="shared" si="6"/>
        <v>3.2944744524769807E-3</v>
      </c>
      <c r="G242" s="4">
        <v>15688115602</v>
      </c>
      <c r="I242" s="2">
        <f t="shared" si="7"/>
        <v>4.0268334538407641E-4</v>
      </c>
    </row>
    <row r="243" spans="1:9" ht="21" x14ac:dyDescent="0.25">
      <c r="A243" s="7" t="s">
        <v>129</v>
      </c>
      <c r="C243" s="4">
        <v>195784520946</v>
      </c>
      <c r="E243" s="2">
        <f t="shared" si="6"/>
        <v>4.5005672440423646E-2</v>
      </c>
      <c r="G243" s="4">
        <v>195784520946</v>
      </c>
      <c r="I243" s="2">
        <f t="shared" si="7"/>
        <v>5.0254069939989002E-3</v>
      </c>
    </row>
    <row r="244" spans="1:9" ht="21" x14ac:dyDescent="0.25">
      <c r="A244" s="7" t="s">
        <v>133</v>
      </c>
      <c r="C244" s="4">
        <v>144078988352</v>
      </c>
      <c r="E244" s="2">
        <f t="shared" si="6"/>
        <v>3.3119940861444319E-2</v>
      </c>
      <c r="G244" s="4">
        <v>144078988352</v>
      </c>
      <c r="I244" s="2">
        <f t="shared" si="7"/>
        <v>3.6982267661095185E-3</v>
      </c>
    </row>
    <row r="245" spans="1:9" ht="21" x14ac:dyDescent="0.25">
      <c r="A245" s="7" t="s">
        <v>151</v>
      </c>
      <c r="C245" s="4">
        <v>98238120643</v>
      </c>
      <c r="E245" s="2">
        <f t="shared" si="6"/>
        <v>2.2582340306878116E-2</v>
      </c>
      <c r="G245" s="4">
        <v>98238120643</v>
      </c>
      <c r="I245" s="2">
        <f t="shared" si="7"/>
        <v>2.5215810533500004E-3</v>
      </c>
    </row>
    <row r="246" spans="1:9" ht="21" x14ac:dyDescent="0.25">
      <c r="A246" s="7" t="s">
        <v>152</v>
      </c>
      <c r="C246" s="4">
        <v>99492123531</v>
      </c>
      <c r="E246" s="2">
        <f t="shared" si="6"/>
        <v>2.2870602335683957E-2</v>
      </c>
      <c r="G246" s="4">
        <v>99492123531</v>
      </c>
      <c r="I246" s="2">
        <f t="shared" si="7"/>
        <v>2.5537688629551744E-3</v>
      </c>
    </row>
    <row r="247" spans="1:9" ht="21" x14ac:dyDescent="0.25">
      <c r="A247" s="7" t="s">
        <v>129</v>
      </c>
      <c r="C247" s="4">
        <v>9559986470</v>
      </c>
      <c r="E247" s="2">
        <f t="shared" si="6"/>
        <v>2.1975875187925185E-3</v>
      </c>
      <c r="G247" s="4">
        <v>9559986470</v>
      </c>
      <c r="I247" s="2">
        <f t="shared" si="7"/>
        <v>2.4538621662600034E-4</v>
      </c>
    </row>
    <row r="248" spans="1:9" ht="21" x14ac:dyDescent="0.25">
      <c r="A248" s="7" t="s">
        <v>129</v>
      </c>
      <c r="C248" s="4">
        <v>5008419198</v>
      </c>
      <c r="E248" s="2">
        <f t="shared" si="6"/>
        <v>1.1513028342607721E-3</v>
      </c>
      <c r="G248" s="4">
        <v>5008419198</v>
      </c>
      <c r="I248" s="2">
        <f t="shared" si="7"/>
        <v>1.2855635749390833E-4</v>
      </c>
    </row>
    <row r="249" spans="1:9" ht="21" x14ac:dyDescent="0.25">
      <c r="A249" s="7" t="s">
        <v>135</v>
      </c>
      <c r="C249" s="4">
        <v>4104527737</v>
      </c>
      <c r="E249" s="2">
        <f t="shared" si="6"/>
        <v>9.4352214343342055E-4</v>
      </c>
      <c r="G249" s="4">
        <v>4104527737</v>
      </c>
      <c r="I249" s="2">
        <f t="shared" si="7"/>
        <v>1.0535522571915407E-4</v>
      </c>
    </row>
    <row r="250" spans="1:9" ht="21" x14ac:dyDescent="0.25">
      <c r="A250" s="7" t="s">
        <v>129</v>
      </c>
      <c r="C250" s="4">
        <v>1099402642</v>
      </c>
      <c r="E250" s="2">
        <f t="shared" si="6"/>
        <v>2.5272352965858533E-4</v>
      </c>
      <c r="G250" s="4">
        <v>1099402642</v>
      </c>
      <c r="I250" s="2">
        <f t="shared" si="7"/>
        <v>2.8219522665183132E-5</v>
      </c>
    </row>
    <row r="251" spans="1:9" ht="21" x14ac:dyDescent="0.25">
      <c r="A251" s="7" t="s">
        <v>135</v>
      </c>
      <c r="C251" s="4">
        <v>1883047203</v>
      </c>
      <c r="E251" s="2">
        <f t="shared" si="6"/>
        <v>4.3286264510894874E-4</v>
      </c>
      <c r="G251" s="4">
        <v>1883047203</v>
      </c>
      <c r="I251" s="2">
        <f t="shared" si="7"/>
        <v>4.8334150923996237E-5</v>
      </c>
    </row>
    <row r="252" spans="1:9" ht="21" x14ac:dyDescent="0.25">
      <c r="A252" s="7" t="s">
        <v>129</v>
      </c>
      <c r="C252" s="4">
        <v>1015557185</v>
      </c>
      <c r="E252" s="2">
        <f t="shared" si="6"/>
        <v>2.3344968127094688E-4</v>
      </c>
      <c r="G252" s="4">
        <v>1015557185</v>
      </c>
      <c r="I252" s="2">
        <f t="shared" si="7"/>
        <v>2.606737323075951E-5</v>
      </c>
    </row>
    <row r="253" spans="1:9" ht="21.75" thickBot="1" x14ac:dyDescent="0.3">
      <c r="A253" s="7" t="s">
        <v>129</v>
      </c>
      <c r="C253" s="4">
        <v>173448964</v>
      </c>
      <c r="E253" s="2">
        <f t="shared" si="6"/>
        <v>3.9871319863268886E-5</v>
      </c>
      <c r="G253" s="4">
        <v>173448964</v>
      </c>
      <c r="I253" s="2">
        <f t="shared" si="7"/>
        <v>4.4520967877122247E-6</v>
      </c>
    </row>
    <row r="254" spans="1:9" ht="21.75" thickBot="1" x14ac:dyDescent="0.3">
      <c r="A254" s="7" t="s">
        <v>24</v>
      </c>
      <c r="C254" s="8">
        <f>SUM(C8:C253)</f>
        <v>4350218768649</v>
      </c>
      <c r="E254" s="9">
        <f>SUM(E8:E253)</f>
        <v>1</v>
      </c>
      <c r="G254" s="8">
        <f>SUM(G8:G253)</f>
        <v>38958938286948</v>
      </c>
      <c r="I254" s="9">
        <f>SUM(I8:I253)</f>
        <v>1</v>
      </c>
    </row>
    <row r="255" spans="1:9" ht="19.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0"/>
  <sheetViews>
    <sheetView rightToLeft="1" workbookViewId="0">
      <selection activeCell="Y10" sqref="Y10"/>
    </sheetView>
  </sheetViews>
  <sheetFormatPr defaultRowHeight="18.75" x14ac:dyDescent="0.25"/>
  <cols>
    <col min="1" max="1" width="40.28515625" style="10" bestFit="1" customWidth="1"/>
    <col min="2" max="2" width="1" style="10" customWidth="1"/>
    <col min="3" max="3" width="17" style="10" customWidth="1"/>
    <col min="4" max="4" width="1" style="10" customWidth="1"/>
    <col min="5" max="5" width="23" style="10" customWidth="1"/>
    <col min="6" max="6" width="1" style="10" customWidth="1"/>
    <col min="7" max="7" width="23" style="10" customWidth="1"/>
    <col min="8" max="8" width="1" style="10" customWidth="1"/>
    <col min="9" max="9" width="28" style="10" customWidth="1"/>
    <col min="10" max="10" width="1" style="10" customWidth="1"/>
    <col min="11" max="11" width="19" style="10" customWidth="1"/>
    <col min="12" max="12" width="1" style="10" customWidth="1"/>
    <col min="13" max="13" width="24" style="10" customWidth="1"/>
    <col min="14" max="14" width="1" style="10" customWidth="1"/>
    <col min="15" max="15" width="24" style="10" customWidth="1"/>
    <col min="16" max="16" width="1" style="10" customWidth="1"/>
    <col min="17" max="17" width="28" style="10" customWidth="1"/>
    <col min="18" max="18" width="1" style="10" customWidth="1"/>
    <col min="19" max="19" width="19.140625" style="10" bestFit="1" customWidth="1"/>
    <col min="20" max="20" width="18.7109375" style="10" bestFit="1" customWidth="1"/>
    <col min="21" max="16384" width="9.140625" style="10"/>
  </cols>
  <sheetData>
    <row r="2" spans="1:17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</row>
    <row r="3" spans="1:17" ht="26.25" x14ac:dyDescent="0.25">
      <c r="A3" s="15" t="s">
        <v>153</v>
      </c>
      <c r="B3" s="15" t="s">
        <v>153</v>
      </c>
      <c r="C3" s="15" t="s">
        <v>153</v>
      </c>
      <c r="D3" s="15" t="s">
        <v>153</v>
      </c>
      <c r="E3" s="15" t="s">
        <v>153</v>
      </c>
      <c r="F3" s="15" t="s">
        <v>153</v>
      </c>
      <c r="G3" s="15" t="s">
        <v>153</v>
      </c>
      <c r="H3" s="15" t="s">
        <v>153</v>
      </c>
      <c r="I3" s="15" t="s">
        <v>153</v>
      </c>
      <c r="J3" s="15" t="s">
        <v>153</v>
      </c>
      <c r="K3" s="15" t="s">
        <v>153</v>
      </c>
      <c r="L3" s="15" t="s">
        <v>153</v>
      </c>
      <c r="M3" s="15" t="s">
        <v>153</v>
      </c>
      <c r="N3" s="15" t="s">
        <v>153</v>
      </c>
      <c r="O3" s="15" t="s">
        <v>153</v>
      </c>
      <c r="P3" s="15" t="s">
        <v>153</v>
      </c>
      <c r="Q3" s="15" t="s">
        <v>153</v>
      </c>
    </row>
    <row r="4" spans="1:17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</row>
    <row r="6" spans="1:17" ht="26.25" x14ac:dyDescent="0.25">
      <c r="A6" s="17" t="s">
        <v>3</v>
      </c>
      <c r="C6" s="17" t="s">
        <v>155</v>
      </c>
      <c r="D6" s="17" t="s">
        <v>155</v>
      </c>
      <c r="E6" s="17" t="s">
        <v>155</v>
      </c>
      <c r="F6" s="17" t="s">
        <v>155</v>
      </c>
      <c r="G6" s="17" t="s">
        <v>155</v>
      </c>
      <c r="H6" s="17" t="s">
        <v>155</v>
      </c>
      <c r="I6" s="17" t="s">
        <v>155</v>
      </c>
      <c r="K6" s="17" t="s">
        <v>156</v>
      </c>
      <c r="L6" s="17" t="s">
        <v>156</v>
      </c>
      <c r="M6" s="17" t="s">
        <v>156</v>
      </c>
      <c r="N6" s="17" t="s">
        <v>156</v>
      </c>
      <c r="O6" s="17" t="s">
        <v>156</v>
      </c>
      <c r="P6" s="17" t="s">
        <v>156</v>
      </c>
      <c r="Q6" s="17" t="s">
        <v>156</v>
      </c>
    </row>
    <row r="7" spans="1:17" ht="26.25" x14ac:dyDescent="0.25">
      <c r="A7" s="17" t="s">
        <v>3</v>
      </c>
      <c r="C7" s="17" t="s">
        <v>7</v>
      </c>
      <c r="E7" s="17" t="s">
        <v>201</v>
      </c>
      <c r="G7" s="17" t="s">
        <v>202</v>
      </c>
      <c r="I7" s="17" t="s">
        <v>204</v>
      </c>
      <c r="K7" s="17" t="s">
        <v>7</v>
      </c>
      <c r="M7" s="17" t="s">
        <v>201</v>
      </c>
      <c r="O7" s="17" t="s">
        <v>202</v>
      </c>
      <c r="Q7" s="17" t="s">
        <v>204</v>
      </c>
    </row>
    <row r="8" spans="1:17" ht="21" x14ac:dyDescent="0.25">
      <c r="A8" s="12" t="s">
        <v>20</v>
      </c>
      <c r="C8" s="10">
        <v>0</v>
      </c>
      <c r="E8" s="10">
        <v>0</v>
      </c>
      <c r="G8" s="10">
        <v>0</v>
      </c>
      <c r="I8" s="10">
        <v>0</v>
      </c>
      <c r="K8" s="10">
        <v>179895577</v>
      </c>
      <c r="M8" s="10">
        <v>3082141428234</v>
      </c>
      <c r="O8" s="10">
        <v>2959987346682</v>
      </c>
      <c r="Q8" s="10">
        <f>+M8-O8</f>
        <v>122154081552</v>
      </c>
    </row>
    <row r="9" spans="1:17" ht="21" x14ac:dyDescent="0.25">
      <c r="A9" s="12" t="s">
        <v>200</v>
      </c>
      <c r="C9" s="10">
        <v>0</v>
      </c>
      <c r="E9" s="10">
        <v>0</v>
      </c>
      <c r="G9" s="10">
        <v>0</v>
      </c>
      <c r="I9" s="10">
        <v>0</v>
      </c>
      <c r="K9" s="10">
        <v>66800000</v>
      </c>
      <c r="M9" s="10">
        <v>79471766481</v>
      </c>
      <c r="O9" s="10">
        <v>88694833596</v>
      </c>
      <c r="Q9" s="10">
        <v>-9223067115</v>
      </c>
    </row>
    <row r="10" spans="1:17" ht="21" x14ac:dyDescent="0.25">
      <c r="A10" s="12" t="s">
        <v>205</v>
      </c>
      <c r="C10" s="10">
        <v>0</v>
      </c>
      <c r="E10" s="10">
        <v>0</v>
      </c>
      <c r="G10" s="10">
        <v>0</v>
      </c>
      <c r="I10" s="10">
        <v>0</v>
      </c>
      <c r="K10" s="10">
        <v>439704</v>
      </c>
      <c r="M10" s="10">
        <v>485374961908</v>
      </c>
      <c r="O10" s="10">
        <v>485374935315</v>
      </c>
      <c r="Q10" s="10">
        <v>26593</v>
      </c>
    </row>
    <row r="11" spans="1:17" ht="21" x14ac:dyDescent="0.25">
      <c r="A11" s="12" t="s">
        <v>15</v>
      </c>
      <c r="C11" s="10">
        <v>0</v>
      </c>
      <c r="E11" s="10">
        <v>0</v>
      </c>
      <c r="G11" s="10">
        <v>0</v>
      </c>
      <c r="I11" s="10">
        <v>0</v>
      </c>
      <c r="K11" s="10">
        <v>16000000</v>
      </c>
      <c r="M11" s="10">
        <v>92797269415</v>
      </c>
      <c r="O11" s="10">
        <v>73965074179</v>
      </c>
      <c r="Q11" s="10">
        <v>18832195236</v>
      </c>
    </row>
    <row r="12" spans="1:17" ht="21" x14ac:dyDescent="0.25">
      <c r="A12" s="12" t="s">
        <v>206</v>
      </c>
      <c r="C12" s="10">
        <v>0</v>
      </c>
      <c r="E12" s="10">
        <v>0</v>
      </c>
      <c r="G12" s="10">
        <v>0</v>
      </c>
      <c r="I12" s="10">
        <v>0</v>
      </c>
      <c r="K12" s="10">
        <v>17</v>
      </c>
      <c r="M12" s="10">
        <v>17</v>
      </c>
      <c r="O12" s="10">
        <v>6679</v>
      </c>
      <c r="Q12" s="10">
        <v>-6662</v>
      </c>
    </row>
    <row r="13" spans="1:17" ht="21" x14ac:dyDescent="0.25">
      <c r="A13" s="12" t="s">
        <v>207</v>
      </c>
      <c r="C13" s="10">
        <v>0</v>
      </c>
      <c r="E13" s="10">
        <v>0</v>
      </c>
      <c r="G13" s="10">
        <v>0</v>
      </c>
      <c r="I13" s="10">
        <v>0</v>
      </c>
      <c r="K13" s="10">
        <v>2000000</v>
      </c>
      <c r="M13" s="10">
        <v>25422965629</v>
      </c>
      <c r="O13" s="10">
        <v>20010710000</v>
      </c>
      <c r="Q13" s="10">
        <v>5412255629</v>
      </c>
    </row>
    <row r="14" spans="1:17" ht="21" x14ac:dyDescent="0.25">
      <c r="A14" s="12" t="s">
        <v>16</v>
      </c>
      <c r="C14" s="10">
        <v>0</v>
      </c>
      <c r="E14" s="10">
        <v>0</v>
      </c>
      <c r="G14" s="10">
        <v>0</v>
      </c>
      <c r="I14" s="10">
        <v>0</v>
      </c>
      <c r="K14" s="10">
        <v>263809206</v>
      </c>
      <c r="M14" s="10">
        <v>3753601160698</v>
      </c>
      <c r="O14" s="10">
        <v>3544791947501</v>
      </c>
      <c r="Q14" s="10">
        <v>208809213197</v>
      </c>
    </row>
    <row r="15" spans="1:17" ht="21" x14ac:dyDescent="0.25">
      <c r="A15" s="12" t="s">
        <v>39</v>
      </c>
      <c r="C15" s="10">
        <v>1129130</v>
      </c>
      <c r="E15" s="10">
        <v>2559992893380</v>
      </c>
      <c r="G15" s="10">
        <v>2088632828441</v>
      </c>
      <c r="I15" s="10">
        <f>+E15-G15</f>
        <v>471360064939</v>
      </c>
      <c r="K15" s="10">
        <v>1129130</v>
      </c>
      <c r="M15" s="10">
        <v>2559992893380</v>
      </c>
      <c r="O15" s="10">
        <v>2088632376789</v>
      </c>
      <c r="Q15" s="10">
        <v>471360516591</v>
      </c>
    </row>
    <row r="16" spans="1:17" ht="21" x14ac:dyDescent="0.25">
      <c r="A16" s="12" t="s">
        <v>82</v>
      </c>
      <c r="C16" s="10">
        <v>0</v>
      </c>
      <c r="E16" s="10">
        <v>0</v>
      </c>
      <c r="G16" s="10">
        <v>0</v>
      </c>
      <c r="I16" s="10">
        <v>0</v>
      </c>
      <c r="K16" s="10">
        <v>44569000</v>
      </c>
      <c r="M16" s="10">
        <v>37662201726825</v>
      </c>
      <c r="O16" s="10">
        <v>43343352500000</v>
      </c>
      <c r="Q16" s="10">
        <v>-5681150773175</v>
      </c>
    </row>
    <row r="17" spans="1:17" ht="21" x14ac:dyDescent="0.25">
      <c r="A17" s="12" t="s">
        <v>171</v>
      </c>
      <c r="C17" s="10">
        <v>0</v>
      </c>
      <c r="E17" s="10">
        <v>0</v>
      </c>
      <c r="G17" s="10">
        <v>0</v>
      </c>
      <c r="I17" s="10">
        <v>0</v>
      </c>
      <c r="K17" s="10">
        <v>1000000</v>
      </c>
      <c r="M17" s="10">
        <v>1000000000000</v>
      </c>
      <c r="O17" s="10">
        <v>946636813438</v>
      </c>
      <c r="Q17" s="10">
        <v>53363186562</v>
      </c>
    </row>
    <row r="18" spans="1:17" ht="21" x14ac:dyDescent="0.25">
      <c r="A18" s="12" t="s">
        <v>170</v>
      </c>
      <c r="C18" s="10">
        <v>0</v>
      </c>
      <c r="E18" s="10">
        <v>0</v>
      </c>
      <c r="G18" s="10">
        <v>0</v>
      </c>
      <c r="I18" s="10">
        <v>0</v>
      </c>
      <c r="K18" s="10">
        <v>9805000</v>
      </c>
      <c r="M18" s="10">
        <v>9749512179615</v>
      </c>
      <c r="O18" s="10">
        <v>9202879136955</v>
      </c>
      <c r="Q18" s="10">
        <v>546633042660</v>
      </c>
    </row>
    <row r="19" spans="1:17" ht="21" x14ac:dyDescent="0.25">
      <c r="A19" s="12" t="s">
        <v>208</v>
      </c>
      <c r="C19" s="10">
        <v>0</v>
      </c>
      <c r="E19" s="10">
        <v>0</v>
      </c>
      <c r="G19" s="10">
        <v>0</v>
      </c>
      <c r="I19" s="10">
        <v>0</v>
      </c>
      <c r="K19" s="10">
        <v>190500</v>
      </c>
      <c r="M19" s="10">
        <v>190500000000</v>
      </c>
      <c r="O19" s="10">
        <v>158200091323</v>
      </c>
      <c r="Q19" s="10">
        <v>32299908677</v>
      </c>
    </row>
    <row r="20" spans="1:17" ht="21" x14ac:dyDescent="0.25">
      <c r="A20" s="12" t="s">
        <v>209</v>
      </c>
      <c r="C20" s="10">
        <v>0</v>
      </c>
      <c r="E20" s="10">
        <v>0</v>
      </c>
      <c r="G20" s="10">
        <v>0</v>
      </c>
      <c r="I20" s="10">
        <v>0</v>
      </c>
      <c r="K20" s="10">
        <v>1980436</v>
      </c>
      <c r="M20" s="10">
        <v>1956753579130</v>
      </c>
      <c r="O20" s="10">
        <v>1682291706195</v>
      </c>
      <c r="Q20" s="10">
        <v>274461872935</v>
      </c>
    </row>
    <row r="21" spans="1:17" ht="21" x14ac:dyDescent="0.25">
      <c r="A21" s="12" t="s">
        <v>210</v>
      </c>
      <c r="C21" s="10">
        <v>0</v>
      </c>
      <c r="E21" s="10">
        <v>0</v>
      </c>
      <c r="G21" s="10">
        <v>0</v>
      </c>
      <c r="I21" s="10">
        <v>0</v>
      </c>
      <c r="K21" s="10">
        <v>1388948</v>
      </c>
      <c r="M21" s="10">
        <v>1388948000000</v>
      </c>
      <c r="O21" s="10">
        <v>1241708161412</v>
      </c>
      <c r="Q21" s="10">
        <v>147239838588</v>
      </c>
    </row>
    <row r="22" spans="1:17" ht="21" x14ac:dyDescent="0.25">
      <c r="A22" s="12" t="s">
        <v>211</v>
      </c>
      <c r="C22" s="10">
        <v>0</v>
      </c>
      <c r="E22" s="10">
        <v>0</v>
      </c>
      <c r="G22" s="10">
        <v>0</v>
      </c>
      <c r="I22" s="10">
        <v>0</v>
      </c>
      <c r="K22" s="10">
        <v>75000</v>
      </c>
      <c r="M22" s="10">
        <v>75000000000</v>
      </c>
      <c r="O22" s="10">
        <v>64810057856</v>
      </c>
      <c r="Q22" s="10">
        <v>10189942144</v>
      </c>
    </row>
    <row r="23" spans="1:17" ht="21" x14ac:dyDescent="0.25">
      <c r="A23" s="12" t="s">
        <v>212</v>
      </c>
      <c r="C23" s="10">
        <v>0</v>
      </c>
      <c r="E23" s="10">
        <v>0</v>
      </c>
      <c r="G23" s="10">
        <v>0</v>
      </c>
      <c r="I23" s="10">
        <v>0</v>
      </c>
      <c r="K23" s="10">
        <v>5900</v>
      </c>
      <c r="M23" s="10">
        <v>5900000000</v>
      </c>
      <c r="O23" s="10">
        <v>5221101860</v>
      </c>
      <c r="Q23" s="10">
        <v>678898140</v>
      </c>
    </row>
    <row r="24" spans="1:17" ht="21" x14ac:dyDescent="0.25">
      <c r="A24" s="12" t="s">
        <v>169</v>
      </c>
      <c r="C24" s="10">
        <v>0</v>
      </c>
      <c r="E24" s="10">
        <v>0</v>
      </c>
      <c r="G24" s="10">
        <v>0</v>
      </c>
      <c r="I24" s="10">
        <v>0</v>
      </c>
      <c r="K24" s="10">
        <v>130571</v>
      </c>
      <c r="M24" s="10">
        <v>130571000000</v>
      </c>
      <c r="O24" s="10">
        <v>121054372106</v>
      </c>
      <c r="Q24" s="10">
        <v>9516627894</v>
      </c>
    </row>
    <row r="25" spans="1:17" ht="21" x14ac:dyDescent="0.25">
      <c r="A25" s="12" t="s">
        <v>168</v>
      </c>
      <c r="C25" s="10">
        <v>0</v>
      </c>
      <c r="E25" s="10">
        <v>0</v>
      </c>
      <c r="G25" s="10">
        <v>0</v>
      </c>
      <c r="I25" s="10">
        <v>0</v>
      </c>
      <c r="K25" s="10">
        <v>155000</v>
      </c>
      <c r="M25" s="10">
        <v>155000000000</v>
      </c>
      <c r="O25" s="10">
        <v>144382804971</v>
      </c>
      <c r="Q25" s="10">
        <v>10617195029</v>
      </c>
    </row>
    <row r="26" spans="1:17" ht="21" x14ac:dyDescent="0.25">
      <c r="A26" s="12" t="s">
        <v>167</v>
      </c>
      <c r="C26" s="10">
        <v>0</v>
      </c>
      <c r="E26" s="10">
        <v>0</v>
      </c>
      <c r="G26" s="10">
        <v>0</v>
      </c>
      <c r="I26" s="10">
        <v>0</v>
      </c>
      <c r="K26" s="10">
        <v>15325000</v>
      </c>
      <c r="M26" s="10">
        <v>15008886000000</v>
      </c>
      <c r="O26" s="10">
        <v>14447778578911</v>
      </c>
      <c r="Q26" s="10">
        <v>561107421089</v>
      </c>
    </row>
    <row r="27" spans="1:17" ht="21" x14ac:dyDescent="0.25">
      <c r="A27" s="12" t="s">
        <v>213</v>
      </c>
      <c r="C27" s="10">
        <v>0</v>
      </c>
      <c r="E27" s="10">
        <v>0</v>
      </c>
      <c r="G27" s="10">
        <v>0</v>
      </c>
      <c r="I27" s="10">
        <v>0</v>
      </c>
      <c r="K27" s="10">
        <v>4360</v>
      </c>
      <c r="M27" s="10">
        <v>20171675160</v>
      </c>
      <c r="O27" s="10">
        <v>19507193713</v>
      </c>
      <c r="Q27" s="10">
        <v>664481447</v>
      </c>
    </row>
    <row r="28" spans="1:17" ht="21" x14ac:dyDescent="0.25">
      <c r="A28" s="12" t="s">
        <v>165</v>
      </c>
      <c r="C28" s="10">
        <v>0</v>
      </c>
      <c r="E28" s="10">
        <v>0</v>
      </c>
      <c r="G28" s="10">
        <v>0</v>
      </c>
      <c r="I28" s="10">
        <v>0</v>
      </c>
      <c r="K28" s="10">
        <v>1500000</v>
      </c>
      <c r="M28" s="10">
        <v>1416470194362</v>
      </c>
      <c r="O28" s="10">
        <v>1307247814753</v>
      </c>
      <c r="Q28" s="10">
        <v>109222379609</v>
      </c>
    </row>
    <row r="29" spans="1:17" ht="21" x14ac:dyDescent="0.25">
      <c r="A29" s="12" t="s">
        <v>77</v>
      </c>
      <c r="C29" s="10">
        <v>0</v>
      </c>
      <c r="E29" s="10">
        <v>0</v>
      </c>
      <c r="G29" s="10">
        <v>0</v>
      </c>
      <c r="I29" s="10">
        <v>0</v>
      </c>
      <c r="K29" s="10">
        <v>30000</v>
      </c>
      <c r="M29" s="10">
        <v>27617893976</v>
      </c>
      <c r="O29" s="10">
        <v>27858635618</v>
      </c>
      <c r="Q29" s="10">
        <v>-240741642</v>
      </c>
    </row>
    <row r="30" spans="1:17" ht="21" x14ac:dyDescent="0.25">
      <c r="A30" s="12" t="s">
        <v>214</v>
      </c>
      <c r="C30" s="10">
        <v>0</v>
      </c>
      <c r="E30" s="10">
        <v>0</v>
      </c>
      <c r="G30" s="10">
        <v>0</v>
      </c>
      <c r="I30" s="10">
        <v>0</v>
      </c>
      <c r="K30" s="10">
        <v>2257027</v>
      </c>
      <c r="M30" s="10">
        <v>2257027000000</v>
      </c>
      <c r="O30" s="10">
        <v>1771118791764</v>
      </c>
      <c r="Q30" s="10">
        <v>485908208236</v>
      </c>
    </row>
    <row r="31" spans="1:17" ht="21" x14ac:dyDescent="0.25">
      <c r="A31" s="12" t="s">
        <v>215</v>
      </c>
      <c r="C31" s="10">
        <v>0</v>
      </c>
      <c r="E31" s="10">
        <v>0</v>
      </c>
      <c r="G31" s="10">
        <v>0</v>
      </c>
      <c r="I31" s="10">
        <v>0</v>
      </c>
      <c r="K31" s="10">
        <v>1500000</v>
      </c>
      <c r="M31" s="10">
        <v>1500000000000</v>
      </c>
      <c r="O31" s="10">
        <v>1314265159390</v>
      </c>
      <c r="Q31" s="10">
        <v>185734840610</v>
      </c>
    </row>
    <row r="32" spans="1:17" ht="21" x14ac:dyDescent="0.25">
      <c r="A32" s="12" t="s">
        <v>52</v>
      </c>
      <c r="C32" s="10">
        <v>0</v>
      </c>
      <c r="E32" s="10">
        <v>0</v>
      </c>
      <c r="G32" s="10">
        <v>0</v>
      </c>
      <c r="I32" s="10">
        <v>0</v>
      </c>
      <c r="K32" s="10">
        <v>10000</v>
      </c>
      <c r="M32" s="10">
        <v>9999237500</v>
      </c>
      <c r="O32" s="10">
        <v>10000000000</v>
      </c>
      <c r="Q32" s="10">
        <v>-762500</v>
      </c>
    </row>
    <row r="33" spans="1:17" ht="21" x14ac:dyDescent="0.25">
      <c r="A33" s="12" t="s">
        <v>164</v>
      </c>
      <c r="C33" s="10">
        <v>0</v>
      </c>
      <c r="E33" s="10">
        <v>0</v>
      </c>
      <c r="G33" s="10">
        <v>0</v>
      </c>
      <c r="I33" s="10">
        <v>0</v>
      </c>
      <c r="K33" s="10">
        <v>35140673</v>
      </c>
      <c r="M33" s="10">
        <v>28121753520731</v>
      </c>
      <c r="O33" s="10">
        <v>32438965161900</v>
      </c>
      <c r="Q33" s="10">
        <v>-4317211641169</v>
      </c>
    </row>
    <row r="34" spans="1:17" ht="21" x14ac:dyDescent="0.25">
      <c r="A34" s="12" t="s">
        <v>163</v>
      </c>
      <c r="C34" s="10">
        <v>0</v>
      </c>
      <c r="E34" s="10">
        <v>0</v>
      </c>
      <c r="G34" s="10">
        <v>0</v>
      </c>
      <c r="I34" s="10">
        <v>0</v>
      </c>
      <c r="K34" s="10">
        <v>9810496</v>
      </c>
      <c r="M34" s="10">
        <v>7845466711376</v>
      </c>
      <c r="O34" s="10">
        <v>9057049907200</v>
      </c>
      <c r="Q34" s="10">
        <v>-1211583195824</v>
      </c>
    </row>
    <row r="35" spans="1:17" ht="21" x14ac:dyDescent="0.25">
      <c r="A35" s="12" t="s">
        <v>172</v>
      </c>
      <c r="C35" s="10">
        <v>0</v>
      </c>
      <c r="E35" s="10">
        <v>0</v>
      </c>
      <c r="G35" s="10">
        <v>0</v>
      </c>
      <c r="I35" s="10">
        <v>0</v>
      </c>
      <c r="K35" s="10">
        <v>73400</v>
      </c>
      <c r="M35" s="10">
        <v>73400000000</v>
      </c>
      <c r="O35" s="10">
        <v>69876903079</v>
      </c>
      <c r="Q35" s="10">
        <v>3523096921</v>
      </c>
    </row>
    <row r="36" spans="1:17" ht="21" x14ac:dyDescent="0.25">
      <c r="A36" s="12" t="s">
        <v>216</v>
      </c>
      <c r="C36" s="10">
        <v>0</v>
      </c>
      <c r="E36" s="10">
        <v>0</v>
      </c>
      <c r="G36" s="10">
        <v>0</v>
      </c>
      <c r="I36" s="10">
        <v>0</v>
      </c>
      <c r="K36" s="10">
        <v>121200</v>
      </c>
      <c r="M36" s="10">
        <v>121200000000</v>
      </c>
      <c r="O36" s="10">
        <v>113313359197</v>
      </c>
      <c r="Q36" s="10">
        <v>7886640803</v>
      </c>
    </row>
    <row r="37" spans="1:17" ht="21" x14ac:dyDescent="0.25">
      <c r="A37" s="12" t="s">
        <v>162</v>
      </c>
      <c r="C37" s="10">
        <v>0</v>
      </c>
      <c r="E37" s="10">
        <v>0</v>
      </c>
      <c r="G37" s="10">
        <v>0</v>
      </c>
      <c r="I37" s="10">
        <v>0</v>
      </c>
      <c r="K37" s="10">
        <v>335030</v>
      </c>
      <c r="M37" s="10">
        <v>335030000000</v>
      </c>
      <c r="O37" s="10">
        <v>330670501341</v>
      </c>
      <c r="Q37" s="10">
        <v>4359498659</v>
      </c>
    </row>
    <row r="38" spans="1:17" ht="21" x14ac:dyDescent="0.25">
      <c r="A38" s="12" t="s">
        <v>161</v>
      </c>
      <c r="C38" s="10">
        <v>0</v>
      </c>
      <c r="E38" s="10">
        <v>0</v>
      </c>
      <c r="G38" s="10">
        <v>0</v>
      </c>
      <c r="I38" s="10">
        <v>0</v>
      </c>
      <c r="K38" s="10">
        <v>100000</v>
      </c>
      <c r="M38" s="10">
        <v>100000000000</v>
      </c>
      <c r="O38" s="10">
        <v>93982633277</v>
      </c>
      <c r="Q38" s="10">
        <v>6017366723</v>
      </c>
    </row>
    <row r="39" spans="1:17" ht="21" x14ac:dyDescent="0.25">
      <c r="A39" s="12" t="s">
        <v>217</v>
      </c>
      <c r="C39" s="10">
        <v>0</v>
      </c>
      <c r="E39" s="10">
        <v>0</v>
      </c>
      <c r="G39" s="10">
        <v>0</v>
      </c>
      <c r="I39" s="10">
        <v>0</v>
      </c>
      <c r="K39" s="10">
        <v>74000</v>
      </c>
      <c r="M39" s="10">
        <v>74000000000</v>
      </c>
      <c r="O39" s="10">
        <v>72350202876</v>
      </c>
      <c r="Q39" s="10">
        <v>1649797124</v>
      </c>
    </row>
    <row r="40" spans="1:17" ht="21" x14ac:dyDescent="0.25">
      <c r="A40" s="12" t="s">
        <v>173</v>
      </c>
      <c r="C40" s="10">
        <v>0</v>
      </c>
      <c r="E40" s="10">
        <v>0</v>
      </c>
      <c r="G40" s="10">
        <v>0</v>
      </c>
      <c r="I40" s="10">
        <v>0</v>
      </c>
      <c r="K40" s="10">
        <v>1000000</v>
      </c>
      <c r="M40" s="10">
        <v>1000000000000</v>
      </c>
      <c r="O40" s="10">
        <v>939474359617</v>
      </c>
      <c r="Q40" s="10">
        <v>60525640383</v>
      </c>
    </row>
    <row r="41" spans="1:17" ht="21" x14ac:dyDescent="0.25">
      <c r="A41" s="12" t="s">
        <v>174</v>
      </c>
      <c r="C41" s="10">
        <v>0</v>
      </c>
      <c r="E41" s="10">
        <v>0</v>
      </c>
      <c r="G41" s="10">
        <v>0</v>
      </c>
      <c r="I41" s="10">
        <v>0</v>
      </c>
      <c r="K41" s="10">
        <v>2373000</v>
      </c>
      <c r="M41" s="10">
        <v>2373000000000</v>
      </c>
      <c r="O41" s="10">
        <v>2211562275517</v>
      </c>
      <c r="Q41" s="10">
        <v>161437724483</v>
      </c>
    </row>
    <row r="42" spans="1:17" ht="21" x14ac:dyDescent="0.25">
      <c r="A42" s="12" t="s">
        <v>218</v>
      </c>
      <c r="C42" s="10">
        <v>0</v>
      </c>
      <c r="E42" s="10">
        <v>0</v>
      </c>
      <c r="G42" s="10">
        <v>0</v>
      </c>
      <c r="I42" s="10">
        <v>0</v>
      </c>
      <c r="K42" s="10">
        <v>724410</v>
      </c>
      <c r="M42" s="10">
        <v>2278923040953</v>
      </c>
      <c r="O42" s="10">
        <v>1888944776514</v>
      </c>
      <c r="Q42" s="10">
        <v>389978264439</v>
      </c>
    </row>
    <row r="43" spans="1:17" ht="21" x14ac:dyDescent="0.25">
      <c r="A43" s="12" t="s">
        <v>219</v>
      </c>
      <c r="C43" s="10">
        <v>0</v>
      </c>
      <c r="E43" s="10">
        <v>0</v>
      </c>
      <c r="G43" s="10">
        <v>0</v>
      </c>
      <c r="I43" s="10">
        <v>0</v>
      </c>
      <c r="K43" s="10">
        <v>305135</v>
      </c>
      <c r="M43" s="10">
        <v>305135000000</v>
      </c>
      <c r="O43" s="10">
        <v>260870532105</v>
      </c>
      <c r="Q43" s="10">
        <v>44264467895</v>
      </c>
    </row>
    <row r="44" spans="1:17" ht="21" x14ac:dyDescent="0.25">
      <c r="A44" s="12" t="s">
        <v>220</v>
      </c>
      <c r="C44" s="10">
        <v>0</v>
      </c>
      <c r="E44" s="10">
        <v>0</v>
      </c>
      <c r="G44" s="10">
        <v>0</v>
      </c>
      <c r="I44" s="10">
        <v>0</v>
      </c>
      <c r="K44" s="10">
        <v>201535</v>
      </c>
      <c r="M44" s="10">
        <v>201535000000</v>
      </c>
      <c r="O44" s="10">
        <v>160353202335</v>
      </c>
      <c r="Q44" s="10">
        <v>41181797665</v>
      </c>
    </row>
    <row r="45" spans="1:17" ht="21" x14ac:dyDescent="0.25">
      <c r="A45" s="12" t="s">
        <v>71</v>
      </c>
      <c r="C45" s="10">
        <v>0</v>
      </c>
      <c r="E45" s="10">
        <v>0</v>
      </c>
      <c r="G45" s="10">
        <v>0</v>
      </c>
      <c r="I45" s="10">
        <v>0</v>
      </c>
      <c r="K45" s="10">
        <v>300000</v>
      </c>
      <c r="M45" s="10">
        <v>289408323000</v>
      </c>
      <c r="O45" s="10">
        <v>287758653525</v>
      </c>
      <c r="Q45" s="10">
        <v>1649669475</v>
      </c>
    </row>
    <row r="46" spans="1:17" ht="21" x14ac:dyDescent="0.25">
      <c r="A46" s="12" t="s">
        <v>166</v>
      </c>
      <c r="C46" s="10">
        <v>0</v>
      </c>
      <c r="E46" s="10">
        <v>0</v>
      </c>
      <c r="G46" s="10">
        <v>0</v>
      </c>
      <c r="I46" s="10">
        <v>0</v>
      </c>
      <c r="K46" s="10">
        <v>4100000</v>
      </c>
      <c r="M46" s="10">
        <v>4100000000000</v>
      </c>
      <c r="O46" s="10">
        <v>3794137674941</v>
      </c>
      <c r="Q46" s="10">
        <v>305862325059</v>
      </c>
    </row>
    <row r="47" spans="1:17" ht="21" x14ac:dyDescent="0.25">
      <c r="A47" s="12" t="s">
        <v>221</v>
      </c>
      <c r="C47" s="10">
        <v>0</v>
      </c>
      <c r="E47" s="10">
        <v>0</v>
      </c>
      <c r="G47" s="10">
        <v>0</v>
      </c>
      <c r="I47" s="10">
        <v>0</v>
      </c>
      <c r="K47" s="10">
        <v>84110</v>
      </c>
      <c r="M47" s="10">
        <v>283294636418</v>
      </c>
      <c r="O47" s="10">
        <v>246352275493</v>
      </c>
      <c r="Q47" s="10">
        <v>36942360925</v>
      </c>
    </row>
    <row r="48" spans="1:17" ht="21" x14ac:dyDescent="0.25">
      <c r="A48" s="12" t="s">
        <v>292</v>
      </c>
      <c r="C48" s="10">
        <v>0</v>
      </c>
      <c r="E48" s="10">
        <v>0</v>
      </c>
      <c r="G48" s="10">
        <v>0</v>
      </c>
      <c r="I48" s="10">
        <v>0</v>
      </c>
      <c r="K48" s="10">
        <v>0</v>
      </c>
      <c r="M48" s="10">
        <v>0</v>
      </c>
      <c r="O48" s="10">
        <v>0</v>
      </c>
      <c r="Q48" s="10">
        <v>41704147007</v>
      </c>
    </row>
    <row r="49" spans="1:17" ht="21" x14ac:dyDescent="0.25">
      <c r="A49" s="12" t="s">
        <v>293</v>
      </c>
      <c r="C49" s="10">
        <v>0</v>
      </c>
      <c r="E49" s="10">
        <v>0</v>
      </c>
      <c r="G49" s="10">
        <v>0</v>
      </c>
      <c r="I49" s="10">
        <v>0</v>
      </c>
      <c r="K49" s="10">
        <v>0</v>
      </c>
      <c r="M49" s="10">
        <v>0</v>
      </c>
      <c r="O49" s="10">
        <v>0</v>
      </c>
      <c r="Q49" s="10">
        <v>1442063458828</v>
      </c>
    </row>
    <row r="50" spans="1:17" ht="21" x14ac:dyDescent="0.25">
      <c r="A50" s="12" t="s">
        <v>24</v>
      </c>
      <c r="C50" s="10" t="s">
        <v>24</v>
      </c>
      <c r="E50" s="11">
        <f>SUM(E8:E49)</f>
        <v>2559992893380</v>
      </c>
      <c r="F50" s="12"/>
      <c r="G50" s="11">
        <f>SUM(G8:G49)</f>
        <v>2088632828441</v>
      </c>
      <c r="H50" s="12"/>
      <c r="I50" s="11">
        <f>SUM(I8:I49)</f>
        <v>471360064939</v>
      </c>
      <c r="K50" s="10" t="s">
        <v>24</v>
      </c>
      <c r="M50" s="11">
        <f>SUM(M8:M49)</f>
        <v>130135507164808</v>
      </c>
      <c r="N50" s="12"/>
      <c r="O50" s="11">
        <f>SUM(O8:O49)</f>
        <v>137035432569923</v>
      </c>
      <c r="P50" s="12"/>
      <c r="Q50" s="11">
        <f>SUM(Q8:Q49)</f>
        <v>-5416157799280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5"/>
  <sheetViews>
    <sheetView rightToLeft="1" workbookViewId="0">
      <selection activeCell="Y10" sqref="Y10"/>
    </sheetView>
  </sheetViews>
  <sheetFormatPr defaultRowHeight="18.75" x14ac:dyDescent="0.25"/>
  <cols>
    <col min="1" max="1" width="40.28515625" style="10" bestFit="1" customWidth="1"/>
    <col min="2" max="2" width="1" style="10" customWidth="1"/>
    <col min="3" max="3" width="20" style="10" customWidth="1"/>
    <col min="4" max="4" width="1" style="10" customWidth="1"/>
    <col min="5" max="5" width="24" style="10" customWidth="1"/>
    <col min="6" max="6" width="1" style="10" customWidth="1"/>
    <col min="7" max="7" width="24" style="10" customWidth="1"/>
    <col min="8" max="8" width="1" style="10" customWidth="1"/>
    <col min="9" max="9" width="34" style="10" customWidth="1"/>
    <col min="10" max="10" width="1" style="10" customWidth="1"/>
    <col min="11" max="11" width="20" style="10" customWidth="1"/>
    <col min="12" max="12" width="1" style="10" customWidth="1"/>
    <col min="13" max="13" width="24" style="10" customWidth="1"/>
    <col min="14" max="14" width="1" style="10" customWidth="1"/>
    <col min="15" max="15" width="24" style="10" customWidth="1"/>
    <col min="16" max="16" width="1" style="10" customWidth="1"/>
    <col min="17" max="17" width="34" style="10" customWidth="1"/>
    <col min="18" max="18" width="1" style="10" customWidth="1"/>
    <col min="19" max="19" width="9.140625" style="10" customWidth="1"/>
    <col min="20" max="16384" width="9.140625" style="10"/>
  </cols>
  <sheetData>
    <row r="2" spans="1:17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</row>
    <row r="3" spans="1:17" ht="26.25" x14ac:dyDescent="0.25">
      <c r="A3" s="15" t="s">
        <v>153</v>
      </c>
      <c r="B3" s="15" t="s">
        <v>153</v>
      </c>
      <c r="C3" s="15" t="s">
        <v>153</v>
      </c>
      <c r="D3" s="15" t="s">
        <v>153</v>
      </c>
      <c r="E3" s="15" t="s">
        <v>153</v>
      </c>
      <c r="F3" s="15" t="s">
        <v>153</v>
      </c>
      <c r="G3" s="15" t="s">
        <v>153</v>
      </c>
      <c r="H3" s="15" t="s">
        <v>153</v>
      </c>
      <c r="I3" s="15" t="s">
        <v>153</v>
      </c>
      <c r="J3" s="15" t="s">
        <v>153</v>
      </c>
      <c r="K3" s="15" t="s">
        <v>153</v>
      </c>
      <c r="L3" s="15" t="s">
        <v>153</v>
      </c>
      <c r="M3" s="15" t="s">
        <v>153</v>
      </c>
      <c r="N3" s="15" t="s">
        <v>153</v>
      </c>
      <c r="O3" s="15" t="s">
        <v>153</v>
      </c>
      <c r="P3" s="15" t="s">
        <v>153</v>
      </c>
      <c r="Q3" s="15" t="s">
        <v>153</v>
      </c>
    </row>
    <row r="4" spans="1:17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</row>
    <row r="6" spans="1:17" ht="26.25" x14ac:dyDescent="0.25">
      <c r="A6" s="17" t="s">
        <v>3</v>
      </c>
      <c r="C6" s="17" t="s">
        <v>155</v>
      </c>
      <c r="D6" s="17" t="s">
        <v>155</v>
      </c>
      <c r="E6" s="17" t="s">
        <v>155</v>
      </c>
      <c r="F6" s="17" t="s">
        <v>155</v>
      </c>
      <c r="G6" s="17" t="s">
        <v>155</v>
      </c>
      <c r="H6" s="17" t="s">
        <v>155</v>
      </c>
      <c r="I6" s="17" t="s">
        <v>155</v>
      </c>
      <c r="K6" s="17" t="s">
        <v>156</v>
      </c>
      <c r="L6" s="17" t="s">
        <v>156</v>
      </c>
      <c r="M6" s="17" t="s">
        <v>156</v>
      </c>
      <c r="N6" s="17" t="s">
        <v>156</v>
      </c>
      <c r="O6" s="17" t="s">
        <v>156</v>
      </c>
      <c r="P6" s="17" t="s">
        <v>156</v>
      </c>
      <c r="Q6" s="17" t="s">
        <v>156</v>
      </c>
    </row>
    <row r="7" spans="1:17" ht="26.25" x14ac:dyDescent="0.25">
      <c r="A7" s="17" t="s">
        <v>3</v>
      </c>
      <c r="C7" s="17" t="s">
        <v>7</v>
      </c>
      <c r="E7" s="17" t="s">
        <v>201</v>
      </c>
      <c r="G7" s="17" t="s">
        <v>202</v>
      </c>
      <c r="I7" s="17" t="s">
        <v>203</v>
      </c>
      <c r="K7" s="17" t="s">
        <v>7</v>
      </c>
      <c r="M7" s="17" t="s">
        <v>201</v>
      </c>
      <c r="O7" s="17" t="s">
        <v>202</v>
      </c>
      <c r="Q7" s="17" t="s">
        <v>203</v>
      </c>
    </row>
    <row r="8" spans="1:17" ht="21" x14ac:dyDescent="0.25">
      <c r="A8" s="12" t="s">
        <v>15</v>
      </c>
      <c r="C8" s="10">
        <v>11000000</v>
      </c>
      <c r="E8" s="10">
        <v>66163647352</v>
      </c>
      <c r="G8" s="10">
        <v>64359780562</v>
      </c>
      <c r="I8" s="10">
        <f>+E8-G8</f>
        <v>1803866790</v>
      </c>
      <c r="K8" s="10">
        <v>11000000</v>
      </c>
      <c r="M8" s="10">
        <v>66163647352</v>
      </c>
      <c r="O8" s="10">
        <v>50850988493</v>
      </c>
      <c r="Q8" s="10">
        <f>+M8-O8</f>
        <v>15312658859</v>
      </c>
    </row>
    <row r="9" spans="1:17" ht="21" x14ac:dyDescent="0.25">
      <c r="A9" s="12" t="s">
        <v>19</v>
      </c>
      <c r="C9" s="10">
        <v>4137000</v>
      </c>
      <c r="E9" s="10">
        <v>277263920066</v>
      </c>
      <c r="G9" s="10">
        <v>346579900083</v>
      </c>
      <c r="I9" s="10">
        <f t="shared" ref="I9:I64" si="0">+E9-G9</f>
        <v>-69315980017</v>
      </c>
      <c r="K9" s="10">
        <v>4137000</v>
      </c>
      <c r="M9" s="10">
        <v>277263920066</v>
      </c>
      <c r="O9" s="10">
        <v>400306283261</v>
      </c>
      <c r="Q9" s="10">
        <f t="shared" ref="Q9:Q64" si="1">+M9-O9</f>
        <v>-123042363195</v>
      </c>
    </row>
    <row r="10" spans="1:17" ht="21" x14ac:dyDescent="0.25">
      <c r="A10" s="12" t="s">
        <v>23</v>
      </c>
      <c r="C10" s="10">
        <v>494909488</v>
      </c>
      <c r="E10" s="10">
        <v>3407701085053</v>
      </c>
      <c r="G10" s="10">
        <v>3332444406934</v>
      </c>
      <c r="I10" s="10">
        <f t="shared" si="0"/>
        <v>75256678119</v>
      </c>
      <c r="K10" s="10">
        <v>494909488</v>
      </c>
      <c r="M10" s="10">
        <v>3407701085053</v>
      </c>
      <c r="O10" s="10">
        <v>2821943516102</v>
      </c>
      <c r="Q10" s="10">
        <f t="shared" si="1"/>
        <v>585757568951</v>
      </c>
    </row>
    <row r="11" spans="1:17" ht="21" x14ac:dyDescent="0.25">
      <c r="A11" s="12" t="s">
        <v>21</v>
      </c>
      <c r="C11" s="10">
        <v>6614044</v>
      </c>
      <c r="E11" s="10">
        <v>3102404435238</v>
      </c>
      <c r="G11" s="10">
        <v>3211715425720</v>
      </c>
      <c r="I11" s="10">
        <f t="shared" si="0"/>
        <v>-109310990482</v>
      </c>
      <c r="K11" s="10">
        <v>6614044</v>
      </c>
      <c r="M11" s="10">
        <v>3102404435238</v>
      </c>
      <c r="O11" s="10">
        <v>2604787556081</v>
      </c>
      <c r="Q11" s="10">
        <f t="shared" si="1"/>
        <v>497616879157</v>
      </c>
    </row>
    <row r="12" spans="1:17" ht="21" x14ac:dyDescent="0.25">
      <c r="A12" s="12" t="s">
        <v>18</v>
      </c>
      <c r="C12" s="10">
        <v>1325774</v>
      </c>
      <c r="E12" s="10">
        <v>20417247405</v>
      </c>
      <c r="G12" s="10">
        <v>25521559256</v>
      </c>
      <c r="I12" s="10">
        <f t="shared" si="0"/>
        <v>-5104311851</v>
      </c>
      <c r="K12" s="10">
        <v>1325774</v>
      </c>
      <c r="M12" s="10">
        <v>20417247405</v>
      </c>
      <c r="O12" s="10">
        <v>29246795160</v>
      </c>
      <c r="Q12" s="10">
        <f t="shared" si="1"/>
        <v>-8829547755</v>
      </c>
    </row>
    <row r="13" spans="1:17" ht="21" x14ac:dyDescent="0.25">
      <c r="A13" s="12" t="s">
        <v>17</v>
      </c>
      <c r="C13" s="10">
        <v>14495303</v>
      </c>
      <c r="E13" s="10">
        <v>208645742748</v>
      </c>
      <c r="G13" s="10">
        <v>260807178435</v>
      </c>
      <c r="I13" s="10">
        <f t="shared" si="0"/>
        <v>-52161435687</v>
      </c>
      <c r="K13" s="10">
        <v>14495303</v>
      </c>
      <c r="M13" s="10">
        <v>208645742748</v>
      </c>
      <c r="O13" s="10">
        <v>299601891872</v>
      </c>
      <c r="Q13" s="10">
        <f t="shared" si="1"/>
        <v>-90956149124</v>
      </c>
    </row>
    <row r="14" spans="1:17" ht="21" x14ac:dyDescent="0.25">
      <c r="A14" s="12" t="s">
        <v>20</v>
      </c>
      <c r="C14" s="10">
        <v>164496851</v>
      </c>
      <c r="E14" s="10">
        <v>3393353343770</v>
      </c>
      <c r="G14" s="10">
        <v>3298932151296</v>
      </c>
      <c r="I14" s="10">
        <f t="shared" si="0"/>
        <v>94421192474</v>
      </c>
      <c r="K14" s="10">
        <v>164496851</v>
      </c>
      <c r="M14" s="10">
        <v>3393353343770</v>
      </c>
      <c r="O14" s="10">
        <v>3031047384473</v>
      </c>
      <c r="Q14" s="10">
        <f t="shared" si="1"/>
        <v>362305959297</v>
      </c>
    </row>
    <row r="15" spans="1:17" ht="21" x14ac:dyDescent="0.25">
      <c r="A15" s="12" t="s">
        <v>22</v>
      </c>
      <c r="C15" s="10">
        <v>9090119813</v>
      </c>
      <c r="E15" s="10">
        <v>17598935263194</v>
      </c>
      <c r="G15" s="10">
        <v>16102648341463</v>
      </c>
      <c r="I15" s="10">
        <f t="shared" si="0"/>
        <v>1496286921731</v>
      </c>
      <c r="K15" s="10">
        <v>9090119813</v>
      </c>
      <c r="M15" s="10">
        <v>17598935263194</v>
      </c>
      <c r="O15" s="10">
        <v>15001943513057</v>
      </c>
      <c r="Q15" s="10">
        <f t="shared" si="1"/>
        <v>2596991750137</v>
      </c>
    </row>
    <row r="16" spans="1:17" ht="21" x14ac:dyDescent="0.25">
      <c r="A16" s="12" t="s">
        <v>16</v>
      </c>
      <c r="C16" s="10">
        <v>139143412</v>
      </c>
      <c r="E16" s="10">
        <v>2414956633905</v>
      </c>
      <c r="G16" s="10">
        <v>2347472079085</v>
      </c>
      <c r="I16" s="10">
        <f t="shared" si="0"/>
        <v>67484554820</v>
      </c>
      <c r="K16" s="10">
        <v>139143412</v>
      </c>
      <c r="M16" s="10">
        <v>2414956633905</v>
      </c>
      <c r="O16" s="10">
        <v>2160342278588</v>
      </c>
      <c r="Q16" s="10">
        <f t="shared" si="1"/>
        <v>254614355317</v>
      </c>
    </row>
    <row r="17" spans="1:17" ht="21" x14ac:dyDescent="0.25">
      <c r="A17" s="12" t="s">
        <v>70</v>
      </c>
      <c r="C17" s="10">
        <v>10000000</v>
      </c>
      <c r="E17" s="10">
        <v>9116014234625</v>
      </c>
      <c r="G17" s="10">
        <v>9618739209975</v>
      </c>
      <c r="I17" s="10">
        <f t="shared" si="0"/>
        <v>-502724975350</v>
      </c>
      <c r="K17" s="10">
        <v>10000000</v>
      </c>
      <c r="M17" s="10">
        <v>9116014234625</v>
      </c>
      <c r="O17" s="10">
        <v>9475537500000</v>
      </c>
      <c r="Q17" s="10">
        <f t="shared" si="1"/>
        <v>-359523265375</v>
      </c>
    </row>
    <row r="18" spans="1:17" ht="21" x14ac:dyDescent="0.25">
      <c r="A18" s="12" t="s">
        <v>53</v>
      </c>
      <c r="C18" s="10">
        <v>2000000</v>
      </c>
      <c r="E18" s="10">
        <v>1999542500000</v>
      </c>
      <c r="G18" s="10">
        <v>1999542500000</v>
      </c>
      <c r="I18" s="10">
        <f t="shared" si="0"/>
        <v>0</v>
      </c>
      <c r="K18" s="10">
        <v>2000000</v>
      </c>
      <c r="M18" s="10">
        <v>1999542500000</v>
      </c>
      <c r="O18" s="10">
        <v>1999847500000</v>
      </c>
      <c r="Q18" s="10">
        <f t="shared" si="1"/>
        <v>-305000000</v>
      </c>
    </row>
    <row r="19" spans="1:17" ht="21" x14ac:dyDescent="0.25">
      <c r="A19" s="12" t="s">
        <v>48</v>
      </c>
      <c r="C19" s="10">
        <v>741800</v>
      </c>
      <c r="E19" s="10">
        <v>704697123650</v>
      </c>
      <c r="G19" s="10">
        <v>683301089112</v>
      </c>
      <c r="I19" s="10">
        <f t="shared" si="0"/>
        <v>21396034538</v>
      </c>
      <c r="K19" s="10">
        <v>741800</v>
      </c>
      <c r="M19" s="10">
        <v>704697123650</v>
      </c>
      <c r="O19" s="10">
        <v>541109255273</v>
      </c>
      <c r="Q19" s="10">
        <f t="shared" si="1"/>
        <v>163587868377</v>
      </c>
    </row>
    <row r="20" spans="1:17" ht="21" x14ac:dyDescent="0.25">
      <c r="A20" s="12" t="s">
        <v>49</v>
      </c>
      <c r="C20" s="10">
        <v>1010965</v>
      </c>
      <c r="E20" s="10">
        <v>817137800860</v>
      </c>
      <c r="G20" s="10">
        <v>787361584828</v>
      </c>
      <c r="I20" s="10">
        <f t="shared" si="0"/>
        <v>29776216032</v>
      </c>
      <c r="K20" s="10">
        <v>1010965</v>
      </c>
      <c r="M20" s="10">
        <v>817137800860</v>
      </c>
      <c r="O20" s="10">
        <v>636353941811</v>
      </c>
      <c r="Q20" s="10">
        <f t="shared" si="1"/>
        <v>180783859049</v>
      </c>
    </row>
    <row r="21" spans="1:17" ht="21" x14ac:dyDescent="0.25">
      <c r="A21" s="12" t="s">
        <v>65</v>
      </c>
      <c r="C21" s="10">
        <v>1000000</v>
      </c>
      <c r="E21" s="10">
        <v>999771250000</v>
      </c>
      <c r="G21" s="10">
        <v>999771250000</v>
      </c>
      <c r="I21" s="10">
        <f t="shared" si="0"/>
        <v>0</v>
      </c>
      <c r="K21" s="10">
        <v>1000000</v>
      </c>
      <c r="M21" s="10">
        <v>999771250000</v>
      </c>
      <c r="O21" s="10">
        <v>999923750000</v>
      </c>
      <c r="Q21" s="10">
        <f t="shared" si="1"/>
        <v>-152500000</v>
      </c>
    </row>
    <row r="22" spans="1:17" ht="21" x14ac:dyDescent="0.25">
      <c r="A22" s="12" t="s">
        <v>47</v>
      </c>
      <c r="C22" s="10">
        <v>52417</v>
      </c>
      <c r="E22" s="10">
        <v>40247047381</v>
      </c>
      <c r="G22" s="10">
        <v>39036491659</v>
      </c>
      <c r="I22" s="10">
        <f t="shared" si="0"/>
        <v>1210555722</v>
      </c>
      <c r="K22" s="10">
        <v>52417</v>
      </c>
      <c r="M22" s="10">
        <v>40247047381</v>
      </c>
      <c r="O22" s="10">
        <v>31819934244</v>
      </c>
      <c r="Q22" s="10">
        <f t="shared" si="1"/>
        <v>8427113137</v>
      </c>
    </row>
    <row r="23" spans="1:17" ht="21" x14ac:dyDescent="0.25">
      <c r="A23" s="12" t="s">
        <v>45</v>
      </c>
      <c r="C23" s="10">
        <v>73594</v>
      </c>
      <c r="E23" s="10">
        <v>59599711266</v>
      </c>
      <c r="G23" s="10">
        <v>57683761880</v>
      </c>
      <c r="I23" s="10">
        <f t="shared" si="0"/>
        <v>1915949386</v>
      </c>
      <c r="K23" s="10">
        <v>73594</v>
      </c>
      <c r="M23" s="10">
        <v>59599711266</v>
      </c>
      <c r="O23" s="10">
        <v>46617508203</v>
      </c>
      <c r="Q23" s="10">
        <f t="shared" si="1"/>
        <v>12982203063</v>
      </c>
    </row>
    <row r="24" spans="1:17" ht="21" x14ac:dyDescent="0.25">
      <c r="A24" s="12" t="s">
        <v>46</v>
      </c>
      <c r="C24" s="10">
        <v>339795</v>
      </c>
      <c r="E24" s="10">
        <v>267014378535</v>
      </c>
      <c r="G24" s="10">
        <v>257573635549</v>
      </c>
      <c r="I24" s="10">
        <f t="shared" si="0"/>
        <v>9440742986</v>
      </c>
      <c r="K24" s="10">
        <v>339795</v>
      </c>
      <c r="M24" s="10">
        <v>267014378535</v>
      </c>
      <c r="O24" s="10">
        <v>210011274919</v>
      </c>
      <c r="Q24" s="10">
        <f t="shared" si="1"/>
        <v>57003103616</v>
      </c>
    </row>
    <row r="25" spans="1:17" ht="21" x14ac:dyDescent="0.25">
      <c r="A25" s="12" t="s">
        <v>44</v>
      </c>
      <c r="C25" s="10">
        <v>46184</v>
      </c>
      <c r="E25" s="10">
        <v>39662981017</v>
      </c>
      <c r="G25" s="10">
        <v>38276392751</v>
      </c>
      <c r="I25" s="10">
        <f t="shared" si="0"/>
        <v>1386588266</v>
      </c>
      <c r="K25" s="10">
        <v>46184</v>
      </c>
      <c r="M25" s="10">
        <v>39662981017</v>
      </c>
      <c r="O25" s="10">
        <v>30663837704</v>
      </c>
      <c r="Q25" s="10">
        <f t="shared" si="1"/>
        <v>8999143313</v>
      </c>
    </row>
    <row r="26" spans="1:17" ht="21" x14ac:dyDescent="0.25">
      <c r="A26" s="12" t="s">
        <v>71</v>
      </c>
      <c r="C26" s="10">
        <v>10179000</v>
      </c>
      <c r="E26" s="10">
        <v>9780910973696</v>
      </c>
      <c r="G26" s="10">
        <v>10583412762410</v>
      </c>
      <c r="I26" s="10">
        <f t="shared" si="0"/>
        <v>-802501788714</v>
      </c>
      <c r="K26" s="10">
        <v>10179000</v>
      </c>
      <c r="M26" s="10">
        <v>9780910973696</v>
      </c>
      <c r="O26" s="10">
        <v>9763651114104</v>
      </c>
      <c r="Q26" s="10">
        <f t="shared" si="1"/>
        <v>17259859592</v>
      </c>
    </row>
    <row r="27" spans="1:17" ht="21" x14ac:dyDescent="0.25">
      <c r="A27" s="12" t="s">
        <v>69</v>
      </c>
      <c r="C27" s="10">
        <v>6420000</v>
      </c>
      <c r="E27" s="10">
        <v>5777172509419</v>
      </c>
      <c r="G27" s="10">
        <v>6222618590314</v>
      </c>
      <c r="I27" s="10">
        <f t="shared" si="0"/>
        <v>-445446080895</v>
      </c>
      <c r="K27" s="10">
        <v>6420000</v>
      </c>
      <c r="M27" s="10">
        <v>5777172509419</v>
      </c>
      <c r="O27" s="10">
        <v>5749410002140</v>
      </c>
      <c r="Q27" s="10">
        <f t="shared" si="1"/>
        <v>27762507279</v>
      </c>
    </row>
    <row r="28" spans="1:17" ht="21" x14ac:dyDescent="0.25">
      <c r="A28" s="12" t="s">
        <v>50</v>
      </c>
      <c r="C28" s="10">
        <v>3000000</v>
      </c>
      <c r="E28" s="10">
        <v>2999313750000</v>
      </c>
      <c r="G28" s="10">
        <v>2999313750000</v>
      </c>
      <c r="I28" s="10">
        <f t="shared" si="0"/>
        <v>0</v>
      </c>
      <c r="K28" s="10">
        <v>3000000</v>
      </c>
      <c r="M28" s="10">
        <v>2999313750000</v>
      </c>
      <c r="O28" s="10">
        <v>2961152194927</v>
      </c>
      <c r="Q28" s="10">
        <f t="shared" si="1"/>
        <v>38161555073</v>
      </c>
    </row>
    <row r="29" spans="1:17" ht="21" x14ac:dyDescent="0.25">
      <c r="A29" s="12" t="s">
        <v>54</v>
      </c>
      <c r="C29" s="10">
        <v>3500000</v>
      </c>
      <c r="E29" s="10">
        <v>3499199375000</v>
      </c>
      <c r="G29" s="10">
        <v>3499199375000</v>
      </c>
      <c r="I29" s="10">
        <f t="shared" si="0"/>
        <v>0</v>
      </c>
      <c r="K29" s="10">
        <v>3500000</v>
      </c>
      <c r="M29" s="10">
        <v>3499199375000</v>
      </c>
      <c r="O29" s="10">
        <v>3442512488406</v>
      </c>
      <c r="Q29" s="10">
        <f t="shared" si="1"/>
        <v>56686886594</v>
      </c>
    </row>
    <row r="30" spans="1:17" ht="21" x14ac:dyDescent="0.25">
      <c r="A30" s="12" t="s">
        <v>72</v>
      </c>
      <c r="C30" s="10">
        <v>7340000</v>
      </c>
      <c r="E30" s="10">
        <v>6797163833019</v>
      </c>
      <c r="G30" s="10">
        <v>7213943772794</v>
      </c>
      <c r="I30" s="10">
        <f t="shared" si="0"/>
        <v>-416779939775</v>
      </c>
      <c r="K30" s="10">
        <v>7340000</v>
      </c>
      <c r="M30" s="10">
        <v>6797163833019</v>
      </c>
      <c r="O30" s="10">
        <v>6857596353830</v>
      </c>
      <c r="Q30" s="10">
        <f t="shared" si="1"/>
        <v>-60432520811</v>
      </c>
    </row>
    <row r="31" spans="1:17" ht="21" x14ac:dyDescent="0.25">
      <c r="A31" s="12" t="s">
        <v>43</v>
      </c>
      <c r="C31" s="10">
        <v>1440000</v>
      </c>
      <c r="E31" s="10">
        <v>1439670600000</v>
      </c>
      <c r="G31" s="10">
        <v>1439670600000</v>
      </c>
      <c r="I31" s="10">
        <f t="shared" si="0"/>
        <v>0</v>
      </c>
      <c r="K31" s="10">
        <v>1440000</v>
      </c>
      <c r="M31" s="10">
        <v>1439670600000</v>
      </c>
      <c r="O31" s="10">
        <v>1439890200000</v>
      </c>
      <c r="Q31" s="10">
        <f t="shared" si="1"/>
        <v>-219600000</v>
      </c>
    </row>
    <row r="32" spans="1:17" ht="21" x14ac:dyDescent="0.25">
      <c r="A32" s="12" t="s">
        <v>86</v>
      </c>
      <c r="C32" s="10">
        <v>450000</v>
      </c>
      <c r="E32" s="10">
        <v>449897062500</v>
      </c>
      <c r="G32" s="10">
        <v>449897062500</v>
      </c>
      <c r="I32" s="10">
        <f t="shared" si="0"/>
        <v>0</v>
      </c>
      <c r="K32" s="10">
        <v>450000</v>
      </c>
      <c r="M32" s="10">
        <v>449897062500</v>
      </c>
      <c r="O32" s="10">
        <v>437289254151</v>
      </c>
      <c r="Q32" s="10">
        <f t="shared" si="1"/>
        <v>12607808349</v>
      </c>
    </row>
    <row r="33" spans="1:17" ht="21" x14ac:dyDescent="0.25">
      <c r="A33" s="12" t="s">
        <v>73</v>
      </c>
      <c r="C33" s="10">
        <v>3000000</v>
      </c>
      <c r="E33" s="10">
        <v>2702030769041</v>
      </c>
      <c r="G33" s="10">
        <v>2931043370422</v>
      </c>
      <c r="I33" s="10">
        <f t="shared" si="0"/>
        <v>-229012601381</v>
      </c>
      <c r="K33" s="10">
        <v>3000000</v>
      </c>
      <c r="M33" s="10">
        <v>2702030769041</v>
      </c>
      <c r="O33" s="10">
        <v>2516217123813</v>
      </c>
      <c r="Q33" s="10">
        <f t="shared" si="1"/>
        <v>185813645228</v>
      </c>
    </row>
    <row r="34" spans="1:17" ht="21" x14ac:dyDescent="0.25">
      <c r="A34" s="12" t="s">
        <v>51</v>
      </c>
      <c r="C34" s="10">
        <v>1000000</v>
      </c>
      <c r="E34" s="10">
        <v>999771250000</v>
      </c>
      <c r="G34" s="10">
        <v>999771250000</v>
      </c>
      <c r="I34" s="10">
        <f t="shared" si="0"/>
        <v>0</v>
      </c>
      <c r="K34" s="10">
        <v>1000000</v>
      </c>
      <c r="M34" s="10">
        <v>999771250000</v>
      </c>
      <c r="O34" s="10">
        <v>966723281728</v>
      </c>
      <c r="Q34" s="10">
        <f t="shared" si="1"/>
        <v>33047968272</v>
      </c>
    </row>
    <row r="35" spans="1:17" ht="21" x14ac:dyDescent="0.25">
      <c r="A35" s="12" t="s">
        <v>67</v>
      </c>
      <c r="C35" s="10">
        <v>2495000</v>
      </c>
      <c r="E35" s="10">
        <v>2494429268750</v>
      </c>
      <c r="G35" s="10">
        <v>2494429268750</v>
      </c>
      <c r="I35" s="10">
        <f t="shared" si="0"/>
        <v>0</v>
      </c>
      <c r="K35" s="10">
        <v>2495000</v>
      </c>
      <c r="M35" s="10">
        <v>2494429268750</v>
      </c>
      <c r="O35" s="10">
        <v>2494809756250</v>
      </c>
      <c r="Q35" s="10">
        <f t="shared" si="1"/>
        <v>-380487500</v>
      </c>
    </row>
    <row r="36" spans="1:17" ht="21" x14ac:dyDescent="0.25">
      <c r="A36" s="12" t="s">
        <v>87</v>
      </c>
      <c r="C36" s="10">
        <v>995000</v>
      </c>
      <c r="E36" s="10">
        <v>994772393750</v>
      </c>
      <c r="G36" s="10">
        <v>994772393750</v>
      </c>
      <c r="I36" s="10">
        <f t="shared" si="0"/>
        <v>0</v>
      </c>
      <c r="K36" s="10">
        <v>995000</v>
      </c>
      <c r="M36" s="10">
        <v>994772393750</v>
      </c>
      <c r="O36" s="10">
        <v>994924131250</v>
      </c>
      <c r="Q36" s="10">
        <f t="shared" si="1"/>
        <v>-151737500</v>
      </c>
    </row>
    <row r="37" spans="1:17" ht="21" x14ac:dyDescent="0.25">
      <c r="A37" s="12" t="s">
        <v>74</v>
      </c>
      <c r="C37" s="10">
        <v>2098065</v>
      </c>
      <c r="E37" s="10">
        <v>1811075923243</v>
      </c>
      <c r="G37" s="10">
        <v>1864180484400</v>
      </c>
      <c r="I37" s="10">
        <f t="shared" si="0"/>
        <v>-53104561157</v>
      </c>
      <c r="K37" s="10">
        <v>2098065</v>
      </c>
      <c r="M37" s="10">
        <v>1811075923243</v>
      </c>
      <c r="O37" s="10">
        <v>1756682868532</v>
      </c>
      <c r="Q37" s="10">
        <f t="shared" si="1"/>
        <v>54393054711</v>
      </c>
    </row>
    <row r="38" spans="1:17" ht="21" x14ac:dyDescent="0.25">
      <c r="A38" s="12" t="s">
        <v>41</v>
      </c>
      <c r="C38" s="10">
        <v>252190</v>
      </c>
      <c r="E38" s="10">
        <v>928882523602</v>
      </c>
      <c r="G38" s="10">
        <v>908614595571</v>
      </c>
      <c r="I38" s="10">
        <f t="shared" si="0"/>
        <v>20267928031</v>
      </c>
      <c r="K38" s="10">
        <v>252190</v>
      </c>
      <c r="M38" s="10">
        <v>928882523602</v>
      </c>
      <c r="O38" s="10">
        <v>747621584017</v>
      </c>
      <c r="Q38" s="10">
        <f t="shared" si="1"/>
        <v>181260939585</v>
      </c>
    </row>
    <row r="39" spans="1:17" ht="21" x14ac:dyDescent="0.25">
      <c r="A39" s="12" t="s">
        <v>38</v>
      </c>
      <c r="C39" s="10">
        <v>3207600</v>
      </c>
      <c r="E39" s="10">
        <v>6524288190151</v>
      </c>
      <c r="G39" s="10">
        <v>6410908469804</v>
      </c>
      <c r="I39" s="10">
        <f t="shared" si="0"/>
        <v>113379720347</v>
      </c>
      <c r="K39" s="10">
        <v>3207600</v>
      </c>
      <c r="M39" s="10">
        <v>6524288190151</v>
      </c>
      <c r="O39" s="10">
        <v>5305371256402</v>
      </c>
      <c r="Q39" s="10">
        <f t="shared" si="1"/>
        <v>1218916933749</v>
      </c>
    </row>
    <row r="40" spans="1:17" ht="21" x14ac:dyDescent="0.25">
      <c r="A40" s="12" t="s">
        <v>75</v>
      </c>
      <c r="C40" s="10">
        <v>7793740</v>
      </c>
      <c r="E40" s="10">
        <v>6759102089675</v>
      </c>
      <c r="G40" s="10">
        <v>6980292378200</v>
      </c>
      <c r="I40" s="10">
        <f t="shared" si="0"/>
        <v>-221190288525</v>
      </c>
      <c r="K40" s="10">
        <v>7793740</v>
      </c>
      <c r="M40" s="10">
        <v>6759102089675</v>
      </c>
      <c r="O40" s="10">
        <v>6515872522053</v>
      </c>
      <c r="Q40" s="10">
        <f t="shared" si="1"/>
        <v>243229567622</v>
      </c>
    </row>
    <row r="41" spans="1:17" ht="21" x14ac:dyDescent="0.25">
      <c r="A41" s="12" t="s">
        <v>40</v>
      </c>
      <c r="C41" s="10">
        <v>460251</v>
      </c>
      <c r="E41" s="10">
        <v>2537357522502</v>
      </c>
      <c r="G41" s="10">
        <v>2495316919426</v>
      </c>
      <c r="I41" s="10">
        <f t="shared" si="0"/>
        <v>42040603076</v>
      </c>
      <c r="K41" s="10">
        <v>460251</v>
      </c>
      <c r="M41" s="10">
        <v>2537357522502</v>
      </c>
      <c r="O41" s="10">
        <v>2085467356101</v>
      </c>
      <c r="Q41" s="10">
        <f t="shared" si="1"/>
        <v>451890166401</v>
      </c>
    </row>
    <row r="42" spans="1:17" ht="21" x14ac:dyDescent="0.25">
      <c r="A42" s="12" t="s">
        <v>76</v>
      </c>
      <c r="C42" s="10">
        <v>6048600</v>
      </c>
      <c r="E42" s="10">
        <v>5264797291067</v>
      </c>
      <c r="G42" s="10">
        <v>5448269836120</v>
      </c>
      <c r="I42" s="10">
        <f t="shared" si="0"/>
        <v>-183472545053</v>
      </c>
      <c r="K42" s="10">
        <v>6048600</v>
      </c>
      <c r="M42" s="10">
        <v>5264797291067</v>
      </c>
      <c r="O42" s="10">
        <v>5262848453204</v>
      </c>
      <c r="Q42" s="10">
        <f t="shared" si="1"/>
        <v>1948837863</v>
      </c>
    </row>
    <row r="43" spans="1:17" ht="21" x14ac:dyDescent="0.25">
      <c r="A43" s="12" t="s">
        <v>42</v>
      </c>
      <c r="C43" s="10">
        <v>963700</v>
      </c>
      <c r="E43" s="10">
        <v>5065620670789</v>
      </c>
      <c r="G43" s="10">
        <v>4983608366266</v>
      </c>
      <c r="I43" s="10">
        <f t="shared" si="0"/>
        <v>82012304523</v>
      </c>
      <c r="K43" s="10">
        <v>963700</v>
      </c>
      <c r="M43" s="10">
        <v>5065620670789</v>
      </c>
      <c r="O43" s="10">
        <v>4184129349583</v>
      </c>
      <c r="Q43" s="10">
        <f t="shared" si="1"/>
        <v>881491321206</v>
      </c>
    </row>
    <row r="44" spans="1:17" ht="21" x14ac:dyDescent="0.25">
      <c r="A44" s="12" t="s">
        <v>77</v>
      </c>
      <c r="C44" s="10">
        <v>15171600</v>
      </c>
      <c r="E44" s="10">
        <v>13417120627424</v>
      </c>
      <c r="G44" s="10">
        <v>14212886205198</v>
      </c>
      <c r="I44" s="10">
        <f t="shared" si="0"/>
        <v>-795765577774</v>
      </c>
      <c r="K44" s="10">
        <v>15171600</v>
      </c>
      <c r="M44" s="10">
        <v>13417120627424</v>
      </c>
      <c r="O44" s="10">
        <v>14088669204253</v>
      </c>
      <c r="Q44" s="10">
        <f t="shared" si="1"/>
        <v>-671548576829</v>
      </c>
    </row>
    <row r="45" spans="1:17" ht="21" x14ac:dyDescent="0.25">
      <c r="A45" s="12" t="s">
        <v>85</v>
      </c>
      <c r="C45" s="10">
        <v>1995000</v>
      </c>
      <c r="E45" s="10">
        <v>1994543643750</v>
      </c>
      <c r="G45" s="10">
        <v>1994543643750</v>
      </c>
      <c r="I45" s="10">
        <f t="shared" si="0"/>
        <v>0</v>
      </c>
      <c r="K45" s="10">
        <v>1995000</v>
      </c>
      <c r="M45" s="10">
        <v>1994543643750</v>
      </c>
      <c r="O45" s="10">
        <v>1994847881250</v>
      </c>
      <c r="Q45" s="10">
        <f t="shared" si="1"/>
        <v>-304237500</v>
      </c>
    </row>
    <row r="46" spans="1:17" ht="21" x14ac:dyDescent="0.25">
      <c r="A46" s="12" t="s">
        <v>52</v>
      </c>
      <c r="C46" s="10">
        <v>2390000</v>
      </c>
      <c r="E46" s="10">
        <v>2389453287500</v>
      </c>
      <c r="G46" s="10">
        <v>2389453287500</v>
      </c>
      <c r="I46" s="10">
        <f t="shared" si="0"/>
        <v>0</v>
      </c>
      <c r="K46" s="10">
        <v>2390000</v>
      </c>
      <c r="M46" s="10">
        <v>2389453287500</v>
      </c>
      <c r="O46" s="10">
        <v>2390000000000</v>
      </c>
      <c r="Q46" s="10">
        <f t="shared" si="1"/>
        <v>-546712500</v>
      </c>
    </row>
    <row r="47" spans="1:17" ht="21" x14ac:dyDescent="0.25">
      <c r="A47" s="12" t="s">
        <v>68</v>
      </c>
      <c r="C47" s="10">
        <v>2400000</v>
      </c>
      <c r="E47" s="10">
        <v>2399451000000</v>
      </c>
      <c r="G47" s="10">
        <v>2399451000000</v>
      </c>
      <c r="I47" s="10">
        <f t="shared" si="0"/>
        <v>0</v>
      </c>
      <c r="K47" s="10">
        <v>2400000</v>
      </c>
      <c r="M47" s="10">
        <v>2399451000000</v>
      </c>
      <c r="O47" s="10">
        <v>2400000000000</v>
      </c>
      <c r="Q47" s="10">
        <f t="shared" si="1"/>
        <v>-549000000</v>
      </c>
    </row>
    <row r="48" spans="1:17" ht="21" x14ac:dyDescent="0.25">
      <c r="A48" s="12" t="s">
        <v>78</v>
      </c>
      <c r="C48" s="10">
        <v>267211</v>
      </c>
      <c r="E48" s="10">
        <v>206839455343</v>
      </c>
      <c r="G48" s="10">
        <v>212862616436</v>
      </c>
      <c r="I48" s="10">
        <f t="shared" si="0"/>
        <v>-6023161093</v>
      </c>
      <c r="K48" s="10">
        <v>267211</v>
      </c>
      <c r="M48" s="10">
        <v>206839455343</v>
      </c>
      <c r="O48" s="10">
        <v>246825472810</v>
      </c>
      <c r="Q48" s="10">
        <f t="shared" si="1"/>
        <v>-39986017467</v>
      </c>
    </row>
    <row r="49" spans="1:17" ht="21" x14ac:dyDescent="0.25">
      <c r="A49" s="12" t="s">
        <v>79</v>
      </c>
      <c r="C49" s="10">
        <v>8733899</v>
      </c>
      <c r="E49" s="10">
        <v>7193121845625</v>
      </c>
      <c r="G49" s="10">
        <v>7669324805138</v>
      </c>
      <c r="I49" s="10">
        <f t="shared" si="0"/>
        <v>-476202959513</v>
      </c>
      <c r="K49" s="10">
        <v>8733899</v>
      </c>
      <c r="M49" s="10">
        <v>7193121845625</v>
      </c>
      <c r="O49" s="10">
        <v>8295145940800</v>
      </c>
      <c r="Q49" s="10">
        <f t="shared" si="1"/>
        <v>-1102024095175</v>
      </c>
    </row>
    <row r="50" spans="1:17" ht="21" x14ac:dyDescent="0.25">
      <c r="A50" s="12" t="s">
        <v>63</v>
      </c>
      <c r="C50" s="10">
        <v>21094</v>
      </c>
      <c r="E50" s="10">
        <v>17341628394</v>
      </c>
      <c r="G50" s="10">
        <v>17341628394</v>
      </c>
      <c r="I50" s="10">
        <f t="shared" si="0"/>
        <v>0</v>
      </c>
      <c r="K50" s="10">
        <v>21094</v>
      </c>
      <c r="M50" s="10">
        <v>17341628394</v>
      </c>
      <c r="O50" s="10">
        <v>17349563999</v>
      </c>
      <c r="Q50" s="10">
        <f t="shared" si="1"/>
        <v>-7935605</v>
      </c>
    </row>
    <row r="51" spans="1:17" ht="21" x14ac:dyDescent="0.25">
      <c r="A51" s="12" t="s">
        <v>58</v>
      </c>
      <c r="C51" s="10">
        <v>928124</v>
      </c>
      <c r="E51" s="10">
        <v>769350141768</v>
      </c>
      <c r="G51" s="10">
        <v>769350141768</v>
      </c>
      <c r="I51" s="10">
        <f t="shared" si="0"/>
        <v>0</v>
      </c>
      <c r="K51" s="10">
        <v>928124</v>
      </c>
      <c r="M51" s="10">
        <v>769350141768</v>
      </c>
      <c r="O51" s="10">
        <v>772741635971</v>
      </c>
      <c r="Q51" s="10">
        <f t="shared" si="1"/>
        <v>-3391494203</v>
      </c>
    </row>
    <row r="52" spans="1:17" ht="21" x14ac:dyDescent="0.25">
      <c r="A52" s="12" t="s">
        <v>59</v>
      </c>
      <c r="C52" s="10">
        <v>850361</v>
      </c>
      <c r="E52" s="10">
        <v>663112851008</v>
      </c>
      <c r="G52" s="10">
        <v>663112851008</v>
      </c>
      <c r="I52" s="10">
        <f t="shared" si="0"/>
        <v>0</v>
      </c>
      <c r="K52" s="10">
        <v>850361</v>
      </c>
      <c r="M52" s="10">
        <v>663112851008</v>
      </c>
      <c r="O52" s="10">
        <v>671687778625</v>
      </c>
      <c r="Q52" s="10">
        <f t="shared" si="1"/>
        <v>-8574927617</v>
      </c>
    </row>
    <row r="53" spans="1:17" ht="21" x14ac:dyDescent="0.25">
      <c r="A53" s="12" t="s">
        <v>80</v>
      </c>
      <c r="C53" s="10">
        <v>4920074</v>
      </c>
      <c r="E53" s="10">
        <v>3993108959126</v>
      </c>
      <c r="G53" s="10">
        <v>4110204528955</v>
      </c>
      <c r="I53" s="10">
        <f t="shared" si="0"/>
        <v>-117095569829</v>
      </c>
      <c r="K53" s="10">
        <v>4920074</v>
      </c>
      <c r="M53" s="10">
        <v>3993108959126</v>
      </c>
      <c r="O53" s="10">
        <v>4732127173200</v>
      </c>
      <c r="Q53" s="10">
        <f t="shared" si="1"/>
        <v>-739018214074</v>
      </c>
    </row>
    <row r="54" spans="1:17" ht="21" x14ac:dyDescent="0.25">
      <c r="A54" s="12" t="s">
        <v>81</v>
      </c>
      <c r="C54" s="10">
        <v>1919665</v>
      </c>
      <c r="E54" s="10">
        <v>1512156148971</v>
      </c>
      <c r="G54" s="10">
        <v>1556496024399</v>
      </c>
      <c r="I54" s="10">
        <f t="shared" si="0"/>
        <v>-44339875428</v>
      </c>
      <c r="K54" s="10">
        <v>1919665</v>
      </c>
      <c r="M54" s="10">
        <v>1512156148971</v>
      </c>
      <c r="O54" s="10">
        <v>1823873716500</v>
      </c>
      <c r="Q54" s="10">
        <f t="shared" si="1"/>
        <v>-311717567529</v>
      </c>
    </row>
    <row r="55" spans="1:17" ht="21" x14ac:dyDescent="0.25">
      <c r="A55" s="12" t="s">
        <v>82</v>
      </c>
      <c r="C55" s="10">
        <v>161080</v>
      </c>
      <c r="E55" s="10">
        <v>133197986589</v>
      </c>
      <c r="G55" s="10">
        <v>137103605134</v>
      </c>
      <c r="I55" s="10">
        <f t="shared" si="0"/>
        <v>-3905618545</v>
      </c>
      <c r="K55" s="10">
        <v>161080</v>
      </c>
      <c r="M55" s="10">
        <v>133197986589</v>
      </c>
      <c r="O55" s="10">
        <v>156650300000</v>
      </c>
      <c r="Q55" s="10">
        <f t="shared" si="1"/>
        <v>-23452313411</v>
      </c>
    </row>
    <row r="56" spans="1:17" ht="21" x14ac:dyDescent="0.25">
      <c r="A56" s="12" t="s">
        <v>62</v>
      </c>
      <c r="C56" s="10">
        <v>218460</v>
      </c>
      <c r="E56" s="10">
        <v>173679653689</v>
      </c>
      <c r="G56" s="10">
        <v>173679653689</v>
      </c>
      <c r="I56" s="10">
        <f t="shared" si="0"/>
        <v>0</v>
      </c>
      <c r="K56" s="10">
        <v>218460</v>
      </c>
      <c r="M56" s="10">
        <v>173679653689</v>
      </c>
      <c r="O56" s="10">
        <v>174226795806</v>
      </c>
      <c r="Q56" s="10">
        <f t="shared" si="1"/>
        <v>-547142117</v>
      </c>
    </row>
    <row r="57" spans="1:17" ht="21" x14ac:dyDescent="0.25">
      <c r="A57" s="12" t="s">
        <v>66</v>
      </c>
      <c r="C57" s="10">
        <v>500000</v>
      </c>
      <c r="E57" s="10">
        <v>444307341441</v>
      </c>
      <c r="G57" s="10">
        <v>440957607868</v>
      </c>
      <c r="I57" s="10">
        <f t="shared" si="0"/>
        <v>3349733573</v>
      </c>
      <c r="K57" s="10">
        <v>500000</v>
      </c>
      <c r="M57" s="10">
        <v>444307341441</v>
      </c>
      <c r="O57" s="10">
        <v>432000000000</v>
      </c>
      <c r="Q57" s="10">
        <f t="shared" si="1"/>
        <v>12307341441</v>
      </c>
    </row>
    <row r="58" spans="1:17" ht="21" x14ac:dyDescent="0.25">
      <c r="A58" s="12" t="s">
        <v>64</v>
      </c>
      <c r="C58" s="10">
        <v>2030000</v>
      </c>
      <c r="E58" s="10">
        <v>1508756792917</v>
      </c>
      <c r="G58" s="10">
        <v>1508756792917</v>
      </c>
      <c r="I58" s="10">
        <f t="shared" si="0"/>
        <v>0</v>
      </c>
      <c r="K58" s="10">
        <v>2030000</v>
      </c>
      <c r="M58" s="10">
        <v>1508756792917</v>
      </c>
      <c r="O58" s="10">
        <v>1509570592419</v>
      </c>
      <c r="Q58" s="10">
        <f t="shared" si="1"/>
        <v>-813799502</v>
      </c>
    </row>
    <row r="59" spans="1:17" ht="21" x14ac:dyDescent="0.25">
      <c r="A59" s="12" t="s">
        <v>60</v>
      </c>
      <c r="C59" s="10">
        <v>2600000</v>
      </c>
      <c r="E59" s="10">
        <v>1994393678062</v>
      </c>
      <c r="G59" s="10">
        <v>1994393678062</v>
      </c>
      <c r="I59" s="10">
        <f t="shared" si="0"/>
        <v>0</v>
      </c>
      <c r="K59" s="10">
        <v>2600000</v>
      </c>
      <c r="M59" s="10">
        <v>1994393678062</v>
      </c>
      <c r="O59" s="10">
        <v>1994951250000</v>
      </c>
      <c r="Q59" s="10">
        <f t="shared" si="1"/>
        <v>-557571938</v>
      </c>
    </row>
    <row r="60" spans="1:17" ht="21" x14ac:dyDescent="0.25">
      <c r="A60" s="12" t="s">
        <v>57</v>
      </c>
      <c r="C60" s="10">
        <v>622799</v>
      </c>
      <c r="E60" s="10">
        <v>498268438785</v>
      </c>
      <c r="G60" s="10">
        <v>498268438785</v>
      </c>
      <c r="I60" s="10">
        <f t="shared" si="0"/>
        <v>0</v>
      </c>
      <c r="K60" s="10">
        <v>622799</v>
      </c>
      <c r="M60" s="10">
        <v>498268438785</v>
      </c>
      <c r="O60" s="10">
        <v>498496448744</v>
      </c>
      <c r="Q60" s="10">
        <f t="shared" si="1"/>
        <v>-228009959</v>
      </c>
    </row>
    <row r="61" spans="1:17" ht="21" x14ac:dyDescent="0.25">
      <c r="A61" s="12" t="s">
        <v>61</v>
      </c>
      <c r="C61" s="10">
        <v>6990000</v>
      </c>
      <c r="E61" s="10">
        <v>5265410761704</v>
      </c>
      <c r="G61" s="10">
        <v>5265410761704</v>
      </c>
      <c r="I61" s="10">
        <f t="shared" si="0"/>
        <v>0</v>
      </c>
      <c r="K61" s="10">
        <v>6990000</v>
      </c>
      <c r="M61" s="10">
        <v>5265410761704</v>
      </c>
      <c r="O61" s="10">
        <v>5266851750000</v>
      </c>
      <c r="Q61" s="10">
        <f t="shared" si="1"/>
        <v>-1440988296</v>
      </c>
    </row>
    <row r="62" spans="1:17" ht="21" x14ac:dyDescent="0.25">
      <c r="A62" s="12" t="s">
        <v>84</v>
      </c>
      <c r="C62" s="10">
        <v>22000000</v>
      </c>
      <c r="E62" s="10">
        <v>17740282981767</v>
      </c>
      <c r="G62" s="10">
        <v>18514043943450</v>
      </c>
      <c r="I62" s="10">
        <f t="shared" si="0"/>
        <v>-773760961683</v>
      </c>
      <c r="K62" s="10">
        <v>22000000</v>
      </c>
      <c r="M62" s="10">
        <v>17740282981767</v>
      </c>
      <c r="O62" s="10">
        <v>19603320000000</v>
      </c>
      <c r="Q62" s="10">
        <f t="shared" si="1"/>
        <v>-1863037018233</v>
      </c>
    </row>
    <row r="63" spans="1:17" ht="21" x14ac:dyDescent="0.25">
      <c r="A63" s="12" t="s">
        <v>83</v>
      </c>
      <c r="C63" s="10">
        <v>5635032</v>
      </c>
      <c r="E63" s="10">
        <v>4617274908103</v>
      </c>
      <c r="G63" s="10">
        <v>4389170288325</v>
      </c>
      <c r="I63" s="10">
        <f t="shared" si="0"/>
        <v>228104619778</v>
      </c>
      <c r="K63" s="10">
        <v>5635032</v>
      </c>
      <c r="M63" s="10">
        <v>4617274908103</v>
      </c>
      <c r="O63" s="10">
        <v>5044142544480</v>
      </c>
      <c r="Q63" s="10">
        <f t="shared" si="1"/>
        <v>-426867636377</v>
      </c>
    </row>
    <row r="64" spans="1:17" ht="21" x14ac:dyDescent="0.25">
      <c r="A64" s="12" t="s">
        <v>55</v>
      </c>
      <c r="C64" s="10">
        <v>5000000</v>
      </c>
      <c r="E64" s="10">
        <v>3862116338750</v>
      </c>
      <c r="G64" s="10">
        <v>3862116338750</v>
      </c>
      <c r="I64" s="10">
        <f t="shared" si="0"/>
        <v>0</v>
      </c>
      <c r="K64" s="10">
        <v>5000000</v>
      </c>
      <c r="M64" s="10">
        <v>3862116338750</v>
      </c>
      <c r="O64" s="10">
        <v>3863035517322</v>
      </c>
      <c r="Q64" s="10">
        <f t="shared" si="1"/>
        <v>-919178572</v>
      </c>
    </row>
    <row r="65" spans="1:17" ht="21" x14ac:dyDescent="0.25">
      <c r="A65" s="12" t="s">
        <v>24</v>
      </c>
      <c r="C65" s="10" t="s">
        <v>24</v>
      </c>
      <c r="E65" s="11">
        <f>SUM(E8:E64)</f>
        <v>182152272812985</v>
      </c>
      <c r="F65" s="12"/>
      <c r="G65" s="11">
        <f>SUM(G8:G64)</f>
        <v>185169957825545</v>
      </c>
      <c r="H65" s="12"/>
      <c r="I65" s="11">
        <f>SUM(I8:I64)</f>
        <v>-3017685012560</v>
      </c>
      <c r="K65" s="10" t="s">
        <v>24</v>
      </c>
      <c r="M65" s="11">
        <f>SUM(M8:M64)</f>
        <v>182152272812985</v>
      </c>
      <c r="N65" s="12"/>
      <c r="O65" s="11">
        <f>SUM(O8:O64)</f>
        <v>179830637565911</v>
      </c>
      <c r="P65" s="12"/>
      <c r="Q65" s="11">
        <f>SUM(Q8:Q64)</f>
        <v>2321635247074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EAC96-E619-46FA-9256-0A18953C1653}">
  <dimension ref="A2:Y15"/>
  <sheetViews>
    <sheetView rightToLeft="1" zoomScale="85" zoomScaleNormal="85" workbookViewId="0">
      <selection activeCell="Y10" sqref="Y10"/>
    </sheetView>
  </sheetViews>
  <sheetFormatPr defaultRowHeight="18.75" x14ac:dyDescent="0.25"/>
  <cols>
    <col min="1" max="1" width="40.28515625" style="10" bestFit="1" customWidth="1"/>
    <col min="2" max="2" width="1" style="10" customWidth="1"/>
    <col min="3" max="3" width="20" style="10" customWidth="1"/>
    <col min="4" max="4" width="1" style="10" customWidth="1"/>
    <col min="5" max="5" width="24" style="10" customWidth="1"/>
    <col min="6" max="6" width="1" style="10" customWidth="1"/>
    <col min="7" max="7" width="24" style="10" customWidth="1"/>
    <col min="8" max="8" width="1" style="10" customWidth="1"/>
    <col min="9" max="9" width="17" style="10" customWidth="1"/>
    <col min="10" max="10" width="1" style="10" customWidth="1"/>
    <col min="11" max="11" width="22" style="10" customWidth="1"/>
    <col min="12" max="12" width="1" style="10" customWidth="1"/>
    <col min="13" max="13" width="11" style="10" customWidth="1"/>
    <col min="14" max="14" width="1" style="10" customWidth="1"/>
    <col min="15" max="15" width="22" style="10" customWidth="1"/>
    <col min="16" max="16" width="1" style="10" customWidth="1"/>
    <col min="17" max="17" width="20" style="10" customWidth="1"/>
    <col min="18" max="18" width="1" style="10" customWidth="1"/>
    <col min="19" max="19" width="17" style="10" customWidth="1"/>
    <col min="20" max="20" width="1" style="10" customWidth="1"/>
    <col min="21" max="21" width="24" style="10" customWidth="1"/>
    <col min="22" max="22" width="1" style="10" customWidth="1"/>
    <col min="23" max="23" width="24" style="10" customWidth="1"/>
    <col min="24" max="24" width="1" style="10" customWidth="1"/>
    <col min="25" max="25" width="32" style="10" customWidth="1"/>
    <col min="26" max="26" width="1" style="10" customWidth="1"/>
    <col min="27" max="27" width="9.140625" style="10" customWidth="1"/>
    <col min="28" max="16384" width="9.140625" style="10"/>
  </cols>
  <sheetData>
    <row r="2" spans="1:25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  <c r="T2" s="15" t="s">
        <v>0</v>
      </c>
      <c r="U2" s="15" t="s">
        <v>0</v>
      </c>
      <c r="V2" s="15" t="s">
        <v>0</v>
      </c>
      <c r="W2" s="15" t="s">
        <v>0</v>
      </c>
      <c r="X2" s="15" t="s">
        <v>0</v>
      </c>
      <c r="Y2" s="15" t="s">
        <v>0</v>
      </c>
    </row>
    <row r="3" spans="1:25" ht="26.25" x14ac:dyDescent="0.25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  <c r="L3" s="15" t="s">
        <v>1</v>
      </c>
      <c r="M3" s="15" t="s">
        <v>1</v>
      </c>
      <c r="N3" s="15" t="s">
        <v>1</v>
      </c>
      <c r="O3" s="15" t="s">
        <v>1</v>
      </c>
      <c r="P3" s="15" t="s">
        <v>1</v>
      </c>
      <c r="Q3" s="15" t="s">
        <v>1</v>
      </c>
      <c r="R3" s="15" t="s">
        <v>1</v>
      </c>
      <c r="S3" s="15" t="s">
        <v>1</v>
      </c>
      <c r="T3" s="15" t="s">
        <v>1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</row>
    <row r="4" spans="1:25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  <c r="T4" s="15" t="s">
        <v>2</v>
      </c>
      <c r="U4" s="15" t="s">
        <v>2</v>
      </c>
      <c r="V4" s="15" t="s">
        <v>2</v>
      </c>
      <c r="W4" s="15" t="s">
        <v>2</v>
      </c>
      <c r="X4" s="15" t="s">
        <v>2</v>
      </c>
      <c r="Y4" s="15" t="s">
        <v>2</v>
      </c>
    </row>
    <row r="6" spans="1:25" ht="27" thickBot="1" x14ac:dyDescent="0.3">
      <c r="A6" s="17" t="s">
        <v>3</v>
      </c>
      <c r="C6" s="17" t="s">
        <v>4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7" thickBot="1" x14ac:dyDescent="0.3">
      <c r="A7" s="17" t="s">
        <v>3</v>
      </c>
      <c r="C7" s="17" t="s">
        <v>7</v>
      </c>
      <c r="E7" s="17" t="s">
        <v>8</v>
      </c>
      <c r="G7" s="17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7" thickBot="1" x14ac:dyDescent="0.3">
      <c r="A8" s="17" t="s">
        <v>3</v>
      </c>
      <c r="C8" s="17" t="s">
        <v>7</v>
      </c>
      <c r="E8" s="17" t="s">
        <v>8</v>
      </c>
      <c r="G8" s="17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ht="21" x14ac:dyDescent="0.25">
      <c r="A9" s="12" t="s">
        <v>16</v>
      </c>
      <c r="C9" s="10">
        <v>139143412</v>
      </c>
      <c r="E9" s="10">
        <v>2175247048439</v>
      </c>
      <c r="G9" s="10">
        <v>2362376848936</v>
      </c>
      <c r="I9" s="10">
        <v>0</v>
      </c>
      <c r="K9" s="10">
        <v>0</v>
      </c>
      <c r="M9" s="10">
        <v>0</v>
      </c>
      <c r="O9" s="10">
        <v>0</v>
      </c>
      <c r="Q9" s="10">
        <v>139143412</v>
      </c>
      <c r="S9" s="10">
        <v>17463</v>
      </c>
      <c r="U9" s="10">
        <v>2175247048439</v>
      </c>
      <c r="W9" s="10">
        <v>2429861403756</v>
      </c>
      <c r="Y9" s="35">
        <v>6.4467420427687791E-3</v>
      </c>
    </row>
    <row r="10" spans="1:25" ht="21" x14ac:dyDescent="0.25">
      <c r="A10" s="12" t="s">
        <v>17</v>
      </c>
      <c r="C10" s="10">
        <v>14495303</v>
      </c>
      <c r="E10" s="10">
        <v>299601891872</v>
      </c>
      <c r="G10" s="10">
        <v>260807178435</v>
      </c>
      <c r="I10" s="10">
        <v>0</v>
      </c>
      <c r="K10" s="10">
        <v>0</v>
      </c>
      <c r="M10" s="10">
        <v>0</v>
      </c>
      <c r="O10" s="10">
        <v>0</v>
      </c>
      <c r="Q10" s="10">
        <v>14495303</v>
      </c>
      <c r="S10" s="10">
        <v>14408</v>
      </c>
      <c r="U10" s="10">
        <v>299601891872</v>
      </c>
      <c r="W10" s="10">
        <v>208645742748</v>
      </c>
      <c r="Y10" s="35">
        <v>5.5356461061485316E-4</v>
      </c>
    </row>
    <row r="11" spans="1:25" ht="21" x14ac:dyDescent="0.25">
      <c r="A11" s="12" t="s">
        <v>18</v>
      </c>
      <c r="C11" s="10">
        <v>1325774</v>
      </c>
      <c r="E11" s="10">
        <v>29246795160</v>
      </c>
      <c r="G11" s="10">
        <v>25521559257</v>
      </c>
      <c r="I11" s="10">
        <v>0</v>
      </c>
      <c r="K11" s="10">
        <v>0</v>
      </c>
      <c r="M11" s="10">
        <v>0</v>
      </c>
      <c r="O11" s="10">
        <v>0</v>
      </c>
      <c r="Q11" s="10">
        <v>1325774</v>
      </c>
      <c r="S11" s="10">
        <v>15415.2</v>
      </c>
      <c r="U11" s="10">
        <v>29246795160</v>
      </c>
      <c r="W11" s="10">
        <v>20417247406</v>
      </c>
      <c r="Y11" s="35">
        <v>5.4169644016078784E-5</v>
      </c>
    </row>
    <row r="12" spans="1:25" ht="21" x14ac:dyDescent="0.25">
      <c r="A12" s="12" t="s">
        <v>19</v>
      </c>
      <c r="C12" s="10">
        <v>4137000</v>
      </c>
      <c r="E12" s="10">
        <v>400306283261</v>
      </c>
      <c r="G12" s="10">
        <v>346579900083</v>
      </c>
      <c r="I12" s="10">
        <v>0</v>
      </c>
      <c r="K12" s="10">
        <v>0</v>
      </c>
      <c r="M12" s="10">
        <v>0</v>
      </c>
      <c r="O12" s="10">
        <v>0</v>
      </c>
      <c r="Q12" s="10">
        <v>4137000</v>
      </c>
      <c r="S12" s="10">
        <v>67085.600000000006</v>
      </c>
      <c r="U12" s="10">
        <v>400306283261</v>
      </c>
      <c r="W12" s="10">
        <v>277263920067</v>
      </c>
      <c r="Y12" s="35">
        <v>7.3561766431444659E-4</v>
      </c>
    </row>
    <row r="13" spans="1:25" ht="21" x14ac:dyDescent="0.25">
      <c r="A13" s="12" t="s">
        <v>20</v>
      </c>
      <c r="C13" s="10">
        <v>164496851</v>
      </c>
      <c r="E13" s="10">
        <v>3051990680059</v>
      </c>
      <c r="G13" s="10">
        <v>3319875446882</v>
      </c>
      <c r="I13" s="10">
        <v>0</v>
      </c>
      <c r="K13" s="10">
        <v>0</v>
      </c>
      <c r="M13" s="10">
        <v>0</v>
      </c>
      <c r="O13" s="10">
        <v>0</v>
      </c>
      <c r="Q13" s="10">
        <v>164496851</v>
      </c>
      <c r="S13" s="10">
        <v>20756</v>
      </c>
      <c r="U13" s="10">
        <v>3051990680059</v>
      </c>
      <c r="W13" s="10">
        <v>3414296639356</v>
      </c>
      <c r="Y13" s="35">
        <v>9.0585782618697753E-3</v>
      </c>
    </row>
    <row r="14" spans="1:25" ht="21.75" thickBot="1" x14ac:dyDescent="0.3">
      <c r="A14" s="12" t="s">
        <v>21</v>
      </c>
      <c r="C14" s="10">
        <v>4520431</v>
      </c>
      <c r="E14" s="10">
        <v>1503840244489</v>
      </c>
      <c r="G14" s="10">
        <v>2212206017331</v>
      </c>
      <c r="I14" s="10">
        <v>2093613</v>
      </c>
      <c r="K14" s="10">
        <v>999509408389</v>
      </c>
      <c r="M14" s="10">
        <v>0</v>
      </c>
      <c r="O14" s="10">
        <v>0</v>
      </c>
      <c r="Q14" s="10">
        <v>6614044</v>
      </c>
      <c r="S14" s="10">
        <v>469380</v>
      </c>
      <c r="U14" s="10">
        <v>2503349652878</v>
      </c>
      <c r="W14" s="10">
        <v>3102404435238</v>
      </c>
      <c r="Y14" s="35">
        <v>8.2310872033298614E-3</v>
      </c>
    </row>
    <row r="15" spans="1:25" s="12" customFormat="1" ht="21.75" thickBot="1" x14ac:dyDescent="0.3">
      <c r="A15" s="12" t="s">
        <v>24</v>
      </c>
      <c r="C15" s="12" t="s">
        <v>24</v>
      </c>
      <c r="E15" s="11">
        <f>SUM(E9:E14)</f>
        <v>7460232943280</v>
      </c>
      <c r="G15" s="11">
        <f>SUM(G9:G14)</f>
        <v>8527366950924</v>
      </c>
      <c r="I15" s="12" t="s">
        <v>24</v>
      </c>
      <c r="K15" s="11">
        <f>SUM(K9:K14)</f>
        <v>999509408389</v>
      </c>
      <c r="M15" s="12" t="s">
        <v>24</v>
      </c>
      <c r="O15" s="11">
        <f>SUM(O9:O14)</f>
        <v>0</v>
      </c>
      <c r="Q15" s="12" t="s">
        <v>24</v>
      </c>
      <c r="S15" s="12" t="s">
        <v>24</v>
      </c>
      <c r="U15" s="11">
        <f>SUM(U9:U14)</f>
        <v>8459742351669</v>
      </c>
      <c r="W15" s="11">
        <f>SUM(W9:W14)</f>
        <v>9452889388571</v>
      </c>
      <c r="Y15" s="36">
        <f>SUM(Y9:Y14)</f>
        <v>2.5079759426913793E-2</v>
      </c>
    </row>
  </sheetData>
  <mergeCells count="17">
    <mergeCell ref="Y7:Y8"/>
    <mergeCell ref="I7:K7"/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10"/>
  <sheetViews>
    <sheetView rightToLeft="1" workbookViewId="0">
      <selection activeCell="Y10" sqref="Y10"/>
    </sheetView>
  </sheetViews>
  <sheetFormatPr defaultRowHeight="18.75" x14ac:dyDescent="0.25"/>
  <cols>
    <col min="1" max="1" width="30.5703125" style="4" bestFit="1" customWidth="1"/>
    <col min="2" max="2" width="1" style="4" customWidth="1"/>
    <col min="3" max="3" width="21" style="4" customWidth="1"/>
    <col min="4" max="4" width="1" style="4" customWidth="1"/>
    <col min="5" max="5" width="15" style="4" customWidth="1"/>
    <col min="6" max="6" width="1" style="4" customWidth="1"/>
    <col min="7" max="7" width="20" style="4" customWidth="1"/>
    <col min="8" max="8" width="1" style="4" customWidth="1"/>
    <col min="9" max="9" width="27" style="4" customWidth="1"/>
    <col min="10" max="10" width="1" style="4" customWidth="1"/>
    <col min="11" max="11" width="21" style="4" customWidth="1"/>
    <col min="12" max="12" width="1" style="4" customWidth="1"/>
    <col min="13" max="13" width="15" style="4" customWidth="1"/>
    <col min="14" max="14" width="1" style="4" customWidth="1"/>
    <col min="15" max="15" width="20" style="4" customWidth="1"/>
    <col min="16" max="16" width="1" style="4" customWidth="1"/>
    <col min="17" max="17" width="27" style="4" customWidth="1"/>
    <col min="18" max="18" width="1" style="4" customWidth="1"/>
    <col min="19" max="19" width="9.140625" style="4" customWidth="1"/>
    <col min="20" max="16384" width="9.140625" style="4"/>
  </cols>
  <sheetData>
    <row r="2" spans="1:2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</row>
    <row r="3" spans="1:25" ht="26.25" x14ac:dyDescent="0.25">
      <c r="A3" s="3" t="s">
        <v>1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</row>
    <row r="4" spans="1:2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</row>
    <row r="6" spans="1:25" ht="26.25" x14ac:dyDescent="0.25">
      <c r="A6" s="6" t="s">
        <v>3</v>
      </c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H6" s="6" t="s">
        <v>4</v>
      </c>
      <c r="I6" s="6" t="s">
        <v>4</v>
      </c>
      <c r="K6" s="6" t="s">
        <v>6</v>
      </c>
      <c r="L6" s="6" t="s">
        <v>6</v>
      </c>
      <c r="M6" s="6" t="s">
        <v>6</v>
      </c>
      <c r="N6" s="6" t="s">
        <v>6</v>
      </c>
      <c r="O6" s="6" t="s">
        <v>6</v>
      </c>
      <c r="P6" s="6" t="s">
        <v>6</v>
      </c>
      <c r="Q6" s="6" t="s">
        <v>6</v>
      </c>
    </row>
    <row r="7" spans="1:25" ht="27" thickBot="1" x14ac:dyDescent="0.3">
      <c r="A7" s="6" t="s">
        <v>3</v>
      </c>
      <c r="C7" s="6" t="s">
        <v>25</v>
      </c>
      <c r="E7" s="6" t="s">
        <v>26</v>
      </c>
      <c r="G7" s="6" t="s">
        <v>27</v>
      </c>
      <c r="I7" s="6" t="s">
        <v>28</v>
      </c>
      <c r="K7" s="6" t="s">
        <v>25</v>
      </c>
      <c r="M7" s="6" t="s">
        <v>26</v>
      </c>
      <c r="O7" s="6" t="s">
        <v>27</v>
      </c>
      <c r="Q7" s="6" t="s">
        <v>28</v>
      </c>
    </row>
    <row r="8" spans="1:25" ht="21" x14ac:dyDescent="0.25">
      <c r="A8" s="7" t="s">
        <v>29</v>
      </c>
      <c r="C8" s="4">
        <v>11000000</v>
      </c>
      <c r="E8" s="4">
        <v>6133</v>
      </c>
      <c r="G8" s="4" t="s">
        <v>30</v>
      </c>
      <c r="I8" s="4" t="s">
        <v>284</v>
      </c>
      <c r="K8" s="4">
        <v>11000000</v>
      </c>
      <c r="M8" s="4">
        <v>6133</v>
      </c>
      <c r="O8" s="4" t="s">
        <v>30</v>
      </c>
      <c r="Q8" s="4" t="s">
        <v>284</v>
      </c>
    </row>
    <row r="9" spans="1:25" ht="21" x14ac:dyDescent="0.25">
      <c r="A9" s="7" t="s">
        <v>31</v>
      </c>
      <c r="C9" s="4">
        <v>494909484</v>
      </c>
      <c r="E9" s="4">
        <v>7115</v>
      </c>
      <c r="G9" s="4" t="s">
        <v>32</v>
      </c>
      <c r="I9" s="4" t="s">
        <v>285</v>
      </c>
      <c r="K9" s="4">
        <v>494909484</v>
      </c>
      <c r="M9" s="4">
        <v>7115</v>
      </c>
      <c r="O9" s="4" t="s">
        <v>32</v>
      </c>
      <c r="Q9" s="4" t="s">
        <v>285</v>
      </c>
    </row>
    <row r="10" spans="1:25" ht="21" x14ac:dyDescent="0.25">
      <c r="A10" s="7" t="s">
        <v>33</v>
      </c>
      <c r="C10" s="4">
        <v>9090119782</v>
      </c>
      <c r="E10" s="4">
        <v>2193</v>
      </c>
      <c r="G10" s="4" t="s">
        <v>34</v>
      </c>
      <c r="I10" s="4" t="s">
        <v>286</v>
      </c>
      <c r="K10" s="4">
        <v>9090119780</v>
      </c>
      <c r="M10" s="4">
        <v>2042</v>
      </c>
      <c r="O10" s="4" t="s">
        <v>34</v>
      </c>
      <c r="Q10" s="4" t="s">
        <v>286</v>
      </c>
      <c r="Y10" s="10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65"/>
  <sheetViews>
    <sheetView rightToLeft="1" topLeftCell="D49" workbookViewId="0">
      <selection activeCell="Y10" sqref="Y10"/>
    </sheetView>
  </sheetViews>
  <sheetFormatPr defaultRowHeight="18.75" x14ac:dyDescent="0.25"/>
  <cols>
    <col min="1" max="1" width="37.28515625" style="10" bestFit="1" customWidth="1"/>
    <col min="2" max="2" width="1" style="10" customWidth="1"/>
    <col min="3" max="3" width="18" style="10" customWidth="1"/>
    <col min="4" max="4" width="1" style="10" customWidth="1"/>
    <col min="5" max="5" width="24" style="10" customWidth="1"/>
    <col min="6" max="6" width="1" style="10" customWidth="1"/>
    <col min="7" max="7" width="24" style="10" customWidth="1"/>
    <col min="8" max="8" width="1" style="10" customWidth="1"/>
    <col min="9" max="9" width="11" style="10" customWidth="1"/>
    <col min="10" max="10" width="1" style="10" customWidth="1"/>
    <col min="11" max="11" width="22" style="10" customWidth="1"/>
    <col min="12" max="12" width="1" style="10" customWidth="1"/>
    <col min="13" max="13" width="17" style="10" customWidth="1"/>
    <col min="14" max="14" width="1" style="10" customWidth="1"/>
    <col min="15" max="15" width="24" style="10" customWidth="1"/>
    <col min="16" max="16" width="1" style="10" customWidth="1"/>
    <col min="17" max="17" width="18" style="10" customWidth="1"/>
    <col min="18" max="18" width="1" style="10" customWidth="1"/>
    <col min="19" max="19" width="23" style="10" customWidth="1"/>
    <col min="20" max="20" width="1" style="10" customWidth="1"/>
    <col min="21" max="21" width="24" style="10" customWidth="1"/>
    <col min="22" max="22" width="1" style="10" customWidth="1"/>
    <col min="23" max="23" width="24" style="10" customWidth="1"/>
    <col min="24" max="24" width="1" style="10" customWidth="1"/>
    <col min="25" max="25" width="32" style="10" customWidth="1"/>
    <col min="26" max="26" width="1" style="10" customWidth="1"/>
    <col min="27" max="27" width="9.140625" style="10" customWidth="1"/>
    <col min="28" max="16384" width="9.140625" style="10"/>
  </cols>
  <sheetData>
    <row r="2" spans="1:25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  <c r="T2" s="15" t="s">
        <v>0</v>
      </c>
      <c r="U2" s="15" t="s">
        <v>0</v>
      </c>
      <c r="V2" s="15" t="s">
        <v>0</v>
      </c>
      <c r="W2" s="15" t="s">
        <v>0</v>
      </c>
      <c r="X2" s="15" t="s">
        <v>0</v>
      </c>
      <c r="Y2" s="15" t="s">
        <v>0</v>
      </c>
    </row>
    <row r="3" spans="1:25" ht="26.25" x14ac:dyDescent="0.25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  <c r="L3" s="15" t="s">
        <v>1</v>
      </c>
      <c r="M3" s="15" t="s">
        <v>1</v>
      </c>
      <c r="N3" s="15" t="s">
        <v>1</v>
      </c>
      <c r="O3" s="15" t="s">
        <v>1</v>
      </c>
      <c r="P3" s="15" t="s">
        <v>1</v>
      </c>
      <c r="Q3" s="15" t="s">
        <v>1</v>
      </c>
      <c r="R3" s="15" t="s">
        <v>1</v>
      </c>
      <c r="S3" s="15" t="s">
        <v>1</v>
      </c>
      <c r="T3" s="15" t="s">
        <v>1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</row>
    <row r="4" spans="1:25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  <c r="T4" s="15" t="s">
        <v>2</v>
      </c>
      <c r="U4" s="15" t="s">
        <v>2</v>
      </c>
      <c r="V4" s="15" t="s">
        <v>2</v>
      </c>
      <c r="W4" s="15" t="s">
        <v>2</v>
      </c>
      <c r="X4" s="15" t="s">
        <v>2</v>
      </c>
      <c r="Y4" s="15" t="s">
        <v>2</v>
      </c>
    </row>
    <row r="6" spans="1:25" ht="27" thickBot="1" x14ac:dyDescent="0.3">
      <c r="A6" s="16" t="s">
        <v>35</v>
      </c>
      <c r="C6" s="17" t="s">
        <v>4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7" thickBot="1" x14ac:dyDescent="0.3">
      <c r="A7" s="17" t="s">
        <v>36</v>
      </c>
      <c r="C7" s="17" t="s">
        <v>7</v>
      </c>
      <c r="E7" s="17" t="s">
        <v>8</v>
      </c>
      <c r="G7" s="17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7" t="s">
        <v>7</v>
      </c>
      <c r="S7" s="17" t="s">
        <v>37</v>
      </c>
      <c r="U7" s="17" t="s">
        <v>8</v>
      </c>
      <c r="W7" s="17" t="s">
        <v>9</v>
      </c>
      <c r="Y7" s="17" t="s">
        <v>13</v>
      </c>
    </row>
    <row r="8" spans="1:25" ht="27" thickBot="1" x14ac:dyDescent="0.3">
      <c r="A8" s="17" t="s">
        <v>36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37</v>
      </c>
      <c r="U8" s="17" t="s">
        <v>8</v>
      </c>
      <c r="W8" s="17" t="s">
        <v>9</v>
      </c>
      <c r="Y8" s="17" t="s">
        <v>13</v>
      </c>
    </row>
    <row r="9" spans="1:25" ht="21" x14ac:dyDescent="0.25">
      <c r="A9" s="12" t="s">
        <v>38</v>
      </c>
      <c r="C9" s="10">
        <v>3207600</v>
      </c>
      <c r="E9" s="10">
        <v>4947864134400</v>
      </c>
      <c r="G9" s="10">
        <v>6410908469804</v>
      </c>
      <c r="I9" s="10">
        <v>0</v>
      </c>
      <c r="K9" s="10">
        <v>0</v>
      </c>
      <c r="M9" s="10">
        <v>0</v>
      </c>
      <c r="O9" s="10">
        <v>0</v>
      </c>
      <c r="Q9" s="10">
        <v>3207600</v>
      </c>
      <c r="S9" s="10">
        <v>2035485</v>
      </c>
      <c r="U9" s="10">
        <v>4947864134400</v>
      </c>
      <c r="W9" s="10">
        <v>6524288190151</v>
      </c>
      <c r="Y9" s="35">
        <v>1.730979508113948E-2</v>
      </c>
    </row>
    <row r="10" spans="1:25" ht="21" x14ac:dyDescent="0.25">
      <c r="A10" s="12" t="s">
        <v>39</v>
      </c>
      <c r="C10" s="10">
        <v>1129130</v>
      </c>
      <c r="E10" s="10">
        <v>2000146594543</v>
      </c>
      <c r="G10" s="10">
        <v>2499805736992</v>
      </c>
      <c r="I10" s="10">
        <v>0</v>
      </c>
      <c r="K10" s="10">
        <v>0</v>
      </c>
      <c r="M10" s="10">
        <v>1129130</v>
      </c>
      <c r="O10" s="10">
        <v>2559992441728</v>
      </c>
      <c r="Q10" s="10">
        <v>0</v>
      </c>
      <c r="S10" s="10">
        <v>0</v>
      </c>
      <c r="U10" s="10">
        <v>0</v>
      </c>
      <c r="W10" s="10">
        <v>0</v>
      </c>
      <c r="Y10" s="35">
        <v>0</v>
      </c>
    </row>
    <row r="11" spans="1:25" ht="21" x14ac:dyDescent="0.25">
      <c r="A11" s="12" t="s">
        <v>40</v>
      </c>
      <c r="C11" s="10">
        <v>460251</v>
      </c>
      <c r="E11" s="10">
        <v>1979976789450</v>
      </c>
      <c r="G11" s="10">
        <v>2495316919426</v>
      </c>
      <c r="I11" s="10">
        <v>0</v>
      </c>
      <c r="K11" s="10">
        <v>0</v>
      </c>
      <c r="M11" s="10">
        <v>0</v>
      </c>
      <c r="O11" s="10">
        <v>0</v>
      </c>
      <c r="Q11" s="10">
        <v>460251</v>
      </c>
      <c r="S11" s="10">
        <v>5512986</v>
      </c>
      <c r="U11" s="10">
        <v>1979976789450</v>
      </c>
      <c r="W11" s="10">
        <v>2537357522502</v>
      </c>
      <c r="Y11" s="35">
        <v>6.7319433909127872E-3</v>
      </c>
    </row>
    <row r="12" spans="1:25" ht="21" x14ac:dyDescent="0.25">
      <c r="A12" s="12" t="s">
        <v>41</v>
      </c>
      <c r="C12" s="10">
        <v>252190</v>
      </c>
      <c r="E12" s="10">
        <v>735998861700</v>
      </c>
      <c r="G12" s="10">
        <v>908614595571</v>
      </c>
      <c r="I12" s="10">
        <v>0</v>
      </c>
      <c r="K12" s="10">
        <v>0</v>
      </c>
      <c r="M12" s="10">
        <v>0</v>
      </c>
      <c r="O12" s="10">
        <v>0</v>
      </c>
      <c r="Q12" s="10">
        <v>252190</v>
      </c>
      <c r="S12" s="10">
        <v>3685937</v>
      </c>
      <c r="U12" s="10">
        <v>735998861700</v>
      </c>
      <c r="W12" s="10">
        <v>928882523602</v>
      </c>
      <c r="Y12" s="35">
        <v>2.4644475641457208E-3</v>
      </c>
    </row>
    <row r="13" spans="1:25" ht="21" x14ac:dyDescent="0.25">
      <c r="A13" s="12" t="s">
        <v>42</v>
      </c>
      <c r="C13" s="10">
        <v>963700</v>
      </c>
      <c r="E13" s="10">
        <v>3999707714200</v>
      </c>
      <c r="G13" s="10">
        <v>4983608366266</v>
      </c>
      <c r="I13" s="10">
        <v>0</v>
      </c>
      <c r="K13" s="10">
        <v>0</v>
      </c>
      <c r="M13" s="10">
        <v>0</v>
      </c>
      <c r="O13" s="10">
        <v>0</v>
      </c>
      <c r="Q13" s="10">
        <v>963700</v>
      </c>
      <c r="S13" s="10">
        <v>5260242</v>
      </c>
      <c r="U13" s="10">
        <v>3999707714200</v>
      </c>
      <c r="W13" s="10">
        <v>5065620670789</v>
      </c>
      <c r="Y13" s="35">
        <v>1.3439758210330145E-2</v>
      </c>
    </row>
    <row r="14" spans="1:25" ht="21" x14ac:dyDescent="0.25">
      <c r="A14" s="12" t="s">
        <v>43</v>
      </c>
      <c r="C14" s="10">
        <v>1440000</v>
      </c>
      <c r="E14" s="10">
        <v>1440000000000</v>
      </c>
      <c r="G14" s="10">
        <v>1439670600000</v>
      </c>
      <c r="I14" s="10">
        <v>0</v>
      </c>
      <c r="K14" s="10">
        <v>0</v>
      </c>
      <c r="M14" s="10">
        <v>0</v>
      </c>
      <c r="O14" s="10">
        <v>0</v>
      </c>
      <c r="Q14" s="10">
        <v>1440000</v>
      </c>
      <c r="S14" s="10">
        <v>1000000</v>
      </c>
      <c r="U14" s="10">
        <v>1440000000000</v>
      </c>
      <c r="W14" s="10">
        <v>1439670600000</v>
      </c>
      <c r="Y14" s="35">
        <v>3.8196355439909465E-3</v>
      </c>
    </row>
    <row r="15" spans="1:25" ht="21" x14ac:dyDescent="0.25">
      <c r="A15" s="12" t="s">
        <v>44</v>
      </c>
      <c r="C15" s="10">
        <v>46184</v>
      </c>
      <c r="E15" s="10">
        <v>26340592963</v>
      </c>
      <c r="G15" s="10">
        <v>38276392751</v>
      </c>
      <c r="I15" s="10">
        <v>0</v>
      </c>
      <c r="K15" s="10">
        <v>0</v>
      </c>
      <c r="M15" s="10">
        <v>0</v>
      </c>
      <c r="O15" s="10">
        <v>0</v>
      </c>
      <c r="Q15" s="10">
        <v>46184</v>
      </c>
      <c r="S15" s="10">
        <v>859000</v>
      </c>
      <c r="U15" s="10">
        <v>26340592963</v>
      </c>
      <c r="W15" s="10">
        <v>39662981017</v>
      </c>
      <c r="Y15" s="35">
        <v>1.0523110777782874E-4</v>
      </c>
    </row>
    <row r="16" spans="1:25" ht="21" x14ac:dyDescent="0.25">
      <c r="A16" s="12" t="s">
        <v>45</v>
      </c>
      <c r="C16" s="10">
        <v>73594</v>
      </c>
      <c r="E16" s="10">
        <v>40178911377</v>
      </c>
      <c r="G16" s="10">
        <v>57683761880</v>
      </c>
      <c r="I16" s="10">
        <v>0</v>
      </c>
      <c r="K16" s="10">
        <v>0</v>
      </c>
      <c r="M16" s="10">
        <v>0</v>
      </c>
      <c r="O16" s="10">
        <v>0</v>
      </c>
      <c r="Q16" s="10">
        <v>73594</v>
      </c>
      <c r="S16" s="10">
        <v>810030</v>
      </c>
      <c r="U16" s="10">
        <v>40178911377</v>
      </c>
      <c r="W16" s="10">
        <v>59599711266</v>
      </c>
      <c r="Y16" s="35">
        <v>1.5812587654649005E-4</v>
      </c>
    </row>
    <row r="17" spans="1:25" ht="21" x14ac:dyDescent="0.25">
      <c r="A17" s="12" t="s">
        <v>46</v>
      </c>
      <c r="C17" s="10">
        <v>339795</v>
      </c>
      <c r="E17" s="10">
        <v>180862074280</v>
      </c>
      <c r="G17" s="10">
        <v>257573635549</v>
      </c>
      <c r="I17" s="10">
        <v>0</v>
      </c>
      <c r="K17" s="10">
        <v>0</v>
      </c>
      <c r="M17" s="10">
        <v>0</v>
      </c>
      <c r="O17" s="10">
        <v>0</v>
      </c>
      <c r="Q17" s="10">
        <v>339795</v>
      </c>
      <c r="S17" s="10">
        <v>785990</v>
      </c>
      <c r="U17" s="10">
        <v>180862074280</v>
      </c>
      <c r="W17" s="10">
        <v>267014378535</v>
      </c>
      <c r="Y17" s="35">
        <v>7.0842428192180852E-4</v>
      </c>
    </row>
    <row r="18" spans="1:25" ht="21" x14ac:dyDescent="0.25">
      <c r="A18" s="12" t="s">
        <v>47</v>
      </c>
      <c r="C18" s="10">
        <v>52417</v>
      </c>
      <c r="E18" s="10">
        <v>27446922399</v>
      </c>
      <c r="G18" s="10">
        <v>39036491659</v>
      </c>
      <c r="I18" s="10">
        <v>0</v>
      </c>
      <c r="K18" s="10">
        <v>0</v>
      </c>
      <c r="M18" s="10">
        <v>0</v>
      </c>
      <c r="O18" s="10">
        <v>0</v>
      </c>
      <c r="Q18" s="10">
        <v>52417</v>
      </c>
      <c r="S18" s="10">
        <v>768000</v>
      </c>
      <c r="U18" s="10">
        <v>27446922399</v>
      </c>
      <c r="W18" s="10">
        <v>40247047381</v>
      </c>
      <c r="Y18" s="35">
        <v>1.0678071269716512E-4</v>
      </c>
    </row>
    <row r="19" spans="1:25" ht="21" x14ac:dyDescent="0.25">
      <c r="A19" s="12" t="s">
        <v>48</v>
      </c>
      <c r="C19" s="10">
        <v>741800</v>
      </c>
      <c r="E19" s="10">
        <v>394707521010</v>
      </c>
      <c r="G19" s="10">
        <v>683301089112</v>
      </c>
      <c r="I19" s="10">
        <v>0</v>
      </c>
      <c r="K19" s="10">
        <v>0</v>
      </c>
      <c r="M19" s="10">
        <v>0</v>
      </c>
      <c r="O19" s="10">
        <v>0</v>
      </c>
      <c r="Q19" s="10">
        <v>741800</v>
      </c>
      <c r="S19" s="10">
        <v>950200</v>
      </c>
      <c r="U19" s="10">
        <v>394707521010</v>
      </c>
      <c r="W19" s="10">
        <v>704697123650</v>
      </c>
      <c r="Y19" s="35">
        <v>1.8696541981490231E-3</v>
      </c>
    </row>
    <row r="20" spans="1:25" ht="21" x14ac:dyDescent="0.25">
      <c r="A20" s="12" t="s">
        <v>49</v>
      </c>
      <c r="C20" s="10">
        <v>1010965</v>
      </c>
      <c r="E20" s="10">
        <v>472758218038</v>
      </c>
      <c r="G20" s="10">
        <v>787361584828</v>
      </c>
      <c r="I20" s="10">
        <v>0</v>
      </c>
      <c r="K20" s="10">
        <v>0</v>
      </c>
      <c r="M20" s="10">
        <v>0</v>
      </c>
      <c r="O20" s="10">
        <v>0</v>
      </c>
      <c r="Q20" s="10">
        <v>1010965</v>
      </c>
      <c r="S20" s="10">
        <v>808460</v>
      </c>
      <c r="U20" s="10">
        <v>472758218038</v>
      </c>
      <c r="W20" s="10">
        <v>817137800860</v>
      </c>
      <c r="Y20" s="35">
        <v>2.1679741105385163E-3</v>
      </c>
    </row>
    <row r="21" spans="1:25" ht="21" x14ac:dyDescent="0.25">
      <c r="A21" s="12" t="s">
        <v>50</v>
      </c>
      <c r="C21" s="10">
        <v>3000000</v>
      </c>
      <c r="E21" s="10">
        <v>3000000000000</v>
      </c>
      <c r="G21" s="10">
        <v>2999313750000</v>
      </c>
      <c r="I21" s="10">
        <v>0</v>
      </c>
      <c r="K21" s="10">
        <v>0</v>
      </c>
      <c r="M21" s="10">
        <v>0</v>
      </c>
      <c r="O21" s="10">
        <v>0</v>
      </c>
      <c r="Q21" s="10">
        <v>3000000</v>
      </c>
      <c r="S21" s="10">
        <v>1000000</v>
      </c>
      <c r="U21" s="10">
        <v>3000000000000</v>
      </c>
      <c r="W21" s="10">
        <v>2999313750000</v>
      </c>
      <c r="Y21" s="35">
        <v>7.9575740499811393E-3</v>
      </c>
    </row>
    <row r="22" spans="1:25" ht="21" x14ac:dyDescent="0.25">
      <c r="A22" s="12" t="s">
        <v>51</v>
      </c>
      <c r="C22" s="10">
        <v>1000000</v>
      </c>
      <c r="E22" s="10">
        <v>1000011326250</v>
      </c>
      <c r="G22" s="10">
        <v>999771250000</v>
      </c>
      <c r="I22" s="10">
        <v>0</v>
      </c>
      <c r="K22" s="10">
        <v>0</v>
      </c>
      <c r="M22" s="10">
        <v>0</v>
      </c>
      <c r="O22" s="10">
        <v>0</v>
      </c>
      <c r="Q22" s="10">
        <v>1000000</v>
      </c>
      <c r="S22" s="10">
        <v>1000000</v>
      </c>
      <c r="U22" s="10">
        <v>1000011326250</v>
      </c>
      <c r="W22" s="10">
        <v>999771250000</v>
      </c>
      <c r="Y22" s="35">
        <v>2.6525246833270463E-3</v>
      </c>
    </row>
    <row r="23" spans="1:25" ht="21" x14ac:dyDescent="0.25">
      <c r="A23" s="12" t="s">
        <v>52</v>
      </c>
      <c r="C23" s="10">
        <v>2390000</v>
      </c>
      <c r="E23" s="10">
        <v>2390000000000</v>
      </c>
      <c r="G23" s="10">
        <v>2389453287500</v>
      </c>
      <c r="I23" s="10">
        <v>0</v>
      </c>
      <c r="K23" s="10">
        <v>0</v>
      </c>
      <c r="M23" s="10">
        <v>0</v>
      </c>
      <c r="O23" s="10">
        <v>0</v>
      </c>
      <c r="Q23" s="10">
        <v>2390000</v>
      </c>
      <c r="S23" s="10">
        <v>1000000</v>
      </c>
      <c r="U23" s="10">
        <v>2390000000000</v>
      </c>
      <c r="W23" s="10">
        <v>2389453287500</v>
      </c>
      <c r="Y23" s="35">
        <v>6.3395339931516404E-3</v>
      </c>
    </row>
    <row r="24" spans="1:25" ht="21" x14ac:dyDescent="0.25">
      <c r="A24" s="12" t="s">
        <v>53</v>
      </c>
      <c r="C24" s="10">
        <v>2000000</v>
      </c>
      <c r="E24" s="10">
        <v>2000000000000</v>
      </c>
      <c r="G24" s="10">
        <v>1999542500000</v>
      </c>
      <c r="I24" s="10">
        <v>0</v>
      </c>
      <c r="K24" s="10">
        <v>0</v>
      </c>
      <c r="M24" s="10">
        <v>0</v>
      </c>
      <c r="O24" s="10">
        <v>0</v>
      </c>
      <c r="Q24" s="10">
        <v>2000000</v>
      </c>
      <c r="S24" s="10">
        <v>1000000</v>
      </c>
      <c r="U24" s="10">
        <v>2000000000000</v>
      </c>
      <c r="W24" s="10">
        <v>1999542500000</v>
      </c>
      <c r="Y24" s="35">
        <v>5.3050493666540926E-3</v>
      </c>
    </row>
    <row r="25" spans="1:25" ht="21" x14ac:dyDescent="0.25">
      <c r="A25" s="12" t="s">
        <v>54</v>
      </c>
      <c r="C25" s="10">
        <v>3500000</v>
      </c>
      <c r="E25" s="10">
        <v>3500000000000</v>
      </c>
      <c r="G25" s="10">
        <v>3499199375000</v>
      </c>
      <c r="I25" s="10">
        <v>0</v>
      </c>
      <c r="K25" s="10">
        <v>0</v>
      </c>
      <c r="M25" s="10">
        <v>0</v>
      </c>
      <c r="O25" s="10">
        <v>0</v>
      </c>
      <c r="Q25" s="10">
        <v>3500000</v>
      </c>
      <c r="S25" s="10">
        <v>1000000</v>
      </c>
      <c r="U25" s="10">
        <v>3500000000000</v>
      </c>
      <c r="W25" s="10">
        <v>3499199375000</v>
      </c>
      <c r="Y25" s="35">
        <v>9.2838363916446613E-3</v>
      </c>
    </row>
    <row r="26" spans="1:25" ht="21" x14ac:dyDescent="0.25">
      <c r="A26" s="12" t="s">
        <v>55</v>
      </c>
      <c r="C26" s="10">
        <v>5000000</v>
      </c>
      <c r="E26" s="10">
        <v>3863035517322</v>
      </c>
      <c r="G26" s="10">
        <v>3862116338750</v>
      </c>
      <c r="I26" s="10">
        <v>0</v>
      </c>
      <c r="K26" s="10">
        <v>0</v>
      </c>
      <c r="M26" s="10">
        <v>0</v>
      </c>
      <c r="O26" s="10">
        <v>0</v>
      </c>
      <c r="Q26" s="10">
        <v>5000000</v>
      </c>
      <c r="S26" s="10">
        <v>772600</v>
      </c>
      <c r="U26" s="10">
        <v>3863035517322</v>
      </c>
      <c r="W26" s="10">
        <v>3862116338750</v>
      </c>
      <c r="Y26" s="35">
        <v>1.024670285169238E-2</v>
      </c>
    </row>
    <row r="27" spans="1:25" ht="21" x14ac:dyDescent="0.25">
      <c r="A27" s="12" t="s">
        <v>57</v>
      </c>
      <c r="C27" s="10">
        <v>622799</v>
      </c>
      <c r="E27" s="10">
        <v>498496448744</v>
      </c>
      <c r="G27" s="10">
        <v>498268438785</v>
      </c>
      <c r="I27" s="10">
        <v>0</v>
      </c>
      <c r="K27" s="10">
        <v>0</v>
      </c>
      <c r="M27" s="10">
        <v>0</v>
      </c>
      <c r="O27" s="10">
        <v>0</v>
      </c>
      <c r="Q27" s="10">
        <v>622799</v>
      </c>
      <c r="S27" s="10">
        <v>800230</v>
      </c>
      <c r="U27" s="10">
        <v>498496448744</v>
      </c>
      <c r="W27" s="10">
        <v>498268438785</v>
      </c>
      <c r="Y27" s="35">
        <v>1.3219717338341585E-3</v>
      </c>
    </row>
    <row r="28" spans="1:25" ht="21" x14ac:dyDescent="0.25">
      <c r="A28" s="12" t="s">
        <v>58</v>
      </c>
      <c r="C28" s="10">
        <v>928124</v>
      </c>
      <c r="E28" s="10">
        <v>772741635971</v>
      </c>
      <c r="G28" s="10">
        <v>769350141768</v>
      </c>
      <c r="I28" s="10">
        <v>0</v>
      </c>
      <c r="K28" s="10">
        <v>0</v>
      </c>
      <c r="M28" s="10">
        <v>0</v>
      </c>
      <c r="O28" s="10">
        <v>0</v>
      </c>
      <c r="Q28" s="10">
        <v>928124</v>
      </c>
      <c r="S28" s="10">
        <v>829120</v>
      </c>
      <c r="U28" s="10">
        <v>772741635971</v>
      </c>
      <c r="W28" s="10">
        <v>769350141768</v>
      </c>
      <c r="Y28" s="35">
        <v>2.0411871627242554E-3</v>
      </c>
    </row>
    <row r="29" spans="1:25" ht="21" x14ac:dyDescent="0.25">
      <c r="A29" s="12" t="s">
        <v>59</v>
      </c>
      <c r="C29" s="10">
        <v>850361</v>
      </c>
      <c r="E29" s="10">
        <v>671687778625</v>
      </c>
      <c r="G29" s="10">
        <v>663112851008</v>
      </c>
      <c r="I29" s="10">
        <v>0</v>
      </c>
      <c r="K29" s="10">
        <v>0</v>
      </c>
      <c r="M29" s="10">
        <v>0</v>
      </c>
      <c r="O29" s="10">
        <v>0</v>
      </c>
      <c r="Q29" s="10">
        <v>850361</v>
      </c>
      <c r="S29" s="10">
        <v>779980</v>
      </c>
      <c r="U29" s="10">
        <v>671687778625</v>
      </c>
      <c r="W29" s="10">
        <v>663112851008</v>
      </c>
      <c r="Y29" s="35">
        <v>1.7593256508727272E-3</v>
      </c>
    </row>
    <row r="30" spans="1:25" ht="21" x14ac:dyDescent="0.25">
      <c r="A30" s="12" t="s">
        <v>60</v>
      </c>
      <c r="C30" s="10">
        <v>2600000</v>
      </c>
      <c r="E30" s="10">
        <v>1994951250000</v>
      </c>
      <c r="G30" s="10">
        <v>1994393678062</v>
      </c>
      <c r="I30" s="10">
        <v>0</v>
      </c>
      <c r="K30" s="10">
        <v>0</v>
      </c>
      <c r="M30" s="10">
        <v>0</v>
      </c>
      <c r="O30" s="10">
        <v>0</v>
      </c>
      <c r="Q30" s="10">
        <v>2600000</v>
      </c>
      <c r="S30" s="10">
        <v>767250</v>
      </c>
      <c r="U30" s="10">
        <v>1994951250000</v>
      </c>
      <c r="W30" s="10">
        <v>1994393678062</v>
      </c>
      <c r="Y30" s="35">
        <v>5.2913888645336315E-3</v>
      </c>
    </row>
    <row r="31" spans="1:25" ht="21" x14ac:dyDescent="0.25">
      <c r="A31" s="12" t="s">
        <v>61</v>
      </c>
      <c r="C31" s="10">
        <v>6990000</v>
      </c>
      <c r="E31" s="10">
        <v>5266851750000</v>
      </c>
      <c r="G31" s="10">
        <v>5265410761704</v>
      </c>
      <c r="I31" s="10">
        <v>0</v>
      </c>
      <c r="K31" s="10">
        <v>0</v>
      </c>
      <c r="M31" s="10">
        <v>0</v>
      </c>
      <c r="O31" s="10">
        <v>0</v>
      </c>
      <c r="Q31" s="10">
        <v>6990000</v>
      </c>
      <c r="S31" s="10">
        <v>753450</v>
      </c>
      <c r="U31" s="10">
        <v>5266851750000</v>
      </c>
      <c r="W31" s="10">
        <v>5265410761704</v>
      </c>
      <c r="Y31" s="35">
        <v>1.3969827611341818E-2</v>
      </c>
    </row>
    <row r="32" spans="1:25" ht="21" x14ac:dyDescent="0.25">
      <c r="A32" s="12" t="s">
        <v>62</v>
      </c>
      <c r="C32" s="10">
        <v>218460</v>
      </c>
      <c r="E32" s="10">
        <v>174226795806</v>
      </c>
      <c r="G32" s="10">
        <v>173679653689</v>
      </c>
      <c r="I32" s="10">
        <v>0</v>
      </c>
      <c r="K32" s="10">
        <v>0</v>
      </c>
      <c r="M32" s="10">
        <v>0</v>
      </c>
      <c r="O32" s="10">
        <v>0</v>
      </c>
      <c r="Q32" s="10">
        <v>218460</v>
      </c>
      <c r="S32" s="10">
        <v>795200</v>
      </c>
      <c r="U32" s="10">
        <v>174226795806</v>
      </c>
      <c r="W32" s="10">
        <v>173679653689</v>
      </c>
      <c r="Y32" s="35">
        <v>4.6079497525235478E-4</v>
      </c>
    </row>
    <row r="33" spans="1:25" ht="21" x14ac:dyDescent="0.25">
      <c r="A33" s="12" t="s">
        <v>63</v>
      </c>
      <c r="C33" s="10">
        <v>21094</v>
      </c>
      <c r="E33" s="10">
        <v>17349563999</v>
      </c>
      <c r="G33" s="10">
        <v>17341628394</v>
      </c>
      <c r="I33" s="10">
        <v>0</v>
      </c>
      <c r="K33" s="10">
        <v>0</v>
      </c>
      <c r="M33" s="10">
        <v>0</v>
      </c>
      <c r="O33" s="10">
        <v>0</v>
      </c>
      <c r="Q33" s="10">
        <v>21094</v>
      </c>
      <c r="S33" s="10">
        <v>822300</v>
      </c>
      <c r="U33" s="10">
        <v>17349563999</v>
      </c>
      <c r="W33" s="10">
        <v>17341628394</v>
      </c>
      <c r="Y33" s="35">
        <v>4.6009622065217581E-5</v>
      </c>
    </row>
    <row r="34" spans="1:25" ht="21" x14ac:dyDescent="0.25">
      <c r="A34" s="12" t="s">
        <v>64</v>
      </c>
      <c r="C34" s="10">
        <v>2030000</v>
      </c>
      <c r="E34" s="10">
        <v>1509570592419</v>
      </c>
      <c r="G34" s="10">
        <v>1508756792917</v>
      </c>
      <c r="I34" s="10">
        <v>0</v>
      </c>
      <c r="K34" s="10">
        <v>0</v>
      </c>
      <c r="M34" s="10">
        <v>0</v>
      </c>
      <c r="O34" s="10">
        <v>0</v>
      </c>
      <c r="Q34" s="10">
        <v>2030000</v>
      </c>
      <c r="S34" s="10">
        <v>743400</v>
      </c>
      <c r="U34" s="10">
        <v>1509570592419</v>
      </c>
      <c r="W34" s="10">
        <v>1508756792917</v>
      </c>
      <c r="Y34" s="35">
        <v>4.0029303046568857E-3</v>
      </c>
    </row>
    <row r="35" spans="1:25" ht="21" x14ac:dyDescent="0.25">
      <c r="A35" s="12" t="s">
        <v>65</v>
      </c>
      <c r="C35" s="10">
        <v>1000000</v>
      </c>
      <c r="E35" s="10">
        <v>1000000000000</v>
      </c>
      <c r="G35" s="10">
        <v>999771250000</v>
      </c>
      <c r="I35" s="10">
        <v>0</v>
      </c>
      <c r="K35" s="10">
        <v>0</v>
      </c>
      <c r="M35" s="10">
        <v>0</v>
      </c>
      <c r="O35" s="10">
        <v>0</v>
      </c>
      <c r="Q35" s="10">
        <v>1000000</v>
      </c>
      <c r="S35" s="10">
        <v>1000000</v>
      </c>
      <c r="U35" s="10">
        <v>1000000000000</v>
      </c>
      <c r="W35" s="10">
        <v>999771250000</v>
      </c>
      <c r="Y35" s="35">
        <v>2.6525246833270463E-3</v>
      </c>
    </row>
    <row r="36" spans="1:25" ht="21" x14ac:dyDescent="0.25">
      <c r="A36" s="12" t="s">
        <v>66</v>
      </c>
      <c r="C36" s="10">
        <v>500000</v>
      </c>
      <c r="E36" s="10">
        <v>432000000000</v>
      </c>
      <c r="G36" s="10">
        <v>440957607868</v>
      </c>
      <c r="I36" s="10">
        <v>0</v>
      </c>
      <c r="K36" s="10">
        <v>0</v>
      </c>
      <c r="M36" s="10">
        <v>0</v>
      </c>
      <c r="O36" s="10">
        <v>0</v>
      </c>
      <c r="Q36" s="10">
        <v>500000</v>
      </c>
      <c r="S36" s="10">
        <v>888818</v>
      </c>
      <c r="U36" s="10">
        <v>432000000000</v>
      </c>
      <c r="W36" s="10">
        <v>444307341441</v>
      </c>
      <c r="Y36" s="35">
        <v>1.178805841992026E-3</v>
      </c>
    </row>
    <row r="37" spans="1:25" ht="21" x14ac:dyDescent="0.25">
      <c r="A37" s="12" t="s">
        <v>67</v>
      </c>
      <c r="C37" s="10">
        <v>2495000</v>
      </c>
      <c r="E37" s="10">
        <v>2495000000000</v>
      </c>
      <c r="G37" s="10">
        <v>2494429268750</v>
      </c>
      <c r="I37" s="10">
        <v>0</v>
      </c>
      <c r="K37" s="10">
        <v>0</v>
      </c>
      <c r="M37" s="10">
        <v>0</v>
      </c>
      <c r="O37" s="10">
        <v>0</v>
      </c>
      <c r="Q37" s="10">
        <v>2495000</v>
      </c>
      <c r="S37" s="10">
        <v>1000000</v>
      </c>
      <c r="U37" s="10">
        <v>2495000000000</v>
      </c>
      <c r="W37" s="10">
        <v>2494429268750</v>
      </c>
      <c r="Y37" s="35">
        <v>6.6180490849009803E-3</v>
      </c>
    </row>
    <row r="38" spans="1:25" ht="21" x14ac:dyDescent="0.25">
      <c r="A38" s="12" t="s">
        <v>68</v>
      </c>
      <c r="C38" s="10">
        <v>2400000</v>
      </c>
      <c r="E38" s="10">
        <v>2400000000000</v>
      </c>
      <c r="G38" s="10">
        <v>2399451000000</v>
      </c>
      <c r="I38" s="10">
        <v>0</v>
      </c>
      <c r="K38" s="10">
        <v>0</v>
      </c>
      <c r="M38" s="10">
        <v>0</v>
      </c>
      <c r="O38" s="10">
        <v>0</v>
      </c>
      <c r="Q38" s="10">
        <v>2400000</v>
      </c>
      <c r="S38" s="10">
        <v>1000000</v>
      </c>
      <c r="U38" s="10">
        <v>2400000000000</v>
      </c>
      <c r="W38" s="10">
        <v>2399451000000</v>
      </c>
      <c r="Y38" s="35">
        <v>6.3660592399849107E-3</v>
      </c>
    </row>
    <row r="39" spans="1:25" ht="21" x14ac:dyDescent="0.25">
      <c r="A39" s="12" t="s">
        <v>69</v>
      </c>
      <c r="C39" s="10">
        <v>6420000</v>
      </c>
      <c r="E39" s="10">
        <v>5749410002140</v>
      </c>
      <c r="G39" s="10">
        <v>6222618590314</v>
      </c>
      <c r="I39" s="10">
        <v>0</v>
      </c>
      <c r="K39" s="10">
        <v>0</v>
      </c>
      <c r="M39" s="10">
        <v>0</v>
      </c>
      <c r="O39" s="10">
        <v>0</v>
      </c>
      <c r="Q39" s="10">
        <v>6420000</v>
      </c>
      <c r="S39" s="10">
        <v>900077</v>
      </c>
      <c r="U39" s="10">
        <v>5749410002140</v>
      </c>
      <c r="W39" s="10">
        <v>5777172509419</v>
      </c>
      <c r="Y39" s="35">
        <v>1.5327598869313706E-2</v>
      </c>
    </row>
    <row r="40" spans="1:25" ht="21" x14ac:dyDescent="0.25">
      <c r="A40" s="12" t="s">
        <v>70</v>
      </c>
      <c r="C40" s="10">
        <v>10000000</v>
      </c>
      <c r="E40" s="10">
        <v>9475537500000</v>
      </c>
      <c r="G40" s="10">
        <v>9618739209975</v>
      </c>
      <c r="I40" s="10">
        <v>0</v>
      </c>
      <c r="K40" s="10">
        <v>0</v>
      </c>
      <c r="M40" s="10">
        <v>0</v>
      </c>
      <c r="O40" s="10">
        <v>0</v>
      </c>
      <c r="Q40" s="10">
        <v>10000000</v>
      </c>
      <c r="S40" s="10">
        <v>911810</v>
      </c>
      <c r="U40" s="10">
        <v>9475537500000</v>
      </c>
      <c r="W40" s="10">
        <v>9116014234625</v>
      </c>
      <c r="Y40" s="35">
        <v>2.4185985315044341E-2</v>
      </c>
    </row>
    <row r="41" spans="1:25" ht="21" x14ac:dyDescent="0.25">
      <c r="A41" s="12" t="s">
        <v>71</v>
      </c>
      <c r="C41" s="10">
        <v>10179000</v>
      </c>
      <c r="E41" s="10">
        <v>9763651114104</v>
      </c>
      <c r="G41" s="10">
        <v>10583412762410</v>
      </c>
      <c r="I41" s="10">
        <v>0</v>
      </c>
      <c r="K41" s="10">
        <v>0</v>
      </c>
      <c r="M41" s="10">
        <v>0</v>
      </c>
      <c r="O41" s="10">
        <v>0</v>
      </c>
      <c r="Q41" s="10">
        <v>10179000</v>
      </c>
      <c r="S41" s="10">
        <v>961111</v>
      </c>
      <c r="U41" s="10">
        <v>9763651114104</v>
      </c>
      <c r="W41" s="10">
        <v>9780910973696</v>
      </c>
      <c r="Y41" s="35">
        <v>2.5950043855685001E-2</v>
      </c>
    </row>
    <row r="42" spans="1:25" ht="21" x14ac:dyDescent="0.25">
      <c r="A42" s="12" t="s">
        <v>72</v>
      </c>
      <c r="C42" s="10">
        <v>7340000</v>
      </c>
      <c r="E42" s="10">
        <v>6841565769995</v>
      </c>
      <c r="G42" s="10">
        <v>7213943772794</v>
      </c>
      <c r="I42" s="10">
        <v>0</v>
      </c>
      <c r="K42" s="10">
        <v>0</v>
      </c>
      <c r="M42" s="10">
        <v>0</v>
      </c>
      <c r="O42" s="10">
        <v>0</v>
      </c>
      <c r="Q42" s="10">
        <v>7340000</v>
      </c>
      <c r="S42" s="10">
        <v>926256</v>
      </c>
      <c r="U42" s="10">
        <v>6841565769995</v>
      </c>
      <c r="W42" s="10">
        <v>6797163833019</v>
      </c>
      <c r="Y42" s="35">
        <v>1.8033770068603967E-2</v>
      </c>
    </row>
    <row r="43" spans="1:25" ht="21" x14ac:dyDescent="0.25">
      <c r="A43" s="12" t="s">
        <v>73</v>
      </c>
      <c r="C43" s="10">
        <v>3000000</v>
      </c>
      <c r="E43" s="10">
        <v>2792190000000</v>
      </c>
      <c r="G43" s="10">
        <v>2931043370422</v>
      </c>
      <c r="I43" s="10">
        <v>0</v>
      </c>
      <c r="K43" s="10">
        <v>0</v>
      </c>
      <c r="M43" s="10">
        <v>0</v>
      </c>
      <c r="O43" s="10">
        <v>0</v>
      </c>
      <c r="Q43" s="10">
        <v>3000000</v>
      </c>
      <c r="S43" s="10">
        <v>900883</v>
      </c>
      <c r="U43" s="10">
        <v>2792190000000</v>
      </c>
      <c r="W43" s="10">
        <v>2702030769041</v>
      </c>
      <c r="Y43" s="35">
        <v>7.1688431828684949E-3</v>
      </c>
    </row>
    <row r="44" spans="1:25" ht="21" x14ac:dyDescent="0.25">
      <c r="A44" s="12" t="s">
        <v>74</v>
      </c>
      <c r="C44" s="10">
        <v>2098065</v>
      </c>
      <c r="E44" s="10">
        <v>1991827167062</v>
      </c>
      <c r="G44" s="10">
        <v>1864180484400</v>
      </c>
      <c r="I44" s="10">
        <v>0</v>
      </c>
      <c r="K44" s="10">
        <v>0</v>
      </c>
      <c r="M44" s="10">
        <v>0</v>
      </c>
      <c r="O44" s="10">
        <v>0</v>
      </c>
      <c r="Q44" s="10">
        <v>2098065</v>
      </c>
      <c r="S44" s="10">
        <v>863410</v>
      </c>
      <c r="U44" s="10">
        <v>1991827167062</v>
      </c>
      <c r="W44" s="10">
        <v>1811075923243</v>
      </c>
      <c r="Y44" s="35">
        <v>4.8050227387328613E-3</v>
      </c>
    </row>
    <row r="45" spans="1:25" ht="21" x14ac:dyDescent="0.25">
      <c r="A45" s="12" t="s">
        <v>75</v>
      </c>
      <c r="C45" s="10">
        <v>7793740</v>
      </c>
      <c r="E45" s="10">
        <v>7408359985600</v>
      </c>
      <c r="G45" s="10">
        <v>6980292378200</v>
      </c>
      <c r="I45" s="10">
        <v>0</v>
      </c>
      <c r="K45" s="10">
        <v>0</v>
      </c>
      <c r="M45" s="10">
        <v>0</v>
      </c>
      <c r="O45" s="10">
        <v>0</v>
      </c>
      <c r="Q45" s="10">
        <v>7793740</v>
      </c>
      <c r="S45" s="10">
        <v>867446</v>
      </c>
      <c r="U45" s="10">
        <v>7408359985600</v>
      </c>
      <c r="W45" s="10">
        <v>6759102089675</v>
      </c>
      <c r="Y45" s="35">
        <v>1.7932787255074953E-2</v>
      </c>
    </row>
    <row r="46" spans="1:25" ht="21" x14ac:dyDescent="0.25">
      <c r="A46" s="12" t="s">
        <v>76</v>
      </c>
      <c r="C46" s="10">
        <v>6048600</v>
      </c>
      <c r="E46" s="10">
        <v>5827402698000</v>
      </c>
      <c r="G46" s="10">
        <v>5448269836120</v>
      </c>
      <c r="I46" s="10">
        <v>0</v>
      </c>
      <c r="K46" s="10">
        <v>0</v>
      </c>
      <c r="M46" s="10">
        <v>0</v>
      </c>
      <c r="O46" s="10">
        <v>0</v>
      </c>
      <c r="Q46" s="10">
        <v>6048600</v>
      </c>
      <c r="S46" s="10">
        <v>870615</v>
      </c>
      <c r="U46" s="10">
        <v>5827402698000</v>
      </c>
      <c r="W46" s="10">
        <v>5264797291067</v>
      </c>
      <c r="Y46" s="35">
        <v>1.3968199993016987E-2</v>
      </c>
    </row>
    <row r="47" spans="1:25" ht="21" x14ac:dyDescent="0.25">
      <c r="A47" s="12" t="s">
        <v>77</v>
      </c>
      <c r="C47" s="10">
        <v>15171600</v>
      </c>
      <c r="E47" s="10">
        <v>14608581924000</v>
      </c>
      <c r="G47" s="10">
        <v>14212886205198</v>
      </c>
      <c r="I47" s="10">
        <v>0</v>
      </c>
      <c r="K47" s="10">
        <v>0</v>
      </c>
      <c r="M47" s="10">
        <v>0</v>
      </c>
      <c r="O47" s="10">
        <v>0</v>
      </c>
      <c r="Q47" s="10">
        <v>15171600</v>
      </c>
      <c r="S47" s="10">
        <v>884560</v>
      </c>
      <c r="U47" s="10">
        <v>14608581924000</v>
      </c>
      <c r="W47" s="10">
        <v>13417120627424</v>
      </c>
      <c r="Y47" s="35">
        <v>3.5597386545590928E-2</v>
      </c>
    </row>
    <row r="48" spans="1:25" ht="21" x14ac:dyDescent="0.25">
      <c r="A48" s="12" t="s">
        <v>78</v>
      </c>
      <c r="C48" s="10">
        <v>267211</v>
      </c>
      <c r="E48" s="10">
        <v>246825472810</v>
      </c>
      <c r="G48" s="10">
        <v>212862616436</v>
      </c>
      <c r="I48" s="10">
        <v>0</v>
      </c>
      <c r="K48" s="10">
        <v>0</v>
      </c>
      <c r="M48" s="10">
        <v>0</v>
      </c>
      <c r="O48" s="10">
        <v>0</v>
      </c>
      <c r="Q48" s="10">
        <v>267211</v>
      </c>
      <c r="S48" s="10">
        <v>774245</v>
      </c>
      <c r="U48" s="10">
        <v>246825472810</v>
      </c>
      <c r="W48" s="10">
        <v>206839455343</v>
      </c>
      <c r="Y48" s="35">
        <v>5.487722924451266E-4</v>
      </c>
    </row>
    <row r="49" spans="1:25" ht="21" x14ac:dyDescent="0.25">
      <c r="A49" s="12" t="s">
        <v>79</v>
      </c>
      <c r="C49" s="10">
        <v>8733899</v>
      </c>
      <c r="E49" s="10">
        <v>8295145940800</v>
      </c>
      <c r="G49" s="10">
        <v>7669324805138</v>
      </c>
      <c r="I49" s="10">
        <v>0</v>
      </c>
      <c r="K49" s="10">
        <v>0</v>
      </c>
      <c r="M49" s="10">
        <v>0</v>
      </c>
      <c r="O49" s="10">
        <v>0</v>
      </c>
      <c r="Q49" s="10">
        <v>8733899</v>
      </c>
      <c r="S49" s="10">
        <v>823775</v>
      </c>
      <c r="U49" s="10">
        <v>8295145940800</v>
      </c>
      <c r="W49" s="10">
        <v>7193121845625</v>
      </c>
      <c r="Y49" s="35">
        <v>1.9084298779045019E-2</v>
      </c>
    </row>
    <row r="50" spans="1:25" ht="21" x14ac:dyDescent="0.25">
      <c r="A50" s="12" t="s">
        <v>80</v>
      </c>
      <c r="C50" s="10">
        <v>4920074</v>
      </c>
      <c r="E50" s="10">
        <v>4732127173200</v>
      </c>
      <c r="G50" s="10">
        <v>4110204528955</v>
      </c>
      <c r="I50" s="10">
        <v>0</v>
      </c>
      <c r="K50" s="10">
        <v>0</v>
      </c>
      <c r="M50" s="10">
        <v>0</v>
      </c>
      <c r="O50" s="10">
        <v>0</v>
      </c>
      <c r="Q50" s="10">
        <v>4920074</v>
      </c>
      <c r="S50" s="10">
        <v>811781</v>
      </c>
      <c r="U50" s="10">
        <v>4732127173200</v>
      </c>
      <c r="W50" s="10">
        <v>3993108959126</v>
      </c>
      <c r="Y50" s="35">
        <v>1.0594243510499111E-2</v>
      </c>
    </row>
    <row r="51" spans="1:25" ht="21" x14ac:dyDescent="0.25">
      <c r="A51" s="12" t="s">
        <v>81</v>
      </c>
      <c r="C51" s="10">
        <v>1919665</v>
      </c>
      <c r="E51" s="10">
        <v>1823873716500</v>
      </c>
      <c r="G51" s="10">
        <v>1556496024399</v>
      </c>
      <c r="I51" s="10">
        <v>0</v>
      </c>
      <c r="K51" s="10">
        <v>0</v>
      </c>
      <c r="M51" s="10">
        <v>0</v>
      </c>
      <c r="O51" s="10">
        <v>0</v>
      </c>
      <c r="Q51" s="10">
        <v>1919665</v>
      </c>
      <c r="S51" s="10">
        <v>787899</v>
      </c>
      <c r="U51" s="10">
        <v>1823873716500</v>
      </c>
      <c r="W51" s="10">
        <v>1512156148971</v>
      </c>
      <c r="Y51" s="35">
        <v>4.0119492435798159E-3</v>
      </c>
    </row>
    <row r="52" spans="1:25" ht="21" x14ac:dyDescent="0.25">
      <c r="A52" s="12" t="s">
        <v>82</v>
      </c>
      <c r="C52" s="10">
        <v>161080</v>
      </c>
      <c r="E52" s="10">
        <v>156650300000</v>
      </c>
      <c r="G52" s="10">
        <v>137103605134</v>
      </c>
      <c r="I52" s="10">
        <v>0</v>
      </c>
      <c r="K52" s="10">
        <v>0</v>
      </c>
      <c r="M52" s="10">
        <v>0</v>
      </c>
      <c r="O52" s="10">
        <v>0</v>
      </c>
      <c r="Q52" s="10">
        <v>161080</v>
      </c>
      <c r="S52" s="10">
        <v>827095</v>
      </c>
      <c r="U52" s="10">
        <v>156650300000</v>
      </c>
      <c r="W52" s="10">
        <v>133197986589</v>
      </c>
      <c r="Y52" s="35">
        <v>3.5339178556773602E-4</v>
      </c>
    </row>
    <row r="53" spans="1:25" ht="21" x14ac:dyDescent="0.25">
      <c r="A53" s="12" t="s">
        <v>83</v>
      </c>
      <c r="C53" s="10">
        <v>5635032</v>
      </c>
      <c r="E53" s="10">
        <v>5044142544480</v>
      </c>
      <c r="G53" s="10">
        <v>4389170288325</v>
      </c>
      <c r="I53" s="10">
        <v>0</v>
      </c>
      <c r="K53" s="10">
        <v>0</v>
      </c>
      <c r="M53" s="10">
        <v>0</v>
      </c>
      <c r="O53" s="10">
        <v>0</v>
      </c>
      <c r="Q53" s="10">
        <v>5635032</v>
      </c>
      <c r="S53" s="10">
        <v>819575</v>
      </c>
      <c r="U53" s="10">
        <v>5044142544480</v>
      </c>
      <c r="W53" s="10">
        <v>4617274908103</v>
      </c>
      <c r="Y53" s="35">
        <v>1.225023790537068E-2</v>
      </c>
    </row>
    <row r="54" spans="1:25" ht="21" x14ac:dyDescent="0.25">
      <c r="A54" s="12" t="s">
        <v>84</v>
      </c>
      <c r="C54" s="10">
        <v>22000000</v>
      </c>
      <c r="E54" s="10">
        <v>19603320000000</v>
      </c>
      <c r="G54" s="10">
        <v>18514043943450</v>
      </c>
      <c r="I54" s="10">
        <v>0</v>
      </c>
      <c r="K54" s="10">
        <v>0</v>
      </c>
      <c r="M54" s="10">
        <v>0</v>
      </c>
      <c r="O54" s="10">
        <v>0</v>
      </c>
      <c r="Q54" s="10">
        <v>22000000</v>
      </c>
      <c r="S54" s="10">
        <v>806561</v>
      </c>
      <c r="U54" s="10">
        <v>19603320000000</v>
      </c>
      <c r="W54" s="10">
        <v>17740282981767</v>
      </c>
      <c r="Y54" s="35">
        <v>4.7067305144395478E-2</v>
      </c>
    </row>
    <row r="55" spans="1:25" ht="21" x14ac:dyDescent="0.25">
      <c r="A55" s="12" t="s">
        <v>85</v>
      </c>
      <c r="C55" s="10">
        <v>1995000</v>
      </c>
      <c r="E55" s="10">
        <v>1995000000000</v>
      </c>
      <c r="G55" s="10">
        <v>1994543643750</v>
      </c>
      <c r="I55" s="10">
        <v>0</v>
      </c>
      <c r="K55" s="10">
        <v>0</v>
      </c>
      <c r="M55" s="10">
        <v>0</v>
      </c>
      <c r="O55" s="10">
        <v>0</v>
      </c>
      <c r="Q55" s="10">
        <v>1995000</v>
      </c>
      <c r="S55" s="10">
        <v>1000000</v>
      </c>
      <c r="U55" s="10">
        <v>1995000000000</v>
      </c>
      <c r="W55" s="10">
        <v>1994543643750</v>
      </c>
      <c r="Y55" s="35">
        <v>5.2917867432374574E-3</v>
      </c>
    </row>
    <row r="56" spans="1:25" ht="21" x14ac:dyDescent="0.25">
      <c r="A56" s="12" t="s">
        <v>86</v>
      </c>
      <c r="C56" s="10">
        <v>450000</v>
      </c>
      <c r="E56" s="10">
        <v>450000000000</v>
      </c>
      <c r="G56" s="10">
        <v>449897062500</v>
      </c>
      <c r="I56" s="10">
        <v>0</v>
      </c>
      <c r="K56" s="10">
        <v>0</v>
      </c>
      <c r="M56" s="10">
        <v>0</v>
      </c>
      <c r="O56" s="10">
        <v>0</v>
      </c>
      <c r="Q56" s="10">
        <v>450000</v>
      </c>
      <c r="S56" s="10">
        <v>1000000</v>
      </c>
      <c r="U56" s="10">
        <v>450000000000</v>
      </c>
      <c r="W56" s="10">
        <v>449897062500</v>
      </c>
      <c r="Y56" s="35">
        <v>1.1936361074971708E-3</v>
      </c>
    </row>
    <row r="57" spans="1:25" ht="21" x14ac:dyDescent="0.25">
      <c r="A57" s="12" t="s">
        <v>87</v>
      </c>
      <c r="C57" s="10">
        <v>995000</v>
      </c>
      <c r="E57" s="10">
        <v>995075</v>
      </c>
      <c r="G57" s="10">
        <v>994772393750</v>
      </c>
      <c r="I57" s="10">
        <v>0</v>
      </c>
      <c r="K57" s="10">
        <v>0</v>
      </c>
      <c r="M57" s="10">
        <v>0</v>
      </c>
      <c r="O57" s="10">
        <v>0</v>
      </c>
      <c r="Q57" s="10">
        <v>995000</v>
      </c>
      <c r="S57" s="10">
        <v>1000000</v>
      </c>
      <c r="U57" s="10">
        <v>995075</v>
      </c>
      <c r="W57" s="10">
        <v>994772393750</v>
      </c>
      <c r="Y57" s="35">
        <v>2.6392620599104111E-3</v>
      </c>
    </row>
    <row r="58" spans="1:25" ht="21" x14ac:dyDescent="0.25">
      <c r="A58" s="12" t="s">
        <v>88</v>
      </c>
      <c r="C58" s="10">
        <v>15000000</v>
      </c>
      <c r="E58" s="10">
        <v>15000000000000</v>
      </c>
      <c r="G58" s="10">
        <v>15000000000000</v>
      </c>
      <c r="I58" s="10">
        <v>0</v>
      </c>
      <c r="K58" s="10">
        <v>0</v>
      </c>
      <c r="M58" s="10">
        <v>0</v>
      </c>
      <c r="O58" s="10">
        <v>0</v>
      </c>
      <c r="Q58" s="10">
        <v>15000000</v>
      </c>
      <c r="S58" s="10">
        <v>1000000</v>
      </c>
      <c r="U58" s="10">
        <v>15000000000000</v>
      </c>
      <c r="W58" s="10">
        <v>15000000000000</v>
      </c>
      <c r="Y58" s="35">
        <v>3.9796973807664199E-2</v>
      </c>
    </row>
    <row r="59" spans="1:25" ht="21.75" thickBot="1" x14ac:dyDescent="0.3">
      <c r="A59" s="12" t="s">
        <v>89</v>
      </c>
      <c r="C59" s="10">
        <v>5000000</v>
      </c>
      <c r="E59" s="10">
        <v>5000000000000</v>
      </c>
      <c r="G59" s="10">
        <v>5000000000000</v>
      </c>
      <c r="I59" s="10">
        <v>0</v>
      </c>
      <c r="K59" s="10">
        <v>0</v>
      </c>
      <c r="M59" s="10">
        <v>0</v>
      </c>
      <c r="O59" s="10">
        <v>0</v>
      </c>
      <c r="Q59" s="10">
        <v>5000000</v>
      </c>
      <c r="S59" s="10">
        <v>1000000</v>
      </c>
      <c r="U59" s="10">
        <v>5000000000000</v>
      </c>
      <c r="W59" s="10">
        <v>5000000000000</v>
      </c>
      <c r="Y59" s="35">
        <v>1.3265657935888065E-2</v>
      </c>
    </row>
    <row r="60" spans="1:25" s="12" customFormat="1" ht="21.75" thickBot="1" x14ac:dyDescent="0.3">
      <c r="A60" s="12" t="s">
        <v>24</v>
      </c>
      <c r="C60" s="12" t="s">
        <v>24</v>
      </c>
      <c r="E60" s="11">
        <f>SUM(E9:E59)</f>
        <v>176037523297262</v>
      </c>
      <c r="G60" s="11">
        <f>SUM(G9:G59)</f>
        <v>178679282739703</v>
      </c>
      <c r="I60" s="12" t="s">
        <v>24</v>
      </c>
      <c r="K60" s="11">
        <f>SUM(K9:K59)</f>
        <v>0</v>
      </c>
      <c r="M60" s="12" t="s">
        <v>24</v>
      </c>
      <c r="O60" s="11">
        <f>SUM(O9:O59)</f>
        <v>2559992441728</v>
      </c>
      <c r="Q60" s="12" t="s">
        <v>24</v>
      </c>
      <c r="S60" s="12" t="s">
        <v>24</v>
      </c>
      <c r="U60" s="11">
        <f>SUM(U9:U59)</f>
        <v>174037376702719</v>
      </c>
      <c r="W60" s="11">
        <f>SUM(W9:W59)</f>
        <v>171662431494254</v>
      </c>
      <c r="Y60" s="36">
        <f>SUM(Y9:Y59)</f>
        <v>0.45544301932911835</v>
      </c>
    </row>
    <row r="65" s="10" customFormat="1" x14ac:dyDescent="0.25"/>
  </sheetData>
  <mergeCells count="21">
    <mergeCell ref="A2:Y2"/>
    <mergeCell ref="A3:Y3"/>
    <mergeCell ref="A4:Y4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I8"/>
    <mergeCell ref="K8"/>
    <mergeCell ref="I7:K7"/>
    <mergeCell ref="C7:C8"/>
    <mergeCell ref="E7:E8"/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Y42"/>
  <sheetViews>
    <sheetView rightToLeft="1" topLeftCell="A33" workbookViewId="0">
      <selection activeCell="Y10" sqref="Y10"/>
    </sheetView>
  </sheetViews>
  <sheetFormatPr defaultRowHeight="18.75" x14ac:dyDescent="0.25"/>
  <cols>
    <col min="1" max="1" width="33.42578125" style="4" bestFit="1" customWidth="1"/>
    <col min="2" max="2" width="1" style="4" customWidth="1"/>
    <col min="3" max="3" width="18" style="4" customWidth="1"/>
    <col min="4" max="4" width="1" style="4" customWidth="1"/>
    <col min="5" max="5" width="22" style="4" customWidth="1"/>
    <col min="6" max="6" width="1" style="4" customWidth="1"/>
    <col min="7" max="7" width="21" style="4" customWidth="1"/>
    <col min="8" max="8" width="1" style="4" customWidth="1"/>
    <col min="9" max="9" width="17" style="4" customWidth="1"/>
    <col min="10" max="10" width="1" style="4" customWidth="1"/>
    <col min="11" max="11" width="28" style="4" customWidth="1"/>
    <col min="12" max="12" width="1" style="4" customWidth="1"/>
    <col min="13" max="13" width="25.28515625" style="4" customWidth="1"/>
    <col min="14" max="14" width="1" style="4" customWidth="1"/>
    <col min="15" max="16384" width="9.140625" style="4"/>
  </cols>
  <sheetData>
    <row r="2" spans="1:2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</row>
    <row r="3" spans="1:25" ht="26.25" x14ac:dyDescent="0.25">
      <c r="A3" s="3" t="s">
        <v>1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</row>
    <row r="4" spans="1:2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</row>
    <row r="6" spans="1:25" ht="26.25" x14ac:dyDescent="0.25">
      <c r="A6" s="6" t="s">
        <v>3</v>
      </c>
      <c r="C6" s="6" t="s">
        <v>6</v>
      </c>
      <c r="D6" s="6" t="s">
        <v>6</v>
      </c>
      <c r="E6" s="6" t="s">
        <v>6</v>
      </c>
      <c r="F6" s="6" t="s">
        <v>6</v>
      </c>
      <c r="G6" s="6" t="s">
        <v>6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</row>
    <row r="7" spans="1:25" ht="26.25" x14ac:dyDescent="0.25">
      <c r="A7" s="6" t="s">
        <v>3</v>
      </c>
      <c r="C7" s="6" t="s">
        <v>7</v>
      </c>
      <c r="E7" s="6" t="s">
        <v>90</v>
      </c>
      <c r="G7" s="6" t="s">
        <v>91</v>
      </c>
      <c r="I7" s="6" t="s">
        <v>92</v>
      </c>
      <c r="K7" s="6" t="s">
        <v>93</v>
      </c>
      <c r="M7" s="6" t="s">
        <v>94</v>
      </c>
    </row>
    <row r="8" spans="1:25" ht="21" x14ac:dyDescent="0.25">
      <c r="A8" s="7" t="s">
        <v>19</v>
      </c>
      <c r="C8" s="4">
        <v>4137000</v>
      </c>
      <c r="E8" s="4">
        <v>83857</v>
      </c>
      <c r="G8" s="4">
        <v>67085.600000000006</v>
      </c>
      <c r="I8" s="4" t="s">
        <v>95</v>
      </c>
      <c r="K8" s="4">
        <v>277533127200</v>
      </c>
      <c r="M8" s="4" t="s">
        <v>287</v>
      </c>
    </row>
    <row r="9" spans="1:25" ht="21" x14ac:dyDescent="0.25">
      <c r="A9" s="7" t="s">
        <v>17</v>
      </c>
      <c r="C9" s="4">
        <v>14495303</v>
      </c>
      <c r="E9" s="4">
        <v>18010</v>
      </c>
      <c r="G9" s="4">
        <v>14408</v>
      </c>
      <c r="I9" s="4" t="s">
        <v>95</v>
      </c>
      <c r="K9" s="4">
        <v>208848325624</v>
      </c>
      <c r="M9" s="4" t="s">
        <v>287</v>
      </c>
    </row>
    <row r="10" spans="1:25" ht="21" x14ac:dyDescent="0.25">
      <c r="A10" s="7" t="s">
        <v>70</v>
      </c>
      <c r="C10" s="4">
        <v>10000000</v>
      </c>
      <c r="E10" s="4">
        <v>951030</v>
      </c>
      <c r="G10" s="4">
        <v>911810</v>
      </c>
      <c r="I10" s="4" t="s">
        <v>96</v>
      </c>
      <c r="K10" s="4">
        <v>9118100000000</v>
      </c>
      <c r="M10" s="4" t="s">
        <v>287</v>
      </c>
      <c r="Y10" s="10"/>
    </row>
    <row r="11" spans="1:25" ht="21" x14ac:dyDescent="0.25">
      <c r="A11" s="7" t="s">
        <v>53</v>
      </c>
      <c r="C11" s="4">
        <v>2000000</v>
      </c>
      <c r="E11" s="4">
        <v>989920</v>
      </c>
      <c r="G11" s="4">
        <v>1000000</v>
      </c>
      <c r="I11" s="4" t="s">
        <v>56</v>
      </c>
      <c r="K11" s="4">
        <v>2000000000000</v>
      </c>
      <c r="M11" s="4" t="s">
        <v>287</v>
      </c>
    </row>
    <row r="12" spans="1:25" ht="21" x14ac:dyDescent="0.25">
      <c r="A12" s="7" t="s">
        <v>71</v>
      </c>
      <c r="C12" s="4">
        <v>10179000</v>
      </c>
      <c r="E12" s="4">
        <v>987750</v>
      </c>
      <c r="G12" s="4">
        <v>961111</v>
      </c>
      <c r="I12" s="4" t="s">
        <v>97</v>
      </c>
      <c r="K12" s="4">
        <v>9783148869000</v>
      </c>
      <c r="M12" s="4" t="s">
        <v>287</v>
      </c>
    </row>
    <row r="13" spans="1:25" ht="21" x14ac:dyDescent="0.25">
      <c r="A13" s="7" t="s">
        <v>69</v>
      </c>
      <c r="C13" s="4">
        <v>6420000</v>
      </c>
      <c r="E13" s="4">
        <v>925970</v>
      </c>
      <c r="G13" s="4">
        <v>900077</v>
      </c>
      <c r="I13" s="4" t="s">
        <v>98</v>
      </c>
      <c r="K13" s="4">
        <v>5778494340000</v>
      </c>
      <c r="M13" s="4" t="s">
        <v>287</v>
      </c>
    </row>
    <row r="14" spans="1:25" ht="21" x14ac:dyDescent="0.25">
      <c r="A14" s="7" t="s">
        <v>54</v>
      </c>
      <c r="C14" s="4">
        <v>3500000</v>
      </c>
      <c r="E14" s="4">
        <v>970000</v>
      </c>
      <c r="G14" s="4">
        <v>1000000</v>
      </c>
      <c r="I14" s="4" t="s">
        <v>99</v>
      </c>
      <c r="K14" s="4">
        <v>3500000000000</v>
      </c>
      <c r="M14" s="4" t="s">
        <v>287</v>
      </c>
    </row>
    <row r="15" spans="1:25" ht="21" x14ac:dyDescent="0.25">
      <c r="A15" s="7" t="s">
        <v>72</v>
      </c>
      <c r="C15" s="4">
        <v>7340000</v>
      </c>
      <c r="E15" s="4">
        <v>974000</v>
      </c>
      <c r="G15" s="4">
        <v>926256</v>
      </c>
      <c r="I15" s="4" t="s">
        <v>100</v>
      </c>
      <c r="K15" s="4">
        <v>6798719040000</v>
      </c>
      <c r="M15" s="4" t="s">
        <v>287</v>
      </c>
    </row>
    <row r="16" spans="1:25" ht="21" x14ac:dyDescent="0.25">
      <c r="A16" s="7" t="s">
        <v>18</v>
      </c>
      <c r="C16" s="4">
        <v>1325774</v>
      </c>
      <c r="E16" s="4">
        <v>19269</v>
      </c>
      <c r="G16" s="4">
        <v>15415.2</v>
      </c>
      <c r="I16" s="4" t="s">
        <v>95</v>
      </c>
      <c r="K16" s="4">
        <v>20437071364.799999</v>
      </c>
      <c r="M16" s="4" t="s">
        <v>287</v>
      </c>
    </row>
    <row r="17" spans="1:13" ht="21" x14ac:dyDescent="0.25">
      <c r="A17" s="7" t="s">
        <v>73</v>
      </c>
      <c r="C17" s="4">
        <v>3000000</v>
      </c>
      <c r="E17" s="4">
        <v>906900</v>
      </c>
      <c r="G17" s="4">
        <v>900883</v>
      </c>
      <c r="I17" s="4" t="s">
        <v>101</v>
      </c>
      <c r="K17" s="4">
        <v>2702649000000</v>
      </c>
      <c r="M17" s="4" t="s">
        <v>287</v>
      </c>
    </row>
    <row r="18" spans="1:13" ht="21" x14ac:dyDescent="0.25">
      <c r="A18" s="7" t="s">
        <v>51</v>
      </c>
      <c r="C18" s="4">
        <v>1000000</v>
      </c>
      <c r="E18" s="4">
        <v>984628</v>
      </c>
      <c r="G18" s="4">
        <v>1000000</v>
      </c>
      <c r="I18" s="4" t="s">
        <v>102</v>
      </c>
      <c r="K18" s="4">
        <v>1000000000000</v>
      </c>
      <c r="M18" s="4" t="s">
        <v>287</v>
      </c>
    </row>
    <row r="19" spans="1:13" ht="21" x14ac:dyDescent="0.25">
      <c r="A19" s="7" t="s">
        <v>87</v>
      </c>
      <c r="C19" s="4">
        <v>995000</v>
      </c>
      <c r="E19" s="4">
        <v>1009999</v>
      </c>
      <c r="G19" s="4">
        <v>1000000</v>
      </c>
      <c r="I19" s="4" t="s">
        <v>103</v>
      </c>
      <c r="K19" s="4">
        <v>995000000000</v>
      </c>
      <c r="M19" s="4" t="s">
        <v>287</v>
      </c>
    </row>
    <row r="20" spans="1:13" ht="21" x14ac:dyDescent="0.25">
      <c r="A20" s="7" t="s">
        <v>74</v>
      </c>
      <c r="C20" s="4">
        <v>2098065</v>
      </c>
      <c r="E20" s="4">
        <v>901550</v>
      </c>
      <c r="G20" s="4">
        <v>863410</v>
      </c>
      <c r="I20" s="4" t="s">
        <v>104</v>
      </c>
      <c r="K20" s="4">
        <v>1811490301650</v>
      </c>
      <c r="M20" s="4" t="s">
        <v>287</v>
      </c>
    </row>
    <row r="21" spans="1:13" ht="21" x14ac:dyDescent="0.25">
      <c r="A21" s="7" t="s">
        <v>41</v>
      </c>
      <c r="C21" s="4">
        <v>252190</v>
      </c>
      <c r="E21" s="4">
        <v>3905744.9838</v>
      </c>
      <c r="G21" s="4">
        <v>3685937</v>
      </c>
      <c r="I21" s="4" t="s">
        <v>105</v>
      </c>
      <c r="K21" s="4">
        <v>929556452030</v>
      </c>
      <c r="M21" s="4" t="s">
        <v>287</v>
      </c>
    </row>
    <row r="22" spans="1:13" ht="21" x14ac:dyDescent="0.25">
      <c r="A22" s="7" t="s">
        <v>75</v>
      </c>
      <c r="C22" s="4">
        <v>7793740</v>
      </c>
      <c r="E22" s="4">
        <v>888000</v>
      </c>
      <c r="G22" s="4">
        <v>867446</v>
      </c>
      <c r="I22" s="4" t="s">
        <v>106</v>
      </c>
      <c r="K22" s="4">
        <v>6760648588040</v>
      </c>
      <c r="M22" s="4" t="s">
        <v>287</v>
      </c>
    </row>
    <row r="23" spans="1:13" ht="21" x14ac:dyDescent="0.25">
      <c r="A23" s="7" t="s">
        <v>76</v>
      </c>
      <c r="C23" s="4">
        <v>6048600</v>
      </c>
      <c r="E23" s="4">
        <v>897080</v>
      </c>
      <c r="G23" s="4">
        <v>870615</v>
      </c>
      <c r="I23" s="4" t="s">
        <v>107</v>
      </c>
      <c r="K23" s="4">
        <v>5266001889000</v>
      </c>
      <c r="M23" s="4" t="s">
        <v>287</v>
      </c>
    </row>
    <row r="24" spans="1:13" ht="21" x14ac:dyDescent="0.25">
      <c r="A24" s="7" t="s">
        <v>77</v>
      </c>
      <c r="C24" s="4">
        <v>15171600</v>
      </c>
      <c r="E24" s="4">
        <v>911410</v>
      </c>
      <c r="G24" s="4">
        <v>884560</v>
      </c>
      <c r="I24" s="4" t="s">
        <v>107</v>
      </c>
      <c r="K24" s="4">
        <v>13420190496000</v>
      </c>
      <c r="M24" s="4" t="s">
        <v>287</v>
      </c>
    </row>
    <row r="25" spans="1:13" ht="21" x14ac:dyDescent="0.25">
      <c r="A25" s="7" t="s">
        <v>52</v>
      </c>
      <c r="C25" s="4">
        <v>2390000</v>
      </c>
      <c r="E25" s="4">
        <v>990100</v>
      </c>
      <c r="G25" s="4">
        <v>1000000</v>
      </c>
      <c r="I25" s="4" t="s">
        <v>108</v>
      </c>
      <c r="K25" s="4">
        <v>2390000000000</v>
      </c>
      <c r="M25" s="4" t="s">
        <v>287</v>
      </c>
    </row>
    <row r="26" spans="1:13" ht="21" x14ac:dyDescent="0.25">
      <c r="A26" s="7" t="s">
        <v>78</v>
      </c>
      <c r="C26" s="4">
        <v>267211</v>
      </c>
      <c r="E26" s="4">
        <v>805340</v>
      </c>
      <c r="G26" s="4">
        <v>774245</v>
      </c>
      <c r="I26" s="4" t="s">
        <v>109</v>
      </c>
      <c r="K26" s="4">
        <v>206886780695</v>
      </c>
      <c r="M26" s="4" t="s">
        <v>287</v>
      </c>
    </row>
    <row r="27" spans="1:13" ht="21" x14ac:dyDescent="0.25">
      <c r="A27" s="7" t="s">
        <v>79</v>
      </c>
      <c r="C27" s="4">
        <v>8733899</v>
      </c>
      <c r="E27" s="4">
        <v>838820</v>
      </c>
      <c r="G27" s="4">
        <v>823775</v>
      </c>
      <c r="I27" s="4" t="s">
        <v>110</v>
      </c>
      <c r="K27" s="4">
        <v>7194767648725</v>
      </c>
      <c r="M27" s="4" t="s">
        <v>287</v>
      </c>
    </row>
    <row r="28" spans="1:13" ht="21" x14ac:dyDescent="0.25">
      <c r="A28" s="7" t="s">
        <v>63</v>
      </c>
      <c r="C28" s="4">
        <v>21094</v>
      </c>
      <c r="E28" s="4">
        <v>871450</v>
      </c>
      <c r="G28" s="4">
        <v>822300</v>
      </c>
      <c r="I28" s="4" t="s">
        <v>111</v>
      </c>
      <c r="K28" s="4">
        <v>17345596200</v>
      </c>
      <c r="M28" s="4" t="s">
        <v>287</v>
      </c>
    </row>
    <row r="29" spans="1:13" ht="21" x14ac:dyDescent="0.25">
      <c r="A29" s="7" t="s">
        <v>58</v>
      </c>
      <c r="C29" s="4">
        <v>928124</v>
      </c>
      <c r="E29" s="4">
        <v>837300</v>
      </c>
      <c r="G29" s="4">
        <v>829120</v>
      </c>
      <c r="I29" s="4" t="s">
        <v>112</v>
      </c>
      <c r="K29" s="4">
        <v>769526170880</v>
      </c>
      <c r="M29" s="4" t="s">
        <v>287</v>
      </c>
    </row>
    <row r="30" spans="1:13" ht="21" x14ac:dyDescent="0.25">
      <c r="A30" s="7" t="s">
        <v>59</v>
      </c>
      <c r="C30" s="4">
        <v>850361</v>
      </c>
      <c r="E30" s="4">
        <v>818690</v>
      </c>
      <c r="G30" s="4">
        <v>779980</v>
      </c>
      <c r="I30" s="4" t="s">
        <v>113</v>
      </c>
      <c r="K30" s="4">
        <v>663264572780</v>
      </c>
      <c r="M30" s="4" t="s">
        <v>287</v>
      </c>
    </row>
    <row r="31" spans="1:13" ht="21" x14ac:dyDescent="0.25">
      <c r="A31" s="7" t="s">
        <v>57</v>
      </c>
      <c r="C31" s="4">
        <v>622799</v>
      </c>
      <c r="E31" s="4">
        <v>852200</v>
      </c>
      <c r="G31" s="4">
        <v>800230</v>
      </c>
      <c r="I31" s="4" t="s">
        <v>114</v>
      </c>
      <c r="K31" s="4">
        <v>498382443770</v>
      </c>
      <c r="M31" s="4" t="s">
        <v>287</v>
      </c>
    </row>
    <row r="32" spans="1:13" ht="21" x14ac:dyDescent="0.25">
      <c r="A32" s="7" t="s">
        <v>80</v>
      </c>
      <c r="C32" s="4">
        <v>4920074</v>
      </c>
      <c r="E32" s="4">
        <v>831500</v>
      </c>
      <c r="G32" s="4">
        <v>811781</v>
      </c>
      <c r="I32" s="4" t="s">
        <v>115</v>
      </c>
      <c r="K32" s="4">
        <v>3994022591794</v>
      </c>
      <c r="M32" s="4" t="s">
        <v>287</v>
      </c>
    </row>
    <row r="33" spans="1:13" ht="21" x14ac:dyDescent="0.25">
      <c r="A33" s="7" t="s">
        <v>62</v>
      </c>
      <c r="C33" s="4">
        <v>218460</v>
      </c>
      <c r="E33" s="4">
        <v>801680</v>
      </c>
      <c r="G33" s="4">
        <v>795200</v>
      </c>
      <c r="I33" s="4" t="s">
        <v>116</v>
      </c>
      <c r="K33" s="4">
        <v>173719392000</v>
      </c>
      <c r="M33" s="4" t="s">
        <v>287</v>
      </c>
    </row>
    <row r="34" spans="1:13" ht="21" x14ac:dyDescent="0.25">
      <c r="A34" s="7" t="s">
        <v>81</v>
      </c>
      <c r="C34" s="4">
        <v>1919665</v>
      </c>
      <c r="E34" s="4">
        <v>802600</v>
      </c>
      <c r="G34" s="4">
        <v>787899</v>
      </c>
      <c r="I34" s="4" t="s">
        <v>117</v>
      </c>
      <c r="K34" s="4">
        <v>1512502133835</v>
      </c>
      <c r="M34" s="4" t="s">
        <v>287</v>
      </c>
    </row>
    <row r="35" spans="1:13" ht="21" x14ac:dyDescent="0.25">
      <c r="A35" s="7" t="s">
        <v>82</v>
      </c>
      <c r="C35" s="4">
        <v>161080</v>
      </c>
      <c r="E35" s="4">
        <v>838500</v>
      </c>
      <c r="G35" s="4">
        <v>827095</v>
      </c>
      <c r="I35" s="4" t="s">
        <v>118</v>
      </c>
      <c r="K35" s="4">
        <v>133228462600</v>
      </c>
      <c r="M35" s="4" t="s">
        <v>287</v>
      </c>
    </row>
    <row r="36" spans="1:13" ht="21" x14ac:dyDescent="0.25">
      <c r="A36" s="7" t="s">
        <v>60</v>
      </c>
      <c r="C36" s="4">
        <v>2600000</v>
      </c>
      <c r="E36" s="4">
        <v>813370</v>
      </c>
      <c r="G36" s="4">
        <v>767250</v>
      </c>
      <c r="I36" s="4" t="s">
        <v>119</v>
      </c>
      <c r="K36" s="4">
        <v>1994850000000</v>
      </c>
      <c r="M36" s="4" t="s">
        <v>287</v>
      </c>
    </row>
    <row r="37" spans="1:13" ht="21" x14ac:dyDescent="0.25">
      <c r="A37" s="7" t="s">
        <v>66</v>
      </c>
      <c r="C37" s="4">
        <v>500000</v>
      </c>
      <c r="E37" s="4">
        <v>864000</v>
      </c>
      <c r="G37" s="4">
        <v>888818</v>
      </c>
      <c r="I37" s="4" t="s">
        <v>120</v>
      </c>
      <c r="K37" s="4">
        <v>444409000000</v>
      </c>
      <c r="M37" s="4" t="s">
        <v>287</v>
      </c>
    </row>
    <row r="38" spans="1:13" ht="21" x14ac:dyDescent="0.25">
      <c r="A38" s="7" t="s">
        <v>64</v>
      </c>
      <c r="C38" s="4">
        <v>2030000</v>
      </c>
      <c r="E38" s="4">
        <v>772990</v>
      </c>
      <c r="G38" s="4">
        <v>743400</v>
      </c>
      <c r="I38" s="4" t="s">
        <v>121</v>
      </c>
      <c r="K38" s="4">
        <v>1509102000000</v>
      </c>
      <c r="M38" s="4" t="s">
        <v>287</v>
      </c>
    </row>
    <row r="39" spans="1:13" ht="21" x14ac:dyDescent="0.25">
      <c r="A39" s="7" t="s">
        <v>83</v>
      </c>
      <c r="C39" s="4">
        <v>5635032</v>
      </c>
      <c r="E39" s="4">
        <v>902000</v>
      </c>
      <c r="G39" s="4">
        <v>819575</v>
      </c>
      <c r="I39" s="4" t="s">
        <v>122</v>
      </c>
      <c r="K39" s="4">
        <v>4618331351400</v>
      </c>
      <c r="M39" s="4" t="s">
        <v>287</v>
      </c>
    </row>
    <row r="40" spans="1:13" ht="21" x14ac:dyDescent="0.25">
      <c r="A40" s="7" t="s">
        <v>84</v>
      </c>
      <c r="C40" s="4">
        <v>22000000</v>
      </c>
      <c r="E40" s="4">
        <v>809950</v>
      </c>
      <c r="G40" s="4">
        <v>806561</v>
      </c>
      <c r="I40" s="4" t="s">
        <v>123</v>
      </c>
      <c r="K40" s="4">
        <v>17744342000000</v>
      </c>
      <c r="M40" s="4" t="s">
        <v>287</v>
      </c>
    </row>
    <row r="41" spans="1:13" ht="21.75" thickBot="1" x14ac:dyDescent="0.3">
      <c r="K41" s="14">
        <f>SUM(K8:K40)</f>
        <v>114235497644587.8</v>
      </c>
    </row>
    <row r="42" spans="1:13" ht="19.5" thickTop="1" x14ac:dyDescent="0.25"/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86"/>
  <sheetViews>
    <sheetView rightToLeft="1" topLeftCell="A76" workbookViewId="0">
      <selection activeCell="Y10" sqref="Y10"/>
    </sheetView>
  </sheetViews>
  <sheetFormatPr defaultRowHeight="18.75" x14ac:dyDescent="0.25"/>
  <cols>
    <col min="1" max="1" width="26.5703125" style="4" bestFit="1" customWidth="1"/>
    <col min="2" max="2" width="1" style="4" customWidth="1"/>
    <col min="3" max="3" width="24" style="4" customWidth="1"/>
    <col min="4" max="4" width="1" style="4" customWidth="1"/>
    <col min="5" max="5" width="24" style="4" customWidth="1"/>
    <col min="6" max="6" width="1" style="4" customWidth="1"/>
    <col min="7" max="7" width="24" style="4" customWidth="1"/>
    <col min="8" max="8" width="1" style="4" customWidth="1"/>
    <col min="9" max="9" width="24" style="4" customWidth="1"/>
    <col min="10" max="10" width="1" style="4" customWidth="1"/>
    <col min="11" max="11" width="25" style="4" customWidth="1"/>
    <col min="12" max="12" width="1" style="4" customWidth="1"/>
    <col min="13" max="13" width="9.140625" style="4" customWidth="1"/>
    <col min="14" max="16384" width="9.140625" style="4"/>
  </cols>
  <sheetData>
    <row r="2" spans="1:2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</row>
    <row r="3" spans="1:25" ht="26.25" x14ac:dyDescent="0.25">
      <c r="A3" s="3" t="s">
        <v>1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</row>
    <row r="4" spans="1:2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</row>
    <row r="6" spans="1:25" ht="27" thickBot="1" x14ac:dyDescent="0.3">
      <c r="A6" s="6" t="s">
        <v>125</v>
      </c>
      <c r="C6" s="6" t="s">
        <v>4</v>
      </c>
      <c r="E6" s="6" t="s">
        <v>5</v>
      </c>
      <c r="F6" s="6" t="s">
        <v>5</v>
      </c>
      <c r="G6" s="6" t="s">
        <v>5</v>
      </c>
      <c r="I6" s="6" t="s">
        <v>6</v>
      </c>
      <c r="J6" s="6" t="s">
        <v>6</v>
      </c>
      <c r="K6" s="6" t="s">
        <v>6</v>
      </c>
    </row>
    <row r="7" spans="1:25" ht="27" thickBot="1" x14ac:dyDescent="0.3">
      <c r="A7" s="6" t="s">
        <v>125</v>
      </c>
      <c r="C7" s="6" t="s">
        <v>126</v>
      </c>
      <c r="E7" s="6" t="s">
        <v>127</v>
      </c>
      <c r="G7" s="6" t="s">
        <v>128</v>
      </c>
      <c r="I7" s="6" t="s">
        <v>126</v>
      </c>
      <c r="K7" s="6" t="s">
        <v>124</v>
      </c>
    </row>
    <row r="8" spans="1:25" ht="21" x14ac:dyDescent="0.25">
      <c r="A8" s="7" t="s">
        <v>129</v>
      </c>
      <c r="C8" s="4">
        <v>1024126661</v>
      </c>
      <c r="E8" s="4">
        <v>10641787836308</v>
      </c>
      <c r="G8" s="4">
        <v>10642803505000</v>
      </c>
      <c r="I8" s="4">
        <v>8457969</v>
      </c>
      <c r="K8" s="2">
        <v>2.2440104717269049E-8</v>
      </c>
    </row>
    <row r="9" spans="1:25" ht="21" x14ac:dyDescent="0.25">
      <c r="A9" s="7" t="s">
        <v>130</v>
      </c>
      <c r="C9" s="4">
        <v>534958130786</v>
      </c>
      <c r="E9" s="4">
        <v>28722064822977</v>
      </c>
      <c r="G9" s="4">
        <v>29199657722652</v>
      </c>
      <c r="I9" s="4">
        <v>57365231111</v>
      </c>
      <c r="K9" s="2">
        <v>1.5219750666633803E-4</v>
      </c>
    </row>
    <row r="10" spans="1:25" ht="21" x14ac:dyDescent="0.25">
      <c r="A10" s="7" t="s">
        <v>131</v>
      </c>
      <c r="C10" s="4">
        <v>9816341</v>
      </c>
      <c r="E10" s="4">
        <v>10046598904110</v>
      </c>
      <c r="G10" s="4">
        <v>9990001500000</v>
      </c>
      <c r="I10" s="4">
        <v>56607220451</v>
      </c>
      <c r="K10" s="2">
        <v>1.5018640464087467E-4</v>
      </c>
      <c r="Y10" s="10"/>
    </row>
    <row r="11" spans="1:25" ht="21" x14ac:dyDescent="0.25">
      <c r="A11" s="7" t="s">
        <v>129</v>
      </c>
      <c r="C11" s="4">
        <v>10231922</v>
      </c>
      <c r="E11" s="4">
        <v>0</v>
      </c>
      <c r="G11" s="4">
        <v>0</v>
      </c>
      <c r="I11" s="4">
        <v>10231922</v>
      </c>
      <c r="K11" s="2">
        <v>2.7146635455737538E-8</v>
      </c>
    </row>
    <row r="12" spans="1:25" ht="21" x14ac:dyDescent="0.25">
      <c r="A12" s="7" t="s">
        <v>132</v>
      </c>
      <c r="C12" s="4">
        <v>184033050976</v>
      </c>
      <c r="E12" s="4">
        <v>927270586176</v>
      </c>
      <c r="G12" s="4">
        <v>1111214371863</v>
      </c>
      <c r="I12" s="4">
        <v>89265289</v>
      </c>
      <c r="K12" s="2">
        <v>2.3683255788443831E-7</v>
      </c>
    </row>
    <row r="13" spans="1:25" ht="21" x14ac:dyDescent="0.25">
      <c r="A13" s="7" t="s">
        <v>133</v>
      </c>
      <c r="C13" s="4">
        <v>260282165872</v>
      </c>
      <c r="E13" s="4">
        <v>7288639844706</v>
      </c>
      <c r="G13" s="4">
        <v>7176227093200</v>
      </c>
      <c r="I13" s="4">
        <v>372694917378</v>
      </c>
      <c r="K13" s="2">
        <v>9.8880865767612242E-4</v>
      </c>
    </row>
    <row r="14" spans="1:25" ht="21" x14ac:dyDescent="0.25">
      <c r="A14" s="7" t="s">
        <v>134</v>
      </c>
      <c r="C14" s="4">
        <v>10576212</v>
      </c>
      <c r="E14" s="4">
        <v>983091544979</v>
      </c>
      <c r="G14" s="4">
        <v>983083375000</v>
      </c>
      <c r="I14" s="4">
        <v>18746191</v>
      </c>
      <c r="K14" s="2">
        <v>4.9736111481364683E-8</v>
      </c>
    </row>
    <row r="15" spans="1:25" ht="21" x14ac:dyDescent="0.25">
      <c r="A15" s="7" t="s">
        <v>135</v>
      </c>
      <c r="C15" s="4">
        <v>23126904051</v>
      </c>
      <c r="E15" s="4">
        <v>1840223326115</v>
      </c>
      <c r="G15" s="4">
        <v>1863340092466</v>
      </c>
      <c r="I15" s="4">
        <v>10137700</v>
      </c>
      <c r="K15" s="2">
        <v>2.6896652091330488E-8</v>
      </c>
    </row>
    <row r="16" spans="1:25" ht="21" x14ac:dyDescent="0.25">
      <c r="A16" s="7" t="s">
        <v>136</v>
      </c>
      <c r="C16" s="4">
        <v>9747578</v>
      </c>
      <c r="E16" s="4">
        <v>77991</v>
      </c>
      <c r="G16" s="4">
        <v>0</v>
      </c>
      <c r="I16" s="4">
        <v>9825569</v>
      </c>
      <c r="K16" s="2">
        <v>2.6068527475893151E-8</v>
      </c>
    </row>
    <row r="17" spans="1:11" ht="21" x14ac:dyDescent="0.25">
      <c r="A17" s="7" t="s">
        <v>137</v>
      </c>
      <c r="C17" s="4">
        <v>73705036753</v>
      </c>
      <c r="E17" s="4">
        <v>325396259522</v>
      </c>
      <c r="G17" s="4">
        <v>397056883562</v>
      </c>
      <c r="I17" s="4">
        <v>2044412713</v>
      </c>
      <c r="K17" s="2">
        <v>5.4240959460877803E-6</v>
      </c>
    </row>
    <row r="18" spans="1:11" ht="21" x14ac:dyDescent="0.25">
      <c r="A18" s="7" t="s">
        <v>138</v>
      </c>
      <c r="C18" s="4">
        <v>1000000000000</v>
      </c>
      <c r="E18" s="4">
        <v>0</v>
      </c>
      <c r="G18" s="4">
        <v>0</v>
      </c>
      <c r="I18" s="4">
        <v>1000000000000</v>
      </c>
      <c r="K18" s="2">
        <v>2.6531315871776129E-3</v>
      </c>
    </row>
    <row r="19" spans="1:11" ht="21" x14ac:dyDescent="0.25">
      <c r="A19" s="7" t="s">
        <v>138</v>
      </c>
      <c r="C19" s="4">
        <v>800000000000</v>
      </c>
      <c r="E19" s="4">
        <v>0</v>
      </c>
      <c r="G19" s="4">
        <v>0</v>
      </c>
      <c r="I19" s="4">
        <v>800000000000</v>
      </c>
      <c r="K19" s="2">
        <v>2.1225052697420904E-3</v>
      </c>
    </row>
    <row r="20" spans="1:11" ht="21" x14ac:dyDescent="0.25">
      <c r="A20" s="7" t="s">
        <v>138</v>
      </c>
      <c r="C20" s="4">
        <v>1900000000000</v>
      </c>
      <c r="E20" s="4">
        <v>0</v>
      </c>
      <c r="G20" s="4">
        <v>0</v>
      </c>
      <c r="I20" s="4">
        <v>1900000000000</v>
      </c>
      <c r="K20" s="2">
        <v>5.0409500156374651E-3</v>
      </c>
    </row>
    <row r="21" spans="1:11" ht="21" x14ac:dyDescent="0.25">
      <c r="A21" s="7" t="s">
        <v>139</v>
      </c>
      <c r="C21" s="4">
        <v>3000000000000</v>
      </c>
      <c r="E21" s="4">
        <v>0</v>
      </c>
      <c r="G21" s="4">
        <v>0</v>
      </c>
      <c r="I21" s="4">
        <v>3000000000000</v>
      </c>
      <c r="K21" s="2">
        <v>7.9593947615328384E-3</v>
      </c>
    </row>
    <row r="22" spans="1:11" ht="21" x14ac:dyDescent="0.25">
      <c r="A22" s="7" t="s">
        <v>138</v>
      </c>
      <c r="C22" s="4">
        <v>3000000000000</v>
      </c>
      <c r="E22" s="4">
        <v>0</v>
      </c>
      <c r="G22" s="4">
        <v>0</v>
      </c>
      <c r="I22" s="4">
        <v>3000000000000</v>
      </c>
      <c r="K22" s="2">
        <v>7.9593947615328384E-3</v>
      </c>
    </row>
    <row r="23" spans="1:11" ht="21" x14ac:dyDescent="0.25">
      <c r="A23" s="7" t="s">
        <v>140</v>
      </c>
      <c r="C23" s="4">
        <v>10089515</v>
      </c>
      <c r="E23" s="4">
        <v>1580</v>
      </c>
      <c r="G23" s="4">
        <v>630000</v>
      </c>
      <c r="I23" s="4">
        <v>9461095</v>
      </c>
      <c r="K23" s="2">
        <v>2.5101529993788179E-8</v>
      </c>
    </row>
    <row r="24" spans="1:11" ht="21" x14ac:dyDescent="0.25">
      <c r="A24" s="7" t="s">
        <v>133</v>
      </c>
      <c r="C24" s="4">
        <v>350000000000</v>
      </c>
      <c r="E24" s="4">
        <v>0</v>
      </c>
      <c r="G24" s="4">
        <v>0</v>
      </c>
      <c r="I24" s="4">
        <v>350000000000</v>
      </c>
      <c r="K24" s="2">
        <v>9.2859605551216459E-4</v>
      </c>
    </row>
    <row r="25" spans="1:11" ht="21" x14ac:dyDescent="0.25">
      <c r="A25" s="7" t="s">
        <v>136</v>
      </c>
      <c r="C25" s="4">
        <v>860000000000</v>
      </c>
      <c r="E25" s="4">
        <v>0</v>
      </c>
      <c r="G25" s="4">
        <v>0</v>
      </c>
      <c r="I25" s="4">
        <v>860000000000</v>
      </c>
      <c r="K25" s="2">
        <v>2.2816931649727473E-3</v>
      </c>
    </row>
    <row r="26" spans="1:11" ht="21" x14ac:dyDescent="0.25">
      <c r="A26" s="7" t="s">
        <v>138</v>
      </c>
      <c r="C26" s="4">
        <v>1800000000000</v>
      </c>
      <c r="E26" s="4">
        <v>0</v>
      </c>
      <c r="G26" s="4">
        <v>0</v>
      </c>
      <c r="I26" s="4">
        <v>1800000000000</v>
      </c>
      <c r="K26" s="2">
        <v>4.7756368569197034E-3</v>
      </c>
    </row>
    <row r="27" spans="1:11" ht="21" x14ac:dyDescent="0.25">
      <c r="A27" s="7" t="s">
        <v>136</v>
      </c>
      <c r="C27" s="4">
        <v>1850000000000</v>
      </c>
      <c r="E27" s="4">
        <v>0</v>
      </c>
      <c r="G27" s="4">
        <v>0</v>
      </c>
      <c r="I27" s="4">
        <v>1850000000000</v>
      </c>
      <c r="K27" s="2">
        <v>4.9082934362785838E-3</v>
      </c>
    </row>
    <row r="28" spans="1:11" ht="21" x14ac:dyDescent="0.25">
      <c r="A28" s="7" t="s">
        <v>136</v>
      </c>
      <c r="C28" s="4">
        <v>5000000000000</v>
      </c>
      <c r="E28" s="4">
        <v>0</v>
      </c>
      <c r="G28" s="4">
        <v>0</v>
      </c>
      <c r="I28" s="4">
        <v>5000000000000</v>
      </c>
      <c r="K28" s="2">
        <v>1.3265657935888065E-2</v>
      </c>
    </row>
    <row r="29" spans="1:11" ht="21" x14ac:dyDescent="0.25">
      <c r="A29" s="7" t="s">
        <v>136</v>
      </c>
      <c r="C29" s="4">
        <v>4500000000000</v>
      </c>
      <c r="E29" s="4">
        <v>0</v>
      </c>
      <c r="G29" s="4">
        <v>0</v>
      </c>
      <c r="I29" s="4">
        <v>4500000000000</v>
      </c>
      <c r="K29" s="2">
        <v>1.1939092142299259E-2</v>
      </c>
    </row>
    <row r="30" spans="1:11" ht="21" x14ac:dyDescent="0.25">
      <c r="A30" s="7" t="s">
        <v>136</v>
      </c>
      <c r="C30" s="4">
        <v>3700000000000</v>
      </c>
      <c r="E30" s="4">
        <v>0</v>
      </c>
      <c r="G30" s="4">
        <v>0</v>
      </c>
      <c r="I30" s="4">
        <v>3700000000000</v>
      </c>
      <c r="K30" s="2">
        <v>9.8165868725571676E-3</v>
      </c>
    </row>
    <row r="31" spans="1:11" ht="21" x14ac:dyDescent="0.25">
      <c r="A31" s="7" t="s">
        <v>136</v>
      </c>
      <c r="C31" s="4">
        <v>4600000000000</v>
      </c>
      <c r="E31" s="4">
        <v>0</v>
      </c>
      <c r="G31" s="4">
        <v>0</v>
      </c>
      <c r="I31" s="4">
        <v>4600000000000</v>
      </c>
      <c r="K31" s="2">
        <v>1.220440530101702E-2</v>
      </c>
    </row>
    <row r="32" spans="1:11" ht="21" x14ac:dyDescent="0.25">
      <c r="A32" s="7" t="s">
        <v>133</v>
      </c>
      <c r="C32" s="4">
        <v>900000000000</v>
      </c>
      <c r="E32" s="4">
        <v>0</v>
      </c>
      <c r="G32" s="4">
        <v>0</v>
      </c>
      <c r="I32" s="4">
        <v>900000000000</v>
      </c>
      <c r="K32" s="2">
        <v>2.3878184284598517E-3</v>
      </c>
    </row>
    <row r="33" spans="1:11" ht="21" x14ac:dyDescent="0.25">
      <c r="A33" s="7" t="s">
        <v>141</v>
      </c>
      <c r="C33" s="4">
        <v>2790000000000</v>
      </c>
      <c r="E33" s="4">
        <v>0</v>
      </c>
      <c r="G33" s="4">
        <v>0</v>
      </c>
      <c r="I33" s="4">
        <v>2790000000000</v>
      </c>
      <c r="K33" s="2">
        <v>7.4022371282255403E-3</v>
      </c>
    </row>
    <row r="34" spans="1:11" ht="21" x14ac:dyDescent="0.25">
      <c r="A34" s="7" t="s">
        <v>142</v>
      </c>
      <c r="C34" s="4">
        <v>400000000000</v>
      </c>
      <c r="E34" s="4">
        <v>0</v>
      </c>
      <c r="G34" s="4">
        <v>0</v>
      </c>
      <c r="I34" s="4">
        <v>400000000000</v>
      </c>
      <c r="K34" s="2">
        <v>1.0612526348710452E-3</v>
      </c>
    </row>
    <row r="35" spans="1:11" ht="21" x14ac:dyDescent="0.25">
      <c r="A35" s="7" t="s">
        <v>133</v>
      </c>
      <c r="C35" s="4">
        <v>1000000000000</v>
      </c>
      <c r="E35" s="4">
        <v>0</v>
      </c>
      <c r="G35" s="4">
        <v>0</v>
      </c>
      <c r="I35" s="4">
        <v>1000000000000</v>
      </c>
      <c r="K35" s="2">
        <v>2.6531315871776129E-3</v>
      </c>
    </row>
    <row r="36" spans="1:11" ht="21" x14ac:dyDescent="0.25">
      <c r="A36" s="7" t="s">
        <v>138</v>
      </c>
      <c r="C36" s="4">
        <v>2300000000000</v>
      </c>
      <c r="E36" s="4">
        <v>0</v>
      </c>
      <c r="G36" s="4">
        <v>0</v>
      </c>
      <c r="I36" s="4">
        <v>2300000000000</v>
      </c>
      <c r="K36" s="2">
        <v>6.1022026505085101E-3</v>
      </c>
    </row>
    <row r="37" spans="1:11" ht="21" x14ac:dyDescent="0.25">
      <c r="A37" s="7" t="s">
        <v>137</v>
      </c>
      <c r="C37" s="4">
        <v>10000000000000</v>
      </c>
      <c r="E37" s="4">
        <v>0</v>
      </c>
      <c r="G37" s="4">
        <v>0</v>
      </c>
      <c r="I37" s="4">
        <v>10000000000000</v>
      </c>
      <c r="K37" s="2">
        <v>2.653131587177613E-2</v>
      </c>
    </row>
    <row r="38" spans="1:11" ht="21" x14ac:dyDescent="0.25">
      <c r="A38" s="7" t="s">
        <v>133</v>
      </c>
      <c r="C38" s="4">
        <v>280000000000</v>
      </c>
      <c r="E38" s="4">
        <v>0</v>
      </c>
      <c r="G38" s="4">
        <v>0</v>
      </c>
      <c r="I38" s="4">
        <v>280000000000</v>
      </c>
      <c r="K38" s="2">
        <v>7.4287684440973165E-4</v>
      </c>
    </row>
    <row r="39" spans="1:11" ht="21" x14ac:dyDescent="0.25">
      <c r="A39" s="7" t="s">
        <v>133</v>
      </c>
      <c r="C39" s="4">
        <v>1400000000000</v>
      </c>
      <c r="E39" s="4">
        <v>0</v>
      </c>
      <c r="G39" s="4">
        <v>0</v>
      </c>
      <c r="I39" s="4">
        <v>1400000000000</v>
      </c>
      <c r="K39" s="2">
        <v>3.7143842220486584E-3</v>
      </c>
    </row>
    <row r="40" spans="1:11" ht="21" x14ac:dyDescent="0.25">
      <c r="A40" s="7" t="s">
        <v>138</v>
      </c>
      <c r="C40" s="4">
        <v>700000000000</v>
      </c>
      <c r="E40" s="4">
        <v>0</v>
      </c>
      <c r="G40" s="4">
        <v>0</v>
      </c>
      <c r="I40" s="4">
        <v>700000000000</v>
      </c>
      <c r="K40" s="2">
        <v>1.8571921110243292E-3</v>
      </c>
    </row>
    <row r="41" spans="1:11" ht="21" x14ac:dyDescent="0.25">
      <c r="A41" s="7" t="s">
        <v>129</v>
      </c>
      <c r="C41" s="4">
        <v>300000000000</v>
      </c>
      <c r="E41" s="4">
        <v>0</v>
      </c>
      <c r="G41" s="4">
        <v>300000000000</v>
      </c>
      <c r="I41" s="4">
        <v>0</v>
      </c>
      <c r="K41" s="2">
        <v>0</v>
      </c>
    </row>
    <row r="42" spans="1:11" ht="21" x14ac:dyDescent="0.25">
      <c r="A42" s="7" t="s">
        <v>133</v>
      </c>
      <c r="C42" s="4">
        <v>1450000000000</v>
      </c>
      <c r="E42" s="4">
        <v>0</v>
      </c>
      <c r="G42" s="4">
        <v>0</v>
      </c>
      <c r="I42" s="4">
        <v>1450000000000</v>
      </c>
      <c r="K42" s="2">
        <v>3.8470408014075388E-3</v>
      </c>
    </row>
    <row r="43" spans="1:11" ht="21" x14ac:dyDescent="0.25">
      <c r="A43" s="7" t="s">
        <v>139</v>
      </c>
      <c r="C43" s="4">
        <v>2500000000000</v>
      </c>
      <c r="E43" s="4">
        <v>0</v>
      </c>
      <c r="G43" s="4">
        <v>0</v>
      </c>
      <c r="I43" s="4">
        <v>2500000000000</v>
      </c>
      <c r="K43" s="2">
        <v>6.6328289679440326E-3</v>
      </c>
    </row>
    <row r="44" spans="1:11" ht="21" x14ac:dyDescent="0.25">
      <c r="A44" s="7" t="s">
        <v>129</v>
      </c>
      <c r="C44" s="4">
        <v>450000000000</v>
      </c>
      <c r="E44" s="4">
        <v>0</v>
      </c>
      <c r="G44" s="4">
        <v>0</v>
      </c>
      <c r="I44" s="4">
        <v>450000000000</v>
      </c>
      <c r="K44" s="2">
        <v>1.1939092142299258E-3</v>
      </c>
    </row>
    <row r="45" spans="1:11" ht="21" x14ac:dyDescent="0.25">
      <c r="A45" s="7" t="s">
        <v>134</v>
      </c>
      <c r="C45" s="4">
        <v>2500000000000</v>
      </c>
      <c r="E45" s="4">
        <v>0</v>
      </c>
      <c r="G45" s="4">
        <v>670000000000</v>
      </c>
      <c r="I45" s="4">
        <v>1830000000000</v>
      </c>
      <c r="K45" s="2">
        <v>4.8552308045350318E-3</v>
      </c>
    </row>
    <row r="46" spans="1:11" ht="21" x14ac:dyDescent="0.25">
      <c r="A46" s="7" t="s">
        <v>134</v>
      </c>
      <c r="C46" s="4">
        <v>300000000000</v>
      </c>
      <c r="E46" s="4">
        <v>0</v>
      </c>
      <c r="G46" s="4">
        <v>0</v>
      </c>
      <c r="I46" s="4">
        <v>300000000000</v>
      </c>
      <c r="K46" s="2">
        <v>7.9593947615328397E-4</v>
      </c>
    </row>
    <row r="47" spans="1:11" ht="21" x14ac:dyDescent="0.25">
      <c r="A47" s="7" t="s">
        <v>134</v>
      </c>
      <c r="C47" s="4">
        <v>300000000000</v>
      </c>
      <c r="E47" s="4">
        <v>0</v>
      </c>
      <c r="G47" s="4">
        <v>0</v>
      </c>
      <c r="I47" s="4">
        <v>300000000000</v>
      </c>
      <c r="K47" s="2">
        <v>7.9593947615328397E-4</v>
      </c>
    </row>
    <row r="48" spans="1:11" ht="21" x14ac:dyDescent="0.25">
      <c r="A48" s="7" t="s">
        <v>139</v>
      </c>
      <c r="C48" s="4">
        <v>450000000000</v>
      </c>
      <c r="E48" s="4">
        <v>0</v>
      </c>
      <c r="G48" s="4">
        <v>0</v>
      </c>
      <c r="I48" s="4">
        <v>450000000000</v>
      </c>
      <c r="K48" s="2">
        <v>1.1939092142299258E-3</v>
      </c>
    </row>
    <row r="49" spans="1:11" ht="21" x14ac:dyDescent="0.25">
      <c r="A49" s="7" t="s">
        <v>138</v>
      </c>
      <c r="C49" s="4">
        <v>1590000000000</v>
      </c>
      <c r="E49" s="4">
        <v>0</v>
      </c>
      <c r="G49" s="4">
        <v>0</v>
      </c>
      <c r="I49" s="4">
        <v>1590000000000</v>
      </c>
      <c r="K49" s="2">
        <v>4.2184792236124044E-3</v>
      </c>
    </row>
    <row r="50" spans="1:11" ht="21" x14ac:dyDescent="0.25">
      <c r="A50" s="7" t="s">
        <v>137</v>
      </c>
      <c r="C50" s="4">
        <v>3675000000000</v>
      </c>
      <c r="E50" s="4">
        <v>0</v>
      </c>
      <c r="G50" s="4">
        <v>0</v>
      </c>
      <c r="I50" s="4">
        <v>3675000000000</v>
      </c>
      <c r="K50" s="2">
        <v>9.7502585828777282E-3</v>
      </c>
    </row>
    <row r="51" spans="1:11" ht="21" x14ac:dyDescent="0.25">
      <c r="A51" s="7" t="s">
        <v>143</v>
      </c>
      <c r="C51" s="4">
        <v>400000000000</v>
      </c>
      <c r="E51" s="4">
        <v>0</v>
      </c>
      <c r="G51" s="4">
        <v>0</v>
      </c>
      <c r="I51" s="4">
        <v>400000000000</v>
      </c>
      <c r="K51" s="2">
        <v>1.0612526348710452E-3</v>
      </c>
    </row>
    <row r="52" spans="1:11" ht="21" x14ac:dyDescent="0.25">
      <c r="A52" s="7" t="s">
        <v>143</v>
      </c>
      <c r="C52" s="4">
        <v>5700000000000</v>
      </c>
      <c r="E52" s="4">
        <v>0</v>
      </c>
      <c r="G52" s="4">
        <v>0</v>
      </c>
      <c r="I52" s="4">
        <v>5700000000000</v>
      </c>
      <c r="K52" s="2">
        <v>1.5122850046912394E-2</v>
      </c>
    </row>
    <row r="53" spans="1:11" ht="21" x14ac:dyDescent="0.25">
      <c r="A53" s="7" t="s">
        <v>137</v>
      </c>
      <c r="C53" s="4">
        <v>3300000000000</v>
      </c>
      <c r="E53" s="4">
        <v>0</v>
      </c>
      <c r="G53" s="4">
        <v>0</v>
      </c>
      <c r="I53" s="4">
        <v>3300000000000</v>
      </c>
      <c r="K53" s="2">
        <v>8.7553342376861226E-3</v>
      </c>
    </row>
    <row r="54" spans="1:11" ht="21" x14ac:dyDescent="0.25">
      <c r="A54" s="7" t="s">
        <v>144</v>
      </c>
      <c r="C54" s="4">
        <v>6000000000000</v>
      </c>
      <c r="E54" s="4">
        <v>0</v>
      </c>
      <c r="G54" s="4">
        <v>0</v>
      </c>
      <c r="I54" s="4">
        <v>6000000000000</v>
      </c>
      <c r="K54" s="2">
        <v>1.5918789523065677E-2</v>
      </c>
    </row>
    <row r="55" spans="1:11" ht="21" x14ac:dyDescent="0.25">
      <c r="A55" s="7" t="s">
        <v>135</v>
      </c>
      <c r="C55" s="4">
        <v>6000000000000</v>
      </c>
      <c r="E55" s="4">
        <v>0</v>
      </c>
      <c r="G55" s="4">
        <v>0</v>
      </c>
      <c r="I55" s="4">
        <v>6000000000000</v>
      </c>
      <c r="K55" s="2">
        <v>1.5918789523065677E-2</v>
      </c>
    </row>
    <row r="56" spans="1:11" ht="21" x14ac:dyDescent="0.25">
      <c r="A56" s="7" t="s">
        <v>145</v>
      </c>
      <c r="C56" s="4">
        <v>3000000000000</v>
      </c>
      <c r="E56" s="4">
        <v>0</v>
      </c>
      <c r="G56" s="4">
        <v>0</v>
      </c>
      <c r="I56" s="4">
        <v>3000000000000</v>
      </c>
      <c r="K56" s="2">
        <v>7.9593947615328384E-3</v>
      </c>
    </row>
    <row r="57" spans="1:11" ht="21" x14ac:dyDescent="0.25">
      <c r="A57" s="7" t="s">
        <v>145</v>
      </c>
      <c r="C57" s="4">
        <v>10000000000000</v>
      </c>
      <c r="E57" s="4">
        <v>0</v>
      </c>
      <c r="G57" s="4">
        <v>0</v>
      </c>
      <c r="I57" s="4">
        <v>10000000000000</v>
      </c>
      <c r="K57" s="2">
        <v>2.653131587177613E-2</v>
      </c>
    </row>
    <row r="58" spans="1:11" ht="21" x14ac:dyDescent="0.25">
      <c r="A58" s="7" t="s">
        <v>143</v>
      </c>
      <c r="C58" s="4">
        <v>1530000000000</v>
      </c>
      <c r="E58" s="4">
        <v>0</v>
      </c>
      <c r="G58" s="4">
        <v>0</v>
      </c>
      <c r="I58" s="4">
        <v>1530000000000</v>
      </c>
      <c r="K58" s="2">
        <v>4.0592913283817476E-3</v>
      </c>
    </row>
    <row r="59" spans="1:11" ht="21" x14ac:dyDescent="0.25">
      <c r="A59" s="7" t="s">
        <v>144</v>
      </c>
      <c r="C59" s="4">
        <v>1500000000000</v>
      </c>
      <c r="E59" s="4">
        <v>0</v>
      </c>
      <c r="G59" s="4">
        <v>0</v>
      </c>
      <c r="I59" s="4">
        <v>1500000000000</v>
      </c>
      <c r="K59" s="2">
        <v>3.9796973807664192E-3</v>
      </c>
    </row>
    <row r="60" spans="1:11" ht="21" x14ac:dyDescent="0.25">
      <c r="A60" s="7" t="s">
        <v>146</v>
      </c>
      <c r="C60" s="4">
        <v>5440000</v>
      </c>
      <c r="E60" s="4">
        <v>21611</v>
      </c>
      <c r="G60" s="4">
        <v>630000</v>
      </c>
      <c r="I60" s="4">
        <v>4831611</v>
      </c>
      <c r="K60" s="2">
        <v>1.2818899761054815E-8</v>
      </c>
    </row>
    <row r="61" spans="1:11" ht="21" x14ac:dyDescent="0.25">
      <c r="A61" s="7" t="s">
        <v>147</v>
      </c>
      <c r="C61" s="4">
        <v>1500000000000</v>
      </c>
      <c r="E61" s="4">
        <v>0</v>
      </c>
      <c r="G61" s="4">
        <v>0</v>
      </c>
      <c r="I61" s="4">
        <v>1500000000000</v>
      </c>
      <c r="K61" s="2">
        <v>3.9796973807664192E-3</v>
      </c>
    </row>
    <row r="62" spans="1:11" ht="21" x14ac:dyDescent="0.25">
      <c r="A62" s="7" t="s">
        <v>134</v>
      </c>
      <c r="C62" s="4">
        <v>5290000000000</v>
      </c>
      <c r="E62" s="4">
        <v>0</v>
      </c>
      <c r="G62" s="4">
        <v>0</v>
      </c>
      <c r="I62" s="4">
        <v>5290000000000</v>
      </c>
      <c r="K62" s="2">
        <v>1.4035066096169573E-2</v>
      </c>
    </row>
    <row r="63" spans="1:11" ht="21" x14ac:dyDescent="0.25">
      <c r="A63" s="7" t="s">
        <v>129</v>
      </c>
      <c r="C63" s="4">
        <v>130000000000</v>
      </c>
      <c r="E63" s="4">
        <v>0</v>
      </c>
      <c r="G63" s="4">
        <v>130000000000</v>
      </c>
      <c r="I63" s="4">
        <v>0</v>
      </c>
      <c r="K63" s="2">
        <v>0</v>
      </c>
    </row>
    <row r="64" spans="1:11" ht="21" x14ac:dyDescent="0.25">
      <c r="A64" s="7" t="s">
        <v>143</v>
      </c>
      <c r="C64" s="4">
        <v>3700000000000</v>
      </c>
      <c r="E64" s="4">
        <v>0</v>
      </c>
      <c r="G64" s="4">
        <v>0</v>
      </c>
      <c r="I64" s="4">
        <v>3700000000000</v>
      </c>
      <c r="K64" s="2">
        <v>9.8165868725571676E-3</v>
      </c>
    </row>
    <row r="65" spans="1:11" ht="21" x14ac:dyDescent="0.25">
      <c r="A65" s="7" t="s">
        <v>135</v>
      </c>
      <c r="C65" s="4">
        <v>850000000000</v>
      </c>
      <c r="E65" s="4">
        <v>0</v>
      </c>
      <c r="G65" s="4">
        <v>0</v>
      </c>
      <c r="I65" s="4">
        <v>850000000000</v>
      </c>
      <c r="K65" s="2">
        <v>2.2551618491009713E-3</v>
      </c>
    </row>
    <row r="66" spans="1:11" ht="21" x14ac:dyDescent="0.25">
      <c r="A66" s="7" t="s">
        <v>137</v>
      </c>
      <c r="C66" s="4">
        <v>310000000000</v>
      </c>
      <c r="E66" s="4">
        <v>0</v>
      </c>
      <c r="G66" s="4">
        <v>0</v>
      </c>
      <c r="I66" s="4">
        <v>310000000000</v>
      </c>
      <c r="K66" s="2">
        <v>8.2247079202506007E-4</v>
      </c>
    </row>
    <row r="67" spans="1:11" ht="21" x14ac:dyDescent="0.25">
      <c r="A67" s="7" t="s">
        <v>138</v>
      </c>
      <c r="C67" s="4">
        <v>9950000000000</v>
      </c>
      <c r="E67" s="4">
        <v>0</v>
      </c>
      <c r="G67" s="4">
        <v>0</v>
      </c>
      <c r="I67" s="4">
        <v>9950000000000</v>
      </c>
      <c r="K67" s="2">
        <v>2.6398659292417252E-2</v>
      </c>
    </row>
    <row r="68" spans="1:11" ht="21" x14ac:dyDescent="0.25">
      <c r="A68" s="7" t="s">
        <v>148</v>
      </c>
      <c r="C68" s="4">
        <v>2100000000000</v>
      </c>
      <c r="E68" s="4">
        <v>0</v>
      </c>
      <c r="G68" s="4">
        <v>0</v>
      </c>
      <c r="I68" s="4">
        <v>2100000000000</v>
      </c>
      <c r="K68" s="2">
        <v>5.5715763330729876E-3</v>
      </c>
    </row>
    <row r="69" spans="1:11" ht="21" x14ac:dyDescent="0.25">
      <c r="A69" s="7" t="s">
        <v>129</v>
      </c>
      <c r="C69" s="4">
        <v>4000000000000</v>
      </c>
      <c r="E69" s="4">
        <v>0</v>
      </c>
      <c r="G69" s="4">
        <v>0</v>
      </c>
      <c r="I69" s="4">
        <v>4000000000000</v>
      </c>
      <c r="K69" s="2">
        <v>1.0612526348710452E-2</v>
      </c>
    </row>
    <row r="70" spans="1:11" ht="21" x14ac:dyDescent="0.25">
      <c r="A70" s="7" t="s">
        <v>149</v>
      </c>
      <c r="C70" s="4">
        <v>1180000000000</v>
      </c>
      <c r="E70" s="4">
        <v>0</v>
      </c>
      <c r="G70" s="4">
        <v>0</v>
      </c>
      <c r="I70" s="4">
        <v>1180000000000</v>
      </c>
      <c r="K70" s="2">
        <v>3.1306952728695834E-3</v>
      </c>
    </row>
    <row r="71" spans="1:11" ht="21" x14ac:dyDescent="0.25">
      <c r="A71" s="7" t="s">
        <v>150</v>
      </c>
      <c r="C71" s="4">
        <v>4050000000000</v>
      </c>
      <c r="E71" s="4">
        <v>0</v>
      </c>
      <c r="G71" s="4">
        <v>0</v>
      </c>
      <c r="I71" s="4">
        <v>4050000000000</v>
      </c>
      <c r="K71" s="2">
        <v>1.0745182928069332E-2</v>
      </c>
    </row>
    <row r="72" spans="1:11" ht="21" x14ac:dyDescent="0.25">
      <c r="A72" s="7" t="s">
        <v>129</v>
      </c>
      <c r="C72" s="4">
        <v>810000000000</v>
      </c>
      <c r="E72" s="4">
        <v>0</v>
      </c>
      <c r="G72" s="4">
        <v>0</v>
      </c>
      <c r="I72" s="4">
        <v>810000000000</v>
      </c>
      <c r="K72" s="2">
        <v>2.1490365856138664E-3</v>
      </c>
    </row>
    <row r="73" spans="1:11" ht="21" x14ac:dyDescent="0.25">
      <c r="A73" s="7" t="s">
        <v>129</v>
      </c>
      <c r="C73" s="4">
        <v>2210000000000</v>
      </c>
      <c r="E73" s="4">
        <v>0</v>
      </c>
      <c r="G73" s="4">
        <v>0</v>
      </c>
      <c r="I73" s="4">
        <v>2210000000000</v>
      </c>
      <c r="K73" s="2">
        <v>5.8634208076625248E-3</v>
      </c>
    </row>
    <row r="74" spans="1:11" ht="21" x14ac:dyDescent="0.25">
      <c r="A74" s="7" t="s">
        <v>129</v>
      </c>
      <c r="C74" s="4">
        <v>520000000000</v>
      </c>
      <c r="E74" s="4">
        <v>0</v>
      </c>
      <c r="G74" s="4">
        <v>0</v>
      </c>
      <c r="I74" s="4">
        <v>520000000000</v>
      </c>
      <c r="K74" s="2">
        <v>1.3796284253323589E-3</v>
      </c>
    </row>
    <row r="75" spans="1:11" ht="21" x14ac:dyDescent="0.25">
      <c r="A75" s="7" t="s">
        <v>129</v>
      </c>
      <c r="C75" s="4">
        <v>0</v>
      </c>
      <c r="E75" s="4">
        <v>8180000000000</v>
      </c>
      <c r="G75" s="4">
        <v>0</v>
      </c>
      <c r="I75" s="4">
        <v>8180000000000</v>
      </c>
      <c r="K75" s="2">
        <v>2.1702616383112876E-2</v>
      </c>
    </row>
    <row r="76" spans="1:11" ht="21" x14ac:dyDescent="0.25">
      <c r="A76" s="7" t="s">
        <v>133</v>
      </c>
      <c r="C76" s="4">
        <v>0</v>
      </c>
      <c r="E76" s="4">
        <v>6900000000000</v>
      </c>
      <c r="G76" s="4">
        <v>0</v>
      </c>
      <c r="I76" s="4">
        <v>6900000000000</v>
      </c>
      <c r="K76" s="2">
        <v>1.8306607951525531E-2</v>
      </c>
    </row>
    <row r="77" spans="1:11" ht="21" x14ac:dyDescent="0.25">
      <c r="A77" s="7" t="s">
        <v>151</v>
      </c>
      <c r="C77" s="4">
        <v>0</v>
      </c>
      <c r="E77" s="4">
        <v>5000000000000</v>
      </c>
      <c r="G77" s="4">
        <v>0</v>
      </c>
      <c r="I77" s="4">
        <v>5000000000000</v>
      </c>
      <c r="K77" s="2">
        <v>1.3265657935888065E-2</v>
      </c>
    </row>
    <row r="78" spans="1:11" ht="21" x14ac:dyDescent="0.25">
      <c r="A78" s="7" t="s">
        <v>152</v>
      </c>
      <c r="C78" s="4">
        <v>0</v>
      </c>
      <c r="E78" s="4">
        <v>4990000000000</v>
      </c>
      <c r="G78" s="4">
        <v>0</v>
      </c>
      <c r="I78" s="4">
        <v>4990000000000</v>
      </c>
      <c r="K78" s="2">
        <v>1.3239126620016289E-2</v>
      </c>
    </row>
    <row r="79" spans="1:11" ht="21" x14ac:dyDescent="0.25">
      <c r="A79" s="7" t="s">
        <v>129</v>
      </c>
      <c r="C79" s="4">
        <v>0</v>
      </c>
      <c r="E79" s="4">
        <v>640000000000</v>
      </c>
      <c r="G79" s="4">
        <v>0</v>
      </c>
      <c r="I79" s="4">
        <v>640000000000</v>
      </c>
      <c r="K79" s="2">
        <v>1.6980042157936723E-3</v>
      </c>
    </row>
    <row r="80" spans="1:11" ht="21" x14ac:dyDescent="0.25">
      <c r="A80" s="7" t="s">
        <v>129</v>
      </c>
      <c r="C80" s="4">
        <v>0</v>
      </c>
      <c r="E80" s="4">
        <v>440000000000</v>
      </c>
      <c r="G80" s="4">
        <v>0</v>
      </c>
      <c r="I80" s="4">
        <v>440000000000</v>
      </c>
      <c r="K80" s="2">
        <v>1.1673778983581498E-3</v>
      </c>
    </row>
    <row r="81" spans="1:11" ht="21" x14ac:dyDescent="0.25">
      <c r="A81" s="7" t="s">
        <v>135</v>
      </c>
      <c r="C81" s="4">
        <v>0</v>
      </c>
      <c r="E81" s="4">
        <v>470000000000</v>
      </c>
      <c r="G81" s="4">
        <v>0</v>
      </c>
      <c r="I81" s="4">
        <v>470000000000</v>
      </c>
      <c r="K81" s="2">
        <v>1.246971845973478E-3</v>
      </c>
    </row>
    <row r="82" spans="1:11" ht="21" x14ac:dyDescent="0.25">
      <c r="A82" s="7" t="s">
        <v>129</v>
      </c>
      <c r="C82" s="4">
        <v>0</v>
      </c>
      <c r="E82" s="4">
        <v>140000000000</v>
      </c>
      <c r="G82" s="4">
        <v>0</v>
      </c>
      <c r="I82" s="4">
        <v>140000000000</v>
      </c>
      <c r="K82" s="2">
        <v>3.7143842220486583E-4</v>
      </c>
    </row>
    <row r="83" spans="1:11" ht="21" x14ac:dyDescent="0.25">
      <c r="A83" s="7" t="s">
        <v>135</v>
      </c>
      <c r="C83" s="4">
        <v>0</v>
      </c>
      <c r="E83" s="4">
        <v>270000000000</v>
      </c>
      <c r="G83" s="4">
        <v>0</v>
      </c>
      <c r="I83" s="4">
        <v>270000000000</v>
      </c>
      <c r="K83" s="2">
        <v>7.1634552853795555E-4</v>
      </c>
    </row>
    <row r="84" spans="1:11" ht="21" x14ac:dyDescent="0.25">
      <c r="A84" s="7" t="s">
        <v>129</v>
      </c>
      <c r="C84" s="4">
        <v>0</v>
      </c>
      <c r="E84" s="4">
        <v>390000000000</v>
      </c>
      <c r="G84" s="4">
        <v>0</v>
      </c>
      <c r="I84" s="4">
        <v>390000000000</v>
      </c>
      <c r="K84" s="2">
        <v>1.034721318999269E-3</v>
      </c>
    </row>
    <row r="85" spans="1:11" ht="21.75" thickBot="1" x14ac:dyDescent="0.3">
      <c r="A85" s="7" t="s">
        <v>129</v>
      </c>
      <c r="C85" s="4">
        <v>0</v>
      </c>
      <c r="E85" s="4">
        <v>100000000000</v>
      </c>
      <c r="G85" s="4">
        <v>0</v>
      </c>
      <c r="I85" s="4">
        <v>100000000000</v>
      </c>
      <c r="K85" s="2">
        <v>2.653131587177613E-4</v>
      </c>
    </row>
    <row r="86" spans="1:11" ht="21.75" thickBot="1" x14ac:dyDescent="0.3">
      <c r="A86" s="7" t="s">
        <v>24</v>
      </c>
      <c r="C86" s="8">
        <f>SUM(C8:C85)</f>
        <v>140752185316667</v>
      </c>
      <c r="D86" s="7"/>
      <c r="E86" s="8">
        <f>SUM(E8:E85)</f>
        <v>88295073226075</v>
      </c>
      <c r="F86" s="7"/>
      <c r="G86" s="8">
        <f>SUM(G8:G85)</f>
        <v>62463385803743</v>
      </c>
      <c r="H86" s="7"/>
      <c r="I86" s="8">
        <f>SUM(I8:I85)</f>
        <v>166583872738999</v>
      </c>
      <c r="J86" s="7"/>
      <c r="K86" s="34">
        <f>SUM(K8:K85)</f>
        <v>0.44196893467821402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14"/>
  <sheetViews>
    <sheetView rightToLeft="1" workbookViewId="0">
      <selection activeCell="Y10" sqref="Y10"/>
    </sheetView>
  </sheetViews>
  <sheetFormatPr defaultRowHeight="18.75" x14ac:dyDescent="0.25"/>
  <cols>
    <col min="1" max="1" width="24" style="4" bestFit="1" customWidth="1"/>
    <col min="2" max="2" width="1" style="4" customWidth="1"/>
    <col min="3" max="3" width="24" style="4" customWidth="1"/>
    <col min="4" max="4" width="1" style="4" customWidth="1"/>
    <col min="5" max="5" width="23" style="4" customWidth="1"/>
    <col min="6" max="6" width="1" style="4" customWidth="1"/>
    <col min="7" max="7" width="32" style="4" customWidth="1"/>
    <col min="8" max="8" width="1" style="4" customWidth="1"/>
    <col min="9" max="9" width="9.140625" style="4" customWidth="1"/>
    <col min="10" max="16384" width="9.140625" style="4"/>
  </cols>
  <sheetData>
    <row r="2" spans="1:2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</row>
    <row r="3" spans="1:25" ht="26.25" x14ac:dyDescent="0.25">
      <c r="A3" s="3" t="s">
        <v>153</v>
      </c>
      <c r="B3" s="3" t="s">
        <v>153</v>
      </c>
      <c r="C3" s="3" t="s">
        <v>153</v>
      </c>
      <c r="D3" s="3" t="s">
        <v>153</v>
      </c>
      <c r="E3" s="3" t="s">
        <v>153</v>
      </c>
      <c r="F3" s="3" t="s">
        <v>153</v>
      </c>
      <c r="G3" s="3" t="s">
        <v>153</v>
      </c>
    </row>
    <row r="4" spans="1:2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</row>
    <row r="6" spans="1:25" ht="26.25" x14ac:dyDescent="0.25">
      <c r="A6" s="6" t="s">
        <v>157</v>
      </c>
      <c r="C6" s="6" t="s">
        <v>126</v>
      </c>
      <c r="E6" s="6" t="s">
        <v>225</v>
      </c>
      <c r="G6" s="6" t="s">
        <v>13</v>
      </c>
    </row>
    <row r="7" spans="1:25" ht="21" x14ac:dyDescent="0.25">
      <c r="A7" s="7" t="s">
        <v>234</v>
      </c>
      <c r="C7" s="4">
        <f>+'سرمایه‌گذاری در سهام'!I17</f>
        <v>1573347466640</v>
      </c>
      <c r="E7" s="2">
        <f>+C7/$C$12</f>
        <v>0.16731249262300385</v>
      </c>
      <c r="G7" s="2">
        <v>4.17429786134846E-3</v>
      </c>
    </row>
    <row r="8" spans="1:25" ht="21" x14ac:dyDescent="0.25">
      <c r="A8" s="7" t="s">
        <v>291</v>
      </c>
      <c r="C8" s="4">
        <f>+'سرمایه‌گذاری در صندوق'!I15</f>
        <v>-73986970743</v>
      </c>
      <c r="E8" s="2">
        <f>+C8/$C$12</f>
        <v>-7.8679025193797419E-3</v>
      </c>
      <c r="G8" s="2">
        <v>-1.9629716911783921E-4</v>
      </c>
    </row>
    <row r="9" spans="1:25" ht="21" x14ac:dyDescent="0.25">
      <c r="A9" s="7" t="s">
        <v>235</v>
      </c>
      <c r="C9" s="4">
        <f>+'سرمایه‌گذاری در اوراق بهادار'!I87</f>
        <v>-1130083570493</v>
      </c>
      <c r="E9" s="2">
        <f t="shared" ref="E9:E11" si="0">+C9/$C$12</f>
        <v>-0.1201750427420054</v>
      </c>
      <c r="G9" s="2">
        <v>-2.9982604170254372E-3</v>
      </c>
    </row>
    <row r="10" spans="1:25" ht="21" x14ac:dyDescent="0.25">
      <c r="A10" s="7" t="s">
        <v>236</v>
      </c>
      <c r="C10" s="4">
        <f>+'درآمد سپرده بانکی'!C254</f>
        <v>4350218768649</v>
      </c>
      <c r="E10" s="2">
        <f t="shared" si="0"/>
        <v>0.46260979285930248</v>
      </c>
      <c r="G10" s="2">
        <v>1.1541702826235564E-2</v>
      </c>
      <c r="Y10" s="10"/>
    </row>
    <row r="11" spans="1:25" ht="21" x14ac:dyDescent="0.25">
      <c r="A11" s="7" t="s">
        <v>232</v>
      </c>
      <c r="C11" s="4">
        <f>+'سایر درآمدها'!C11</f>
        <v>4684150393422</v>
      </c>
      <c r="E11" s="2">
        <f t="shared" si="0"/>
        <v>0.49812065977907882</v>
      </c>
      <c r="G11" s="2">
        <v>1.2427667367878351E-2</v>
      </c>
    </row>
    <row r="12" spans="1:25" ht="21" x14ac:dyDescent="0.25">
      <c r="A12" s="7" t="s">
        <v>24</v>
      </c>
      <c r="C12" s="8">
        <f>SUM(C7:C11)</f>
        <v>9403646087475</v>
      </c>
      <c r="E12" s="9">
        <f>SUM(E7:E11)</f>
        <v>1</v>
      </c>
      <c r="G12" s="34">
        <f>SUM(G7:G11)</f>
        <v>2.4949110469319098E-2</v>
      </c>
    </row>
    <row r="13" spans="1:25" ht="19.5" thickTop="1" x14ac:dyDescent="0.25"/>
    <row r="14" spans="1:25" x14ac:dyDescent="0.45">
      <c r="G14" s="1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Y11"/>
  <sheetViews>
    <sheetView rightToLeft="1" workbookViewId="0">
      <selection activeCell="Y10" sqref="Y10"/>
    </sheetView>
  </sheetViews>
  <sheetFormatPr defaultRowHeight="18.75" x14ac:dyDescent="0.25"/>
  <cols>
    <col min="1" max="1" width="35.7109375" style="4" bestFit="1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9.140625" style="4" customWidth="1"/>
    <col min="8" max="16384" width="9.140625" style="4"/>
  </cols>
  <sheetData>
    <row r="2" spans="1:2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</row>
    <row r="3" spans="1:25" ht="26.25" x14ac:dyDescent="0.25">
      <c r="A3" s="3" t="s">
        <v>153</v>
      </c>
      <c r="B3" s="3" t="s">
        <v>153</v>
      </c>
      <c r="C3" s="3" t="s">
        <v>153</v>
      </c>
      <c r="D3" s="3" t="s">
        <v>153</v>
      </c>
      <c r="E3" s="3" t="s">
        <v>153</v>
      </c>
    </row>
    <row r="4" spans="1:2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</row>
    <row r="5" spans="1:25" ht="26.25" x14ac:dyDescent="0.25">
      <c r="E5" s="13" t="s">
        <v>288</v>
      </c>
    </row>
    <row r="6" spans="1:25" ht="27" thickBot="1" x14ac:dyDescent="0.3">
      <c r="A6" s="6" t="s">
        <v>232</v>
      </c>
      <c r="C6" s="6" t="s">
        <v>155</v>
      </c>
      <c r="E6" s="6" t="s">
        <v>289</v>
      </c>
    </row>
    <row r="7" spans="1:25" ht="26.25" x14ac:dyDescent="0.25">
      <c r="A7" s="6" t="s">
        <v>232</v>
      </c>
      <c r="C7" s="6" t="s">
        <v>126</v>
      </c>
      <c r="E7" s="6" t="s">
        <v>126</v>
      </c>
    </row>
    <row r="8" spans="1:25" ht="21" x14ac:dyDescent="0.25">
      <c r="A8" s="7" t="s">
        <v>232</v>
      </c>
      <c r="C8" s="4">
        <v>0</v>
      </c>
      <c r="E8" s="4">
        <v>9351215</v>
      </c>
    </row>
    <row r="9" spans="1:25" ht="21" x14ac:dyDescent="0.25">
      <c r="A9" s="7" t="s">
        <v>233</v>
      </c>
      <c r="C9" s="4">
        <v>0</v>
      </c>
      <c r="E9" s="4">
        <v>10736765873</v>
      </c>
    </row>
    <row r="10" spans="1:25" ht="21.75" thickBot="1" x14ac:dyDescent="0.3">
      <c r="A10" s="7" t="s">
        <v>290</v>
      </c>
      <c r="C10" s="4">
        <v>4684150393422</v>
      </c>
      <c r="E10" s="4">
        <v>24002011925497</v>
      </c>
      <c r="Y10" s="10"/>
    </row>
    <row r="11" spans="1:25" ht="21.75" thickBot="1" x14ac:dyDescent="0.3">
      <c r="A11" s="7" t="s">
        <v>24</v>
      </c>
      <c r="C11" s="8">
        <f>SUM(C8:C10)</f>
        <v>4684150393422</v>
      </c>
      <c r="D11" s="7"/>
      <c r="E11" s="8">
        <f>SUM(E8:E10)</f>
        <v>24012758042585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7"/>
  <sheetViews>
    <sheetView rightToLeft="1" workbookViewId="0">
      <selection activeCell="Y10" sqref="Y10"/>
    </sheetView>
  </sheetViews>
  <sheetFormatPr defaultRowHeight="18.75" x14ac:dyDescent="0.25"/>
  <cols>
    <col min="1" max="1" width="40.28515625" style="4" bestFit="1" customWidth="1"/>
    <col min="2" max="2" width="1" style="4" customWidth="1"/>
    <col min="3" max="3" width="21" style="4" customWidth="1"/>
    <col min="4" max="4" width="1" style="4" customWidth="1"/>
    <col min="5" max="5" width="21" style="4" customWidth="1"/>
    <col min="6" max="6" width="1" style="4" customWidth="1"/>
    <col min="7" max="7" width="21" style="4" customWidth="1"/>
    <col min="8" max="8" width="1" style="4" customWidth="1"/>
    <col min="9" max="9" width="21" style="4" customWidth="1"/>
    <col min="10" max="10" width="1" style="4" customWidth="1"/>
    <col min="11" max="11" width="21" style="4" customWidth="1"/>
    <col min="12" max="12" width="1" style="4" customWidth="1"/>
    <col min="13" max="13" width="21" style="4" customWidth="1"/>
    <col min="14" max="14" width="1" style="4" customWidth="1"/>
    <col min="15" max="15" width="21" style="4" customWidth="1"/>
    <col min="16" max="16" width="1" style="4" customWidth="1"/>
    <col min="17" max="17" width="21" style="4" customWidth="1"/>
    <col min="18" max="18" width="1" style="4" customWidth="1"/>
    <col min="19" max="19" width="21" style="4" customWidth="1"/>
    <col min="20" max="20" width="1" style="4" customWidth="1"/>
    <col min="21" max="21" width="23" style="4" customWidth="1"/>
    <col min="22" max="22" width="1" style="4" customWidth="1"/>
    <col min="23" max="23" width="9.140625" style="4" customWidth="1"/>
    <col min="24" max="16384" width="9.140625" style="4"/>
  </cols>
  <sheetData>
    <row r="2" spans="1:2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5" ht="26.25" x14ac:dyDescent="0.25">
      <c r="A3" s="3" t="s">
        <v>153</v>
      </c>
      <c r="B3" s="3" t="s">
        <v>153</v>
      </c>
      <c r="C3" s="3" t="s">
        <v>153</v>
      </c>
      <c r="D3" s="3" t="s">
        <v>153</v>
      </c>
      <c r="E3" s="3" t="s">
        <v>153</v>
      </c>
      <c r="F3" s="3" t="s">
        <v>153</v>
      </c>
      <c r="G3" s="3" t="s">
        <v>153</v>
      </c>
      <c r="H3" s="3" t="s">
        <v>153</v>
      </c>
      <c r="I3" s="3" t="s">
        <v>153</v>
      </c>
      <c r="J3" s="3" t="s">
        <v>153</v>
      </c>
      <c r="K3" s="3" t="s">
        <v>153</v>
      </c>
      <c r="L3" s="3" t="s">
        <v>153</v>
      </c>
      <c r="M3" s="3" t="s">
        <v>153</v>
      </c>
      <c r="N3" s="3" t="s">
        <v>153</v>
      </c>
      <c r="O3" s="3" t="s">
        <v>153</v>
      </c>
      <c r="P3" s="3" t="s">
        <v>153</v>
      </c>
      <c r="Q3" s="3" t="s">
        <v>153</v>
      </c>
      <c r="R3" s="3" t="s">
        <v>153</v>
      </c>
      <c r="S3" s="3" t="s">
        <v>153</v>
      </c>
      <c r="T3" s="3" t="s">
        <v>153</v>
      </c>
      <c r="U3" s="3" t="s">
        <v>153</v>
      </c>
    </row>
    <row r="4" spans="1:2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3" t="s">
        <v>2</v>
      </c>
      <c r="U4" s="3" t="s">
        <v>2</v>
      </c>
    </row>
    <row r="6" spans="1:25" ht="26.25" x14ac:dyDescent="0.25">
      <c r="A6" s="6" t="s">
        <v>3</v>
      </c>
      <c r="C6" s="6" t="s">
        <v>155</v>
      </c>
      <c r="D6" s="6" t="s">
        <v>155</v>
      </c>
      <c r="E6" s="6" t="s">
        <v>155</v>
      </c>
      <c r="F6" s="6" t="s">
        <v>155</v>
      </c>
      <c r="G6" s="6" t="s">
        <v>155</v>
      </c>
      <c r="H6" s="6" t="s">
        <v>155</v>
      </c>
      <c r="I6" s="6" t="s">
        <v>155</v>
      </c>
      <c r="J6" s="6" t="s">
        <v>155</v>
      </c>
      <c r="K6" s="6" t="s">
        <v>155</v>
      </c>
      <c r="M6" s="6" t="s">
        <v>156</v>
      </c>
      <c r="N6" s="6" t="s">
        <v>156</v>
      </c>
      <c r="O6" s="6" t="s">
        <v>156</v>
      </c>
      <c r="P6" s="6" t="s">
        <v>156</v>
      </c>
      <c r="Q6" s="6" t="s">
        <v>156</v>
      </c>
      <c r="R6" s="6" t="s">
        <v>156</v>
      </c>
      <c r="S6" s="6" t="s">
        <v>156</v>
      </c>
      <c r="T6" s="6" t="s">
        <v>156</v>
      </c>
      <c r="U6" s="6" t="s">
        <v>156</v>
      </c>
    </row>
    <row r="7" spans="1:25" ht="27" thickBot="1" x14ac:dyDescent="0.3">
      <c r="A7" s="6" t="s">
        <v>3</v>
      </c>
      <c r="C7" s="6" t="s">
        <v>222</v>
      </c>
      <c r="E7" s="6" t="s">
        <v>223</v>
      </c>
      <c r="G7" s="6" t="s">
        <v>224</v>
      </c>
      <c r="I7" s="6" t="s">
        <v>126</v>
      </c>
      <c r="K7" s="6" t="s">
        <v>225</v>
      </c>
      <c r="M7" s="6" t="s">
        <v>222</v>
      </c>
      <c r="O7" s="6" t="s">
        <v>223</v>
      </c>
      <c r="Q7" s="6" t="s">
        <v>224</v>
      </c>
      <c r="S7" s="6" t="s">
        <v>126</v>
      </c>
      <c r="U7" s="6" t="s">
        <v>225</v>
      </c>
    </row>
    <row r="8" spans="1:25" ht="21" x14ac:dyDescent="0.25">
      <c r="A8" s="7" t="s">
        <v>200</v>
      </c>
      <c r="C8" s="4">
        <v>0</v>
      </c>
      <c r="E8" s="4">
        <v>0</v>
      </c>
      <c r="G8" s="4">
        <v>0</v>
      </c>
      <c r="I8" s="4">
        <f>+G8+E8+C8</f>
        <v>0</v>
      </c>
      <c r="K8" s="2">
        <f>+I8/$I$17</f>
        <v>0</v>
      </c>
      <c r="M8" s="4">
        <v>1336000000</v>
      </c>
      <c r="O8" s="4">
        <v>0</v>
      </c>
      <c r="Q8" s="4">
        <v>-9223067115</v>
      </c>
      <c r="S8" s="4">
        <f>+Q8+O8+M8</f>
        <v>-7887067115</v>
      </c>
      <c r="U8" s="2">
        <f>+S8/$S$17</f>
        <v>-1.5557430581285524E-3</v>
      </c>
    </row>
    <row r="9" spans="1:25" ht="21" x14ac:dyDescent="0.25">
      <c r="A9" s="7" t="s">
        <v>205</v>
      </c>
      <c r="C9" s="4">
        <v>0</v>
      </c>
      <c r="E9" s="4">
        <v>0</v>
      </c>
      <c r="G9" s="4">
        <v>0</v>
      </c>
      <c r="I9" s="4">
        <f t="shared" ref="I9:I14" si="0">+G9+E9+C9</f>
        <v>0</v>
      </c>
      <c r="K9" s="2">
        <f t="shared" ref="K9:K16" si="1">+I9/$I$17</f>
        <v>0</v>
      </c>
      <c r="M9" s="4">
        <v>0</v>
      </c>
      <c r="O9" s="4">
        <v>0</v>
      </c>
      <c r="Q9" s="4">
        <v>26593</v>
      </c>
      <c r="S9" s="4">
        <f t="shared" ref="S9:S16" si="2">+Q9+O9+M9</f>
        <v>26593</v>
      </c>
      <c r="U9" s="2">
        <f t="shared" ref="U9:U16" si="3">+S9/$S$17</f>
        <v>5.2455335477150423E-9</v>
      </c>
    </row>
    <row r="10" spans="1:25" ht="21" x14ac:dyDescent="0.25">
      <c r="A10" s="7" t="s">
        <v>15</v>
      </c>
      <c r="C10" s="4">
        <v>0</v>
      </c>
      <c r="E10" s="4">
        <v>1803866790</v>
      </c>
      <c r="G10" s="4">
        <v>0</v>
      </c>
      <c r="I10" s="4">
        <f t="shared" si="0"/>
        <v>1803866790</v>
      </c>
      <c r="K10" s="2">
        <f t="shared" si="1"/>
        <v>1.1465152029337111E-3</v>
      </c>
      <c r="M10" s="4">
        <v>931034484</v>
      </c>
      <c r="O10" s="4">
        <v>15312658859</v>
      </c>
      <c r="Q10" s="4">
        <v>18832195236</v>
      </c>
      <c r="S10" s="4">
        <f t="shared" si="2"/>
        <v>35075888579</v>
      </c>
      <c r="U10" s="2">
        <f t="shared" si="3"/>
        <v>6.9188038302207119E-3</v>
      </c>
      <c r="Y10" s="10"/>
    </row>
    <row r="11" spans="1:25" ht="21" x14ac:dyDescent="0.25">
      <c r="A11" s="7" t="s">
        <v>206</v>
      </c>
      <c r="C11" s="4">
        <v>0</v>
      </c>
      <c r="E11" s="4">
        <v>0</v>
      </c>
      <c r="G11" s="4">
        <v>0</v>
      </c>
      <c r="I11" s="4">
        <f t="shared" si="0"/>
        <v>0</v>
      </c>
      <c r="K11" s="2">
        <f t="shared" si="1"/>
        <v>0</v>
      </c>
      <c r="M11" s="4">
        <v>0</v>
      </c>
      <c r="O11" s="4">
        <v>0</v>
      </c>
      <c r="Q11" s="4">
        <v>-6662</v>
      </c>
      <c r="S11" s="4">
        <f t="shared" si="2"/>
        <v>-6662</v>
      </c>
      <c r="U11" s="2">
        <f t="shared" si="3"/>
        <v>-1.3140956076741101E-9</v>
      </c>
    </row>
    <row r="12" spans="1:25" ht="21" x14ac:dyDescent="0.25">
      <c r="A12" s="7" t="s">
        <v>23</v>
      </c>
      <c r="C12" s="4">
        <v>0</v>
      </c>
      <c r="E12" s="4">
        <v>75256678119</v>
      </c>
      <c r="G12" s="4">
        <v>0</v>
      </c>
      <c r="I12" s="4">
        <f t="shared" si="0"/>
        <v>75256678119</v>
      </c>
      <c r="K12" s="2">
        <f t="shared" si="1"/>
        <v>4.7832204719353066E-2</v>
      </c>
      <c r="M12" s="4">
        <v>183116510560</v>
      </c>
      <c r="O12" s="4">
        <v>585757568951</v>
      </c>
      <c r="Q12" s="4">
        <v>0</v>
      </c>
      <c r="S12" s="4">
        <f t="shared" si="2"/>
        <v>768874079511</v>
      </c>
      <c r="U12" s="2">
        <f t="shared" si="3"/>
        <v>0.15166227120082251</v>
      </c>
    </row>
    <row r="13" spans="1:25" ht="21" x14ac:dyDescent="0.25">
      <c r="A13" s="7" t="s">
        <v>197</v>
      </c>
      <c r="C13" s="4">
        <v>0</v>
      </c>
      <c r="E13" s="4">
        <v>0</v>
      </c>
      <c r="G13" s="4">
        <v>0</v>
      </c>
      <c r="I13" s="4">
        <f t="shared" si="0"/>
        <v>0</v>
      </c>
      <c r="K13" s="2">
        <f t="shared" si="1"/>
        <v>0</v>
      </c>
      <c r="M13" s="4">
        <v>192824072364</v>
      </c>
      <c r="O13" s="4">
        <v>0</v>
      </c>
      <c r="Q13" s="4">
        <v>0</v>
      </c>
      <c r="S13" s="4">
        <f t="shared" si="2"/>
        <v>192824072364</v>
      </c>
      <c r="U13" s="2">
        <f t="shared" si="3"/>
        <v>3.803501449224965E-2</v>
      </c>
    </row>
    <row r="14" spans="1:25" ht="21" x14ac:dyDescent="0.25">
      <c r="A14" s="7" t="s">
        <v>22</v>
      </c>
      <c r="C14" s="4">
        <v>0</v>
      </c>
      <c r="E14" s="4">
        <v>1496286921731</v>
      </c>
      <c r="G14" s="4">
        <v>0</v>
      </c>
      <c r="I14" s="4">
        <f t="shared" si="0"/>
        <v>1496286921731</v>
      </c>
      <c r="K14" s="2">
        <f t="shared" si="1"/>
        <v>0.95102128007771325</v>
      </c>
      <c r="M14" s="4">
        <v>0</v>
      </c>
      <c r="O14" s="4">
        <v>2596991750137</v>
      </c>
      <c r="Q14" s="4">
        <v>0</v>
      </c>
      <c r="S14" s="4">
        <f t="shared" si="2"/>
        <v>2596991750137</v>
      </c>
      <c r="U14" s="2">
        <f t="shared" si="3"/>
        <v>0.51226290183442391</v>
      </c>
    </row>
    <row r="15" spans="1:25" ht="21" x14ac:dyDescent="0.25">
      <c r="A15" s="7" t="s">
        <v>292</v>
      </c>
      <c r="C15" s="4">
        <v>0</v>
      </c>
      <c r="E15" s="4">
        <v>0</v>
      </c>
      <c r="G15" s="4">
        <v>0</v>
      </c>
      <c r="I15" s="4">
        <v>0</v>
      </c>
      <c r="K15" s="2">
        <f t="shared" si="1"/>
        <v>0</v>
      </c>
      <c r="M15" s="4">
        <v>0</v>
      </c>
      <c r="O15" s="4">
        <v>0</v>
      </c>
      <c r="Q15" s="4">
        <v>41704147007</v>
      </c>
      <c r="S15" s="4">
        <f t="shared" si="2"/>
        <v>41704147007</v>
      </c>
      <c r="U15" s="2">
        <f t="shared" si="3"/>
        <v>8.2262438312359788E-3</v>
      </c>
    </row>
    <row r="16" spans="1:25" ht="21.75" thickBot="1" x14ac:dyDescent="0.3">
      <c r="A16" s="7" t="s">
        <v>293</v>
      </c>
      <c r="C16" s="4">
        <v>0</v>
      </c>
      <c r="E16" s="4">
        <v>0</v>
      </c>
      <c r="G16" s="4">
        <v>0</v>
      </c>
      <c r="I16" s="4">
        <v>0</v>
      </c>
      <c r="K16" s="2">
        <f t="shared" si="1"/>
        <v>0</v>
      </c>
      <c r="M16" s="4">
        <v>0</v>
      </c>
      <c r="O16" s="4">
        <v>0</v>
      </c>
      <c r="Q16" s="4">
        <v>1442063458828</v>
      </c>
      <c r="S16" s="4">
        <f t="shared" si="2"/>
        <v>1442063458828</v>
      </c>
      <c r="U16" s="2">
        <f t="shared" si="3"/>
        <v>0.28445050393773791</v>
      </c>
    </row>
    <row r="17" spans="1:21" s="7" customFormat="1" ht="21.75" thickBot="1" x14ac:dyDescent="0.3">
      <c r="A17" s="7" t="s">
        <v>24</v>
      </c>
      <c r="C17" s="8">
        <f>SUM(C8:C16)</f>
        <v>0</v>
      </c>
      <c r="E17" s="8">
        <f t="shared" ref="E17:U17" si="4">SUM(E8:E16)</f>
        <v>1573347466640</v>
      </c>
      <c r="F17" s="7">
        <f t="shared" si="4"/>
        <v>0</v>
      </c>
      <c r="G17" s="8">
        <f t="shared" si="4"/>
        <v>0</v>
      </c>
      <c r="H17" s="7">
        <f t="shared" si="4"/>
        <v>0</v>
      </c>
      <c r="I17" s="8">
        <f t="shared" si="4"/>
        <v>1573347466640</v>
      </c>
      <c r="J17" s="7">
        <f t="shared" si="4"/>
        <v>0</v>
      </c>
      <c r="K17" s="9">
        <f t="shared" si="4"/>
        <v>1</v>
      </c>
      <c r="L17" s="7">
        <f t="shared" si="4"/>
        <v>0</v>
      </c>
      <c r="M17" s="8">
        <f t="shared" si="4"/>
        <v>378207617408</v>
      </c>
      <c r="N17" s="7">
        <f t="shared" si="4"/>
        <v>0</v>
      </c>
      <c r="O17" s="8">
        <f t="shared" si="4"/>
        <v>3198061977947</v>
      </c>
      <c r="P17" s="7">
        <f t="shared" si="4"/>
        <v>0</v>
      </c>
      <c r="Q17" s="8">
        <f t="shared" si="4"/>
        <v>1493376753887</v>
      </c>
      <c r="R17" s="7">
        <f t="shared" si="4"/>
        <v>0</v>
      </c>
      <c r="S17" s="8">
        <f t="shared" si="4"/>
        <v>5069646349242</v>
      </c>
      <c r="T17" s="7">
        <f t="shared" si="4"/>
        <v>0</v>
      </c>
      <c r="U17" s="9">
        <f t="shared" si="4"/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سهام</vt:lpstr>
      <vt:lpstr>واحد های صندوق</vt:lpstr>
      <vt:lpstr>تبعی</vt:lpstr>
      <vt:lpstr>اوراق مشارکت</vt:lpstr>
      <vt:lpstr>تعدیل قیمت</vt:lpstr>
      <vt:lpstr>سپرده</vt:lpstr>
      <vt:lpstr>جمع درآمدها</vt:lpstr>
      <vt:lpstr>سایر درآمدها</vt:lpstr>
      <vt:lpstr>سرمایه‌گذاری در سهام</vt:lpstr>
      <vt:lpstr>سرمایه‌گذاری در صندوق</vt:lpstr>
      <vt:lpstr>سرمایه‌گذاری در اوراق بهادار</vt:lpstr>
      <vt:lpstr>مبالغ تخصیصی اوراق آوند</vt:lpstr>
      <vt:lpstr>درآمد سود سهام</vt:lpstr>
      <vt:lpstr>سود اوراق مشارکت</vt:lpstr>
      <vt:lpstr>سود سپرده بانکی</vt:lpstr>
      <vt:lpstr>درآمد سپرده بانکی</vt:lpstr>
      <vt:lpstr>درآمد ناشی از فروش</vt:lpstr>
      <vt:lpstr>درآمد ناشی از تغییر قیمت اوراق</vt:lpstr>
      <vt:lpstr>'مبالغ تخصیصی اوراق آوند'!Print_Area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2026-04-25T15:20:20Z</dcterms:modified>
</cp:coreProperties>
</file>