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5\140503\"/>
    </mc:Choice>
  </mc:AlternateContent>
  <xr:revisionPtr revIDLastSave="0" documentId="13_ncr:1_{9D85326F-43F1-4201-9508-102427E12B62}" xr6:coauthVersionLast="47" xr6:coauthVersionMax="47" xr10:uidLastSave="{00000000-0000-0000-0000-000000000000}"/>
  <bookViews>
    <workbookView xWindow="-28920" yWindow="-120" windowWidth="29040" windowHeight="15720" tabRatio="914" activeTab="8" xr2:uid="{00000000-000D-0000-FFFF-FFFF00000000}"/>
  </bookViews>
  <sheets>
    <sheet name="سهام" sheetId="1" r:id="rId1"/>
    <sheet name="واحدهای صندوق" sheetId="16" r:id="rId2"/>
    <sheet name="تبعی" sheetId="2" r:id="rId3"/>
    <sheet name="اوراق مشارکت" sheetId="3" r:id="rId4"/>
    <sheet name="تعدیل قیمت" sheetId="4" r:id="rId5"/>
    <sheet name="سپرده" sheetId="6" r:id="rId6"/>
    <sheet name="جمع درآمدها" sheetId="15" r:id="rId7"/>
    <sheet name="سایر درآمدها" sheetId="14" r:id="rId8"/>
    <sheet name="سرمایه‌گذاری در سهام" sheetId="11" r:id="rId9"/>
    <sheet name="سرمایه‌گذاری در صندوق" sheetId="18" r:id="rId10"/>
    <sheet name="سرمایه‌گذاری در اوراق بهادار" sheetId="12" r:id="rId11"/>
    <sheet name="مبالغ تخصیصی اوراق آوند" sheetId="20" r:id="rId12"/>
    <sheet name="درآمد سود سهام" sheetId="8" r:id="rId13"/>
    <sheet name="سود اوراق بهادار" sheetId="7" r:id="rId14"/>
    <sheet name="سود سپرده بانکی" sheetId="17" r:id="rId15"/>
    <sheet name="درآمد سپرده بانکی" sheetId="13" r:id="rId16"/>
    <sheet name="درآمد ناشی از فروش" sheetId="10" r:id="rId17"/>
    <sheet name="درآمد ناشی از تغییر قیمت اوراق" sheetId="9" r:id="rId18"/>
  </sheets>
  <definedNames>
    <definedName name="_xlnm.Print_Area" localSheetId="11">'مبالغ تخصیصی اوراق آوند'!$A$1:$H$29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9" i="16" l="1"/>
  <c r="Y64" i="3"/>
  <c r="G12" i="15"/>
  <c r="I108" i="6"/>
  <c r="E8" i="15"/>
  <c r="E12" i="15" s="1"/>
  <c r="E9" i="15"/>
  <c r="E10" i="15"/>
  <c r="E11" i="15"/>
  <c r="E7" i="15"/>
  <c r="C11" i="15"/>
  <c r="C10" i="15"/>
  <c r="C9" i="15"/>
  <c r="C12" i="15" s="1"/>
  <c r="C8" i="15"/>
  <c r="C7" i="15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8" i="13"/>
  <c r="U9" i="18"/>
  <c r="U10" i="18"/>
  <c r="U18" i="18" s="1"/>
  <c r="U11" i="18"/>
  <c r="U12" i="18"/>
  <c r="U13" i="18"/>
  <c r="U14" i="18"/>
  <c r="U15" i="18"/>
  <c r="U16" i="18"/>
  <c r="U17" i="18"/>
  <c r="U8" i="18"/>
  <c r="K9" i="18"/>
  <c r="K10" i="18"/>
  <c r="K11" i="18"/>
  <c r="K12" i="18"/>
  <c r="K13" i="18"/>
  <c r="K14" i="18"/>
  <c r="K15" i="18"/>
  <c r="K16" i="18"/>
  <c r="K17" i="18"/>
  <c r="K8" i="18"/>
  <c r="K18" i="18" s="1"/>
  <c r="U9" i="11"/>
  <c r="U8" i="11"/>
  <c r="K9" i="11"/>
  <c r="K8" i="11"/>
  <c r="S17" i="18"/>
  <c r="S16" i="18"/>
  <c r="S15" i="18"/>
  <c r="S14" i="18"/>
  <c r="S13" i="18"/>
  <c r="S12" i="18"/>
  <c r="S11" i="18"/>
  <c r="S10" i="18"/>
  <c r="S9" i="18"/>
  <c r="S8" i="18"/>
  <c r="I9" i="18"/>
  <c r="I10" i="18"/>
  <c r="I11" i="18"/>
  <c r="I12" i="18"/>
  <c r="I13" i="18"/>
  <c r="I14" i="18"/>
  <c r="I15" i="18"/>
  <c r="I16" i="18"/>
  <c r="I17" i="18"/>
  <c r="I8" i="18"/>
  <c r="S9" i="11"/>
  <c r="S8" i="11"/>
  <c r="I9" i="11"/>
  <c r="I8" i="11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Q11" i="10"/>
  <c r="Q10" i="10"/>
  <c r="Q9" i="10"/>
  <c r="Q8" i="10"/>
  <c r="I9" i="10"/>
  <c r="I10" i="10"/>
  <c r="I11" i="10"/>
  <c r="I8" i="10"/>
  <c r="K108" i="6" l="1"/>
  <c r="I105" i="13"/>
  <c r="U10" i="11"/>
  <c r="K10" i="11"/>
  <c r="E14" i="20"/>
  <c r="S18" i="18" l="1"/>
  <c r="Q18" i="18"/>
  <c r="O18" i="18"/>
  <c r="M18" i="18"/>
  <c r="I18" i="18"/>
  <c r="G18" i="18"/>
  <c r="E18" i="18"/>
  <c r="C18" i="18"/>
  <c r="E9" i="13"/>
  <c r="E10" i="13"/>
  <c r="E11" i="13"/>
  <c r="E12" i="13"/>
  <c r="E13" i="13"/>
  <c r="E14" i="13"/>
  <c r="E105" i="13" s="1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8" i="13"/>
  <c r="G9" i="17"/>
  <c r="G10" i="17"/>
  <c r="G11" i="17"/>
  <c r="G12" i="17"/>
  <c r="G13" i="17"/>
  <c r="G14" i="17"/>
  <c r="G15" i="17"/>
  <c r="G16" i="17"/>
  <c r="G105" i="17" s="1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8" i="17"/>
  <c r="E105" i="17"/>
  <c r="M105" i="17"/>
  <c r="K105" i="17"/>
  <c r="I105" i="17"/>
  <c r="C105" i="17"/>
  <c r="K40" i="4"/>
  <c r="W64" i="3"/>
  <c r="Y13" i="1"/>
  <c r="W19" i="16"/>
  <c r="U19" i="16"/>
  <c r="O19" i="16"/>
  <c r="K19" i="16"/>
  <c r="G19" i="16"/>
  <c r="E19" i="16"/>
  <c r="E11" i="14"/>
  <c r="C11" i="14"/>
  <c r="G105" i="13"/>
  <c r="C105" i="13"/>
  <c r="Q55" i="12"/>
  <c r="O55" i="12"/>
  <c r="M55" i="12"/>
  <c r="K55" i="12"/>
  <c r="I55" i="12"/>
  <c r="G55" i="12"/>
  <c r="E55" i="12"/>
  <c r="C55" i="12"/>
  <c r="S10" i="11"/>
  <c r="Q10" i="11"/>
  <c r="O10" i="11"/>
  <c r="M10" i="11"/>
  <c r="I10" i="11"/>
  <c r="G10" i="11"/>
  <c r="E10" i="11"/>
  <c r="C10" i="11"/>
  <c r="Q12" i="10"/>
  <c r="O12" i="10"/>
  <c r="M12" i="10"/>
  <c r="I12" i="10"/>
  <c r="G12" i="10"/>
  <c r="E12" i="10"/>
  <c r="Q49" i="9"/>
  <c r="O49" i="9"/>
  <c r="M49" i="9"/>
  <c r="I49" i="9"/>
  <c r="G49" i="9"/>
  <c r="E49" i="9"/>
  <c r="S9" i="8"/>
  <c r="Q9" i="8"/>
  <c r="O9" i="8"/>
  <c r="M9" i="8"/>
  <c r="K9" i="8"/>
  <c r="I9" i="8"/>
  <c r="M42" i="7"/>
  <c r="K42" i="7"/>
  <c r="I42" i="7"/>
  <c r="G42" i="7"/>
  <c r="E42" i="7"/>
  <c r="C42" i="7"/>
  <c r="G108" i="6"/>
  <c r="E108" i="6"/>
  <c r="C108" i="6"/>
  <c r="U64" i="3"/>
  <c r="O64" i="3"/>
  <c r="K64" i="3"/>
  <c r="G64" i="3"/>
  <c r="E64" i="3"/>
  <c r="W13" i="1"/>
  <c r="U13" i="1"/>
  <c r="O13" i="1"/>
  <c r="K13" i="1"/>
  <c r="G13" i="1"/>
  <c r="E13" i="1"/>
</calcChain>
</file>

<file path=xl/sharedStrings.xml><?xml version="1.0" encoding="utf-8"?>
<sst xmlns="http://schemas.openxmlformats.org/spreadsheetml/2006/main" count="1974" uniqueCount="262">
  <si>
    <t>صندوق سرمایه‌گذاری ثابت آوند مفید</t>
  </si>
  <si>
    <t>صورت وضعیت پورتفوی</t>
  </si>
  <si>
    <t>برای ماه منتهی به 1405/03/31</t>
  </si>
  <si>
    <t>نام شرکت</t>
  </si>
  <si>
    <t>1405/02/31</t>
  </si>
  <si>
    <t>تغییرات طی دوره</t>
  </si>
  <si>
    <t>1405/03/31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</si>
  <si>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</si>
  <si>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</si>
  <si>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</si>
  <si>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</si>
  <si>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</si>
  <si>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</si>
  <si>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</si>
  <si>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</si>
  <si>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 معادن وص.معدنی خاورمیانه</t>
  </si>
  <si>
    <t>صندوق س سهامی بیدار-اهرمی - واحد عادی</t>
  </si>
  <si>
    <t>صندوق س صنایع مفید1- بخشی</t>
  </si>
  <si>
    <t>صندوق س صنایع مفید4-بخشی</t>
  </si>
  <si>
    <t>صندوق س.توسعه اندوخته آینده-س</t>
  </si>
  <si>
    <t>صندوق سرمایه گذاری سهامی اهرمی موج فیروزه</t>
  </si>
  <si>
    <t>صندوق طلای عیار مفید</t>
  </si>
  <si>
    <t>فولاد هرمزگان جنوب</t>
  </si>
  <si>
    <t>ملی  صنایع  مس  ایران</t>
  </si>
  <si>
    <t>صندوق سرمایه‌گذاری مشترک امید توسعه</t>
  </si>
  <si>
    <t>صندوق سرمایه‌گذاری مشترک پیشرو</t>
  </si>
  <si>
    <t>صندوق سرمایه‌گذاری مشترک پیشتاز</t>
  </si>
  <si>
    <t>صندوق سرمایه‌گذاری بازنشستگی تکمیلی آتیه مفید</t>
  </si>
  <si>
    <t>امتیاز تسهیلات مسکن سال1405</t>
  </si>
  <si>
    <t/>
  </si>
  <si>
    <t>تعداد اوراق تبعی</t>
  </si>
  <si>
    <t>قیمت اعمال</t>
  </si>
  <si>
    <t>تاریخ اعمال</t>
  </si>
  <si>
    <t>نرخ موثر</t>
  </si>
  <si>
    <t>اختیارف ت میدکو-7290-05/08/16</t>
  </si>
  <si>
    <t>1405/08/16</t>
  </si>
  <si>
    <t>اختیارف ت فملی-7485-05/03/06</t>
  </si>
  <si>
    <t>1405/03/09</t>
  </si>
  <si>
    <t>اختیارف.ت.هرمز-2193-050818</t>
  </si>
  <si>
    <t>1405/08/18</t>
  </si>
  <si>
    <t>اطلاعات اوراق بهادار با درآمد ثابت</t>
  </si>
  <si>
    <t>نام اوراق</t>
  </si>
  <si>
    <t>قیمت بازار هر ورقه</t>
  </si>
  <si>
    <t>سلف استاندارد خودروی کرمان</t>
  </si>
  <si>
    <t>سلف شیرفرادما سولیکو</t>
  </si>
  <si>
    <t>سلف موازی میلگرد تبریز</t>
  </si>
  <si>
    <t>سلف موازی هیدروکربن آفتاب053</t>
  </si>
  <si>
    <t>اجاره اهداف مفید 14070531</t>
  </si>
  <si>
    <t>اسناد خزانه-م11بودجه02-050720</t>
  </si>
  <si>
    <t>اسناد خزانه-م12بودجه02-050916</t>
  </si>
  <si>
    <t>اسناد خزانه-م13بودجه02-051021</t>
  </si>
  <si>
    <t>اسنادخزانه-م10بودجه02-051112</t>
  </si>
  <si>
    <t>اسنادخزانه-م1بودجه02-050325</t>
  </si>
  <si>
    <t>اسنادخزانه-م2بودجه02-050923</t>
  </si>
  <si>
    <t>صکوک اجاره گل گهر504-3ماهه23%</t>
  </si>
  <si>
    <t>صکوک اجاره وکغدیر707-بدون ضامن</t>
  </si>
  <si>
    <t>صکوک مرابحه پاکشو603-3ماهه23%</t>
  </si>
  <si>
    <t>صکوک مرابحه دعبید69-3ماهه23%</t>
  </si>
  <si>
    <t>صکوک مرابحه غکورش505-بدون ضامن</t>
  </si>
  <si>
    <t>گام بانک پارسیان0508</t>
  </si>
  <si>
    <t>گام بانک تجارت0506</t>
  </si>
  <si>
    <t>گواهی اعتبارمولد شهر14050431</t>
  </si>
  <si>
    <t>گواهی اعتبارمولد شهر14050631</t>
  </si>
  <si>
    <t>گواهی اعتبارمولد شهر14050830</t>
  </si>
  <si>
    <t>گواهی اعتبارمولد شهر14050930</t>
  </si>
  <si>
    <t>گواهی اعتبارمولد شهر14051030</t>
  </si>
  <si>
    <t>گواهی اعتبارمولد ملی14050631</t>
  </si>
  <si>
    <t>گواهی اعتبارمولد ملی14050830</t>
  </si>
  <si>
    <t>گواهی اعتبارمولد کشاورزی050631</t>
  </si>
  <si>
    <t>گواهی اعتبارمولد کشاورزی050930</t>
  </si>
  <si>
    <t>مرابحه اورند پیشرو-مفید051118</t>
  </si>
  <si>
    <t>مرابحه داروسازی کوثر14060422</t>
  </si>
  <si>
    <t>مرابحه طب پلاستیک نوین14060821</t>
  </si>
  <si>
    <t>مرابحه طبیعت سبز-مفید060920</t>
  </si>
  <si>
    <t>مرابحه طبیعت سبز-مفید070311</t>
  </si>
  <si>
    <t>مرابحه عام دولت 165-ش.خ051212</t>
  </si>
  <si>
    <t>مرابحه عام دولت133-ش.خ050410</t>
  </si>
  <si>
    <t>مرابحه عام دولت162-ش.خ050329</t>
  </si>
  <si>
    <t>مرابحه عام دولت172-ش.خ050623</t>
  </si>
  <si>
    <t>مرابحه عام دولت175-ش.خ060327</t>
  </si>
  <si>
    <t>مرابحه عام دولت194-ش.خ060504</t>
  </si>
  <si>
    <t>مرابحه عام دولت201-ش.خ060430</t>
  </si>
  <si>
    <t>مرابحه عام دولت206-ش.خ051114</t>
  </si>
  <si>
    <t>مرابحه عام دولت210-ش.خ051121</t>
  </si>
  <si>
    <t>مرابحه عام دولت230-ش.خ070628</t>
  </si>
  <si>
    <t>مرابحه عام دولت231-ش.خ060825</t>
  </si>
  <si>
    <t>مرابحه عام دولت249-ش.خ060827</t>
  </si>
  <si>
    <t>مرابحه عام دولت256-ش.خ070318</t>
  </si>
  <si>
    <t>مرابحه عام دولت257-ش.خ060825</t>
  </si>
  <si>
    <t>مرابحه عام دولت269-ش.خ071021</t>
  </si>
  <si>
    <t>مرابحه عام دولت270-ش.خ071121</t>
  </si>
  <si>
    <t>مرابحه نفت و گاز سرو071226</t>
  </si>
  <si>
    <t>مرابحه کاسپین تامین 070625</t>
  </si>
  <si>
    <t>مشارکت ش قم0612-3 ماهه 20.5%</t>
  </si>
  <si>
    <t>صکوک مرابحه دعبید803-بدون ضامن</t>
  </si>
  <si>
    <t>مرابحه حایرتهران14060910</t>
  </si>
  <si>
    <t>شهرداری قم</t>
  </si>
  <si>
    <t>شهرداری تهران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</si>
  <si>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</si>
  <si>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</si>
  <si>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</si>
  <si>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</si>
  <si>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</si>
  <si>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-3.34%</t>
  </si>
  <si>
    <t>-0.09%</t>
  </si>
  <si>
    <t>1.02%</t>
  </si>
  <si>
    <t>-0.38%</t>
  </si>
  <si>
    <t>1.41%</t>
  </si>
  <si>
    <t>-0.37%</t>
  </si>
  <si>
    <t>-0.12%</t>
  </si>
  <si>
    <t>2.55%</t>
  </si>
  <si>
    <t>-0.99%</t>
  </si>
  <si>
    <t>-0.22%</t>
  </si>
  <si>
    <t>-4.30%</t>
  </si>
  <si>
    <t>-0.18%</t>
  </si>
  <si>
    <t>3.55%</t>
  </si>
  <si>
    <t>1.00%</t>
  </si>
  <si>
    <t>-5.64%</t>
  </si>
  <si>
    <t>-10.00%</t>
  </si>
  <si>
    <t>-6.10%</t>
  </si>
  <si>
    <t>-0.65%</t>
  </si>
  <si>
    <t>-8.41%</t>
  </si>
  <si>
    <t>4.27%</t>
  </si>
  <si>
    <t>1.19%</t>
  </si>
  <si>
    <t>-5.67%</t>
  </si>
  <si>
    <t>4.65%</t>
  </si>
  <si>
    <t>-5.36%</t>
  </si>
  <si>
    <t>-0.15%</t>
  </si>
  <si>
    <t>3.70%</t>
  </si>
  <si>
    <t>-2.65%</t>
  </si>
  <si>
    <t>-3.39%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</si>
  <si>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</si>
  <si>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</si>
  <si>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</si>
  <si>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</si>
  <si>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</si>
  <si>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</si>
  <si>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</si>
  <si>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مسکن دولت</t>
  </si>
  <si>
    <t>بانک ملت شعبه مستقل مرکزی</t>
  </si>
  <si>
    <t>بانک تجارت حافظ جنوبی</t>
  </si>
  <si>
    <t>بانک ملت چهار راه جهان کودک</t>
  </si>
  <si>
    <t>بانک صادرات بورس کالا</t>
  </si>
  <si>
    <t>بانک شهر کامرانیه</t>
  </si>
  <si>
    <t>بانک رفاه دادمان</t>
  </si>
  <si>
    <t>بانک ملت مستقل مرکزی</t>
  </si>
  <si>
    <t>بانک تجارت فاطمی</t>
  </si>
  <si>
    <t>بانک شهر مرکزی قم</t>
  </si>
  <si>
    <t xml:space="preserve">بانک ملت مستقل مرکزی	</t>
  </si>
  <si>
    <t>بانک ملت  مستقل مرکزی</t>
  </si>
  <si>
    <t>بانک صادرات طالقانی</t>
  </si>
  <si>
    <t>بانک صادرات سپهبد قرنی</t>
  </si>
  <si>
    <t>بانک صادرات شریعتی</t>
  </si>
  <si>
    <t>بانک ملی بورس اوراق بهادار</t>
  </si>
  <si>
    <t xml:space="preserve">بانک صادرات سپهبد قرنی </t>
  </si>
  <si>
    <t xml:space="preserve">بانک ملت جهان کودک </t>
  </si>
  <si>
    <t>بانک ملت گلستان پاسداران</t>
  </si>
  <si>
    <t xml:space="preserve">بانک پاسارگاد هفت تیر </t>
  </si>
  <si>
    <t>بانک مسکن سعادت آباد</t>
  </si>
  <si>
    <t>بانک مسکن نیاوران</t>
  </si>
  <si>
    <t>بانک صادرات  بورس کالا</t>
  </si>
  <si>
    <t>بانک ملت ملت مستقل</t>
  </si>
  <si>
    <t>بانک ملت جهان کودک</t>
  </si>
  <si>
    <t xml:space="preserve">بانک صادرات طالقانی </t>
  </si>
  <si>
    <t xml:space="preserve">بانک ملت مستقل مرکزی </t>
  </si>
  <si>
    <t>1405/03/27</t>
  </si>
  <si>
    <t xml:space="preserve">بانک مسکن نیاوران </t>
  </si>
  <si>
    <t xml:space="preserve">بانک مسکن امیرکبیر 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</si>
  <si>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</si>
  <si>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</si>
  <si>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</si>
  <si>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</si>
  <si>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</si>
  <si>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</si>
  <si>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</si>
  <si>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</si>
  <si>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</si>
  <si>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</si>
  <si>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</si>
  <si>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</si>
  <si>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</si>
  <si>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</si>
  <si>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</si>
  <si>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</si>
  <si>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</si>
  <si>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</si>
  <si>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</si>
  <si>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</si>
  <si>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</si>
  <si>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</si>
  <si>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</si>
  <si>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</si>
  <si>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</si>
  <si>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</si>
  <si>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</si>
  <si>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</si>
  <si>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</si>
  <si>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</si>
  <si>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</si>
  <si>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</si>
  <si>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</si>
  <si>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جلوگیری از نوسانات بازار</t>
  </si>
  <si>
    <t>1.00099945588289</t>
  </si>
  <si>
    <t>1.00058257842324</t>
  </si>
  <si>
    <t>1.00071888112007</t>
  </si>
  <si>
    <t>درآمد ناشی از تعهد پذیره نویسی</t>
  </si>
  <si>
    <t>از ابتدای سال مالی</t>
  </si>
  <si>
    <t>تا پایان ماه</t>
  </si>
  <si>
    <t>-</t>
  </si>
  <si>
    <t>کاسپین 07</t>
  </si>
  <si>
    <t>شرکت تامین سرمایه امین</t>
  </si>
  <si>
    <t>39/25</t>
  </si>
  <si>
    <t>سرو07</t>
  </si>
  <si>
    <t>صندوق سرمایه گذاری اختصاصی بازارگردانی الگوریتم سرآمد بازار</t>
  </si>
  <si>
    <t>41/7</t>
  </si>
  <si>
    <t>اتوبوس1</t>
  </si>
  <si>
    <t>37</t>
  </si>
  <si>
    <t>صگل504</t>
  </si>
  <si>
    <t>37/5</t>
  </si>
  <si>
    <t>صغدیر 707</t>
  </si>
  <si>
    <t>38/2</t>
  </si>
  <si>
    <t>سهیدرو 053</t>
  </si>
  <si>
    <t>تامین سرمایه کاردان</t>
  </si>
  <si>
    <t>ههرمز 0508</t>
  </si>
  <si>
    <t>فولاد مبارکه اصفهان</t>
  </si>
  <si>
    <t>هفملی 503</t>
  </si>
  <si>
    <t>شرکت سرمایه گذاری صدر تامین</t>
  </si>
  <si>
    <t>عکاله51</t>
  </si>
  <si>
    <t>شرکت سولیکو کاله</t>
  </si>
  <si>
    <t>هکشو 407</t>
  </si>
  <si>
    <t>فروشنده</t>
  </si>
  <si>
    <t>شرکت افق توسعه معادن خاورمیانه</t>
  </si>
  <si>
    <t>عکرمان 4</t>
  </si>
  <si>
    <t>صکشو 6031</t>
  </si>
  <si>
    <t>طبیعت072</t>
  </si>
  <si>
    <t>طبیعت066</t>
  </si>
  <si>
    <t>34/5</t>
  </si>
  <si>
    <t>اورند پیشرو052</t>
  </si>
  <si>
    <t>صکورش505</t>
  </si>
  <si>
    <t>اهداف073</t>
  </si>
  <si>
    <t>صعبید 69</t>
  </si>
  <si>
    <t>میانگین نرخ بازده تا سررسید قراردادهای منعقده</t>
  </si>
  <si>
    <t>نرخ اسمی</t>
  </si>
  <si>
    <t>مبلغ شناسایی شده بابت قرارداد خرید و نگهداری اوراق بهادار</t>
  </si>
  <si>
    <t>بهای تمام شده اوراق</t>
  </si>
  <si>
    <t>تعداد اوراق</t>
  </si>
  <si>
    <t>نام ورقه بهادار</t>
  </si>
  <si>
    <t>نوع وابستگی</t>
  </si>
  <si>
    <t>طرف معامله</t>
  </si>
  <si>
    <t>مبالغ تخصیص یافته بابت خرید و نگهداری اوراق بهادار با درآمد ثابت (نرخ سود ترجیحی)</t>
  </si>
  <si>
    <t xml:space="preserve">صورت وضعیت درآمدها </t>
  </si>
  <si>
    <t>صندوق سرمایه گذاری ثابت آوند مفید</t>
  </si>
  <si>
    <t>سرمایه‌گذاری در صندوق</t>
  </si>
  <si>
    <t>سایر درآمد ها</t>
  </si>
  <si>
    <t>تامین سرمایه دماوند</t>
  </si>
  <si>
    <t>صندوق سرمایه گذاری اختصاصی بازارگردانی مفید</t>
  </si>
  <si>
    <t>مدیر صندوق مشترک</t>
  </si>
  <si>
    <t>طب نوین6813</t>
  </si>
  <si>
    <t>حایرتهران</t>
  </si>
  <si>
    <t>صعبید803</t>
  </si>
  <si>
    <t>طب نوین ایران</t>
  </si>
  <si>
    <t>شرکت حایر تهران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</si>
</sst>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_-;\(#,##0\)"/>
    <numFmt numFmtId="166" formatCode="_(* #,##0.00_);_(* \(#,##0.00\);_(* &quot;-&quot;??_);_(@_)"/>
  </numFmts>
  <fonts count="15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6"/>
      <name val="B Nazanin"/>
      <charset val="178"/>
    </font>
    <font>
      <sz val="11"/>
      <color theme="1"/>
      <name val="B Nazanin"/>
      <charset val="178"/>
    </font>
    <font>
      <b/>
      <sz val="9"/>
      <color theme="1"/>
      <name val="B Nazanin"/>
      <charset val="178"/>
    </font>
    <font>
      <b/>
      <sz val="11"/>
      <name val="B Nazanin"/>
      <charset val="178"/>
    </font>
    <font>
      <b/>
      <sz val="12"/>
      <color theme="1"/>
      <name val="B Nazanin"/>
      <charset val="178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1"/>
      <name val="B Nazanin"/>
      <charset val="178"/>
    </font>
    <font>
      <sz val="9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1" fillId="0" borderId="0"/>
    <xf numFmtId="166" fontId="5" fillId="0" borderId="0" applyFont="0" applyFill="0" applyBorder="0" applyAlignment="0" applyProtection="0"/>
  </cellStyleXfs>
  <cellXfs count="30">
    <xf numFmtId="0" fontId="0" fillId="0" borderId="0" xfId="0"/>
    <xf numFmtId="165" fontId="7" fillId="0" borderId="4" xfId="3" applyNumberFormat="1" applyFont="1" applyFill="1" applyBorder="1" applyAlignment="1">
      <alignment horizontal="center" vertical="center" wrapText="1" readingOrder="2"/>
    </xf>
    <xf numFmtId="165" fontId="2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10" fillId="0" borderId="0" xfId="2" applyNumberFormat="1" applyFont="1" applyFill="1" applyAlignment="1">
      <alignment horizontal="center" vertical="center"/>
    </xf>
    <xf numFmtId="165" fontId="10" fillId="0" borderId="0" xfId="2" applyNumberFormat="1" applyFont="1" applyFill="1"/>
    <xf numFmtId="165" fontId="7" fillId="0" borderId="0" xfId="2" applyNumberFormat="1" applyFont="1" applyFill="1"/>
    <xf numFmtId="165" fontId="9" fillId="0" borderId="0" xfId="2" applyNumberFormat="1" applyFont="1" applyFill="1" applyAlignment="1">
      <alignment horizontal="right" vertical="center" readingOrder="2"/>
    </xf>
    <xf numFmtId="165" fontId="8" fillId="0" borderId="4" xfId="2" applyNumberFormat="1" applyFont="1" applyFill="1" applyBorder="1" applyAlignment="1">
      <alignment horizontal="center" vertical="center" wrapText="1" readingOrder="2"/>
    </xf>
    <xf numFmtId="165" fontId="13" fillId="0" borderId="6" xfId="2" applyNumberFormat="1" applyFont="1" applyFill="1" applyBorder="1" applyAlignment="1">
      <alignment horizontal="center" vertical="center" wrapText="1" readingOrder="2"/>
    </xf>
    <xf numFmtId="165" fontId="7" fillId="0" borderId="4" xfId="2" applyNumberFormat="1" applyFont="1" applyFill="1" applyBorder="1" applyAlignment="1">
      <alignment horizontal="center" vertical="center" wrapText="1" readingOrder="2"/>
    </xf>
    <xf numFmtId="165" fontId="7" fillId="0" borderId="0" xfId="2" applyNumberFormat="1" applyFont="1" applyFill="1" applyAlignment="1">
      <alignment horizontal="center"/>
    </xf>
    <xf numFmtId="165" fontId="7" fillId="0" borderId="4" xfId="2" applyNumberFormat="1" applyFont="1" applyFill="1" applyBorder="1" applyAlignment="1">
      <alignment horizontal="center" vertical="center" readingOrder="2"/>
    </xf>
    <xf numFmtId="165" fontId="13" fillId="0" borderId="5" xfId="2" applyNumberFormat="1" applyFont="1" applyFill="1" applyBorder="1" applyAlignment="1">
      <alignment horizontal="center" vertical="center" wrapText="1" readingOrder="2"/>
    </xf>
    <xf numFmtId="165" fontId="13" fillId="0" borderId="4" xfId="2" applyNumberFormat="1" applyFont="1" applyFill="1" applyBorder="1" applyAlignment="1">
      <alignment horizontal="center" vertical="center" wrapText="1" readingOrder="2"/>
    </xf>
    <xf numFmtId="165" fontId="14" fillId="0" borderId="7" xfId="2" applyNumberFormat="1" applyFont="1" applyFill="1" applyBorder="1" applyAlignment="1">
      <alignment horizontal="center" vertical="center" wrapText="1" readingOrder="2"/>
    </xf>
    <xf numFmtId="165" fontId="14" fillId="0" borderId="6" xfId="2" applyNumberFormat="1" applyFont="1" applyFill="1" applyBorder="1" applyAlignment="1">
      <alignment horizontal="center" vertical="center" wrapText="1" readingOrder="2"/>
    </xf>
    <xf numFmtId="165" fontId="14" fillId="0" borderId="5" xfId="2" applyNumberFormat="1" applyFont="1" applyFill="1" applyBorder="1" applyAlignment="1">
      <alignment horizontal="center" vertical="center" wrapText="1" readingOrder="2"/>
    </xf>
    <xf numFmtId="165" fontId="6" fillId="0" borderId="0" xfId="0" applyNumberFormat="1" applyFont="1" applyFill="1" applyAlignment="1">
      <alignment horizontal="center" vertical="center"/>
    </xf>
    <xf numFmtId="10" fontId="2" fillId="0" borderId="0" xfId="1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3" fontId="11" fillId="0" borderId="0" xfId="0" applyNumberFormat="1" applyFont="1" applyFill="1"/>
    <xf numFmtId="3" fontId="12" fillId="0" borderId="0" xfId="0" applyNumberFormat="1" applyFont="1" applyFill="1"/>
    <xf numFmtId="165" fontId="4" fillId="0" borderId="3" xfId="0" applyNumberFormat="1" applyFont="1" applyFill="1" applyBorder="1" applyAlignment="1">
      <alignment horizontal="center" vertical="center"/>
    </xf>
  </cellXfs>
  <cellStyles count="4">
    <cellStyle name="Comma 2" xfId="3" xr:uid="{FF522A19-053E-435E-A1DD-35B93F7B8031}"/>
    <cellStyle name="Normal" xfId="0" builtinId="0"/>
    <cellStyle name="Normal 2" xfId="2" xr:uid="{1A6A3C38-017A-47B4-B933-B0DC1468D5F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3"/>
  <sheetViews>
    <sheetView rightToLeft="1" topLeftCell="D1" workbookViewId="0">
      <selection activeCell="Y9" sqref="Y9:Y12"/>
    </sheetView>
  </sheetViews>
  <sheetFormatPr defaultRowHeight="18.75" x14ac:dyDescent="0.25"/>
  <cols>
    <col min="1" max="1" width="43.28515625" style="2" bestFit="1" customWidth="1"/>
    <col min="2" max="2" width="1" style="2" customWidth="1"/>
    <col min="3" max="3" width="20" style="2" customWidth="1"/>
    <col min="4" max="4" width="1" style="2" customWidth="1"/>
    <col min="5" max="5" width="24" style="2" customWidth="1"/>
    <col min="6" max="6" width="1" style="2" customWidth="1"/>
    <col min="7" max="7" width="24" style="2" customWidth="1"/>
    <col min="8" max="8" width="1" style="2" customWidth="1"/>
    <col min="9" max="9" width="18" style="2" customWidth="1"/>
    <col min="10" max="10" width="1" style="2" customWidth="1"/>
    <col min="11" max="11" width="23" style="2" customWidth="1"/>
    <col min="12" max="12" width="1" style="2" customWidth="1"/>
    <col min="13" max="13" width="19" style="2" customWidth="1"/>
    <col min="14" max="14" width="1" style="2" customWidth="1"/>
    <col min="15" max="15" width="23" style="2" customWidth="1"/>
    <col min="16" max="16" width="1" style="2" customWidth="1"/>
    <col min="17" max="17" width="20" style="2" customWidth="1"/>
    <col min="18" max="18" width="1" style="2" customWidth="1"/>
    <col min="19" max="19" width="16" style="2" customWidth="1"/>
    <col min="20" max="20" width="1" style="2" customWidth="1"/>
    <col min="21" max="21" width="24" style="2" customWidth="1"/>
    <col min="22" max="22" width="1" style="2" customWidth="1"/>
    <col min="23" max="23" width="24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  <c r="V2" s="3" t="s">
        <v>0</v>
      </c>
      <c r="W2" s="3" t="s">
        <v>0</v>
      </c>
      <c r="X2" s="3" t="s">
        <v>0</v>
      </c>
      <c r="Y2" s="3" t="s">
        <v>0</v>
      </c>
    </row>
    <row r="3" spans="1:25" ht="26.25" x14ac:dyDescent="0.25">
      <c r="A3" s="3" t="s">
        <v>1</v>
      </c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</row>
    <row r="4" spans="1:25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3" t="s">
        <v>2</v>
      </c>
      <c r="U4" s="3" t="s">
        <v>2</v>
      </c>
      <c r="V4" s="3" t="s">
        <v>2</v>
      </c>
      <c r="W4" s="3" t="s">
        <v>2</v>
      </c>
      <c r="X4" s="3" t="s">
        <v>2</v>
      </c>
      <c r="Y4" s="3" t="s">
        <v>2</v>
      </c>
    </row>
    <row r="6" spans="1:25" ht="26.25" x14ac:dyDescent="0.25">
      <c r="A6" s="4" t="s">
        <v>3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I6" s="4" t="s">
        <v>5</v>
      </c>
      <c r="J6" s="4" t="s">
        <v>5</v>
      </c>
      <c r="K6" s="4" t="s">
        <v>5</v>
      </c>
      <c r="L6" s="4" t="s">
        <v>5</v>
      </c>
      <c r="M6" s="4" t="s">
        <v>5</v>
      </c>
      <c r="N6" s="4" t="s">
        <v>5</v>
      </c>
      <c r="O6" s="4" t="s">
        <v>5</v>
      </c>
      <c r="Q6" s="4" t="s">
        <v>6</v>
      </c>
      <c r="R6" s="4" t="s">
        <v>6</v>
      </c>
      <c r="S6" s="4" t="s">
        <v>6</v>
      </c>
      <c r="T6" s="4" t="s">
        <v>6</v>
      </c>
      <c r="U6" s="4" t="s">
        <v>6</v>
      </c>
      <c r="V6" s="4" t="s">
        <v>6</v>
      </c>
      <c r="W6" s="4" t="s">
        <v>6</v>
      </c>
      <c r="X6" s="4" t="s">
        <v>6</v>
      </c>
      <c r="Y6" s="4" t="s">
        <v>6</v>
      </c>
    </row>
    <row r="7" spans="1:25" ht="26.25" x14ac:dyDescent="0.25">
      <c r="A7" s="4" t="s">
        <v>3</v>
      </c>
      <c r="C7" s="4" t="s">
        <v>7</v>
      </c>
      <c r="E7" s="4" t="s">
        <v>8</v>
      </c>
      <c r="G7" s="4" t="s">
        <v>9</v>
      </c>
      <c r="I7" s="4" t="s">
        <v>10</v>
      </c>
      <c r="J7" s="4" t="s">
        <v>10</v>
      </c>
      <c r="K7" s="4" t="s">
        <v>10</v>
      </c>
      <c r="M7" s="4" t="s">
        <v>11</v>
      </c>
      <c r="N7" s="4" t="s">
        <v>11</v>
      </c>
      <c r="O7" s="4" t="s">
        <v>11</v>
      </c>
      <c r="Q7" s="4" t="s">
        <v>7</v>
      </c>
      <c r="S7" s="4" t="s">
        <v>12</v>
      </c>
      <c r="U7" s="4" t="s">
        <v>8</v>
      </c>
      <c r="W7" s="4" t="s">
        <v>9</v>
      </c>
      <c r="Y7" s="4" t="s">
        <v>13</v>
      </c>
    </row>
    <row r="8" spans="1:25" ht="26.25" x14ac:dyDescent="0.25">
      <c r="A8" s="4" t="s">
        <v>3</v>
      </c>
      <c r="C8" s="4" t="s">
        <v>7</v>
      </c>
      <c r="E8" s="4" t="s">
        <v>8</v>
      </c>
      <c r="G8" s="4" t="s">
        <v>9</v>
      </c>
      <c r="I8" s="4" t="s">
        <v>7</v>
      </c>
      <c r="K8" s="4" t="s">
        <v>8</v>
      </c>
      <c r="M8" s="4" t="s">
        <v>7</v>
      </c>
      <c r="O8" s="4" t="s">
        <v>14</v>
      </c>
      <c r="Q8" s="4" t="s">
        <v>7</v>
      </c>
      <c r="S8" s="4" t="s">
        <v>12</v>
      </c>
      <c r="U8" s="4" t="s">
        <v>8</v>
      </c>
      <c r="W8" s="4" t="s">
        <v>9</v>
      </c>
      <c r="Y8" s="4" t="s">
        <v>13</v>
      </c>
    </row>
    <row r="9" spans="1:25" ht="21" x14ac:dyDescent="0.25">
      <c r="A9" s="5" t="s">
        <v>15</v>
      </c>
      <c r="C9" s="2">
        <v>11000000</v>
      </c>
      <c r="E9" s="2">
        <v>47725887137</v>
      </c>
      <c r="G9" s="2">
        <v>67049181958</v>
      </c>
      <c r="I9" s="2">
        <v>0</v>
      </c>
      <c r="K9" s="2">
        <v>0</v>
      </c>
      <c r="M9" s="2">
        <v>0</v>
      </c>
      <c r="O9" s="2">
        <v>0</v>
      </c>
      <c r="Q9" s="2">
        <v>11000000</v>
      </c>
      <c r="S9" s="2">
        <v>6133</v>
      </c>
      <c r="U9" s="2">
        <v>47725887137</v>
      </c>
      <c r="W9" s="2">
        <v>67049181958</v>
      </c>
      <c r="Y9" s="22">
        <v>1.4517225111379447E-4</v>
      </c>
    </row>
    <row r="10" spans="1:25" ht="21" x14ac:dyDescent="0.25">
      <c r="A10" s="5" t="s">
        <v>22</v>
      </c>
      <c r="C10" s="2">
        <v>9090119780</v>
      </c>
      <c r="E10" s="2">
        <v>15001943458595</v>
      </c>
      <c r="G10" s="2">
        <v>17924172194775</v>
      </c>
      <c r="I10" s="2">
        <v>0</v>
      </c>
      <c r="K10" s="2">
        <v>0</v>
      </c>
      <c r="M10" s="2">
        <v>0</v>
      </c>
      <c r="O10" s="2">
        <v>0</v>
      </c>
      <c r="Q10" s="2">
        <v>9090119780</v>
      </c>
      <c r="S10" s="2">
        <v>1795</v>
      </c>
      <c r="U10" s="2">
        <v>15001943458595</v>
      </c>
      <c r="W10" s="2">
        <v>16216677968559</v>
      </c>
      <c r="Y10" s="22">
        <v>3.5111713186267914E-2</v>
      </c>
    </row>
    <row r="11" spans="1:25" ht="21" x14ac:dyDescent="0.25">
      <c r="A11" s="5" t="s">
        <v>23</v>
      </c>
      <c r="C11" s="2">
        <v>494909488</v>
      </c>
      <c r="E11" s="2">
        <v>2500600120140</v>
      </c>
      <c r="G11" s="2">
        <v>3484433384313</v>
      </c>
      <c r="I11" s="2">
        <v>0</v>
      </c>
      <c r="K11" s="2">
        <v>0</v>
      </c>
      <c r="M11" s="2">
        <v>-4</v>
      </c>
      <c r="O11" s="2">
        <v>4</v>
      </c>
      <c r="Q11" s="2">
        <v>0</v>
      </c>
      <c r="S11" s="2">
        <v>0</v>
      </c>
      <c r="U11" s="2">
        <v>0</v>
      </c>
      <c r="W11" s="2">
        <v>0</v>
      </c>
      <c r="Y11" s="22">
        <v>0</v>
      </c>
    </row>
    <row r="12" spans="1:25" ht="21" x14ac:dyDescent="0.25">
      <c r="A12" s="5" t="s">
        <v>28</v>
      </c>
      <c r="C12" s="2">
        <v>0</v>
      </c>
      <c r="E12" s="2">
        <v>0</v>
      </c>
      <c r="G12" s="2">
        <v>0</v>
      </c>
      <c r="I12" s="2">
        <v>83204</v>
      </c>
      <c r="K12" s="2">
        <v>74398565252</v>
      </c>
      <c r="M12" s="2">
        <v>-83204</v>
      </c>
      <c r="O12" s="2">
        <v>74398565255</v>
      </c>
      <c r="Q12" s="2">
        <v>0</v>
      </c>
      <c r="S12" s="2">
        <v>0</v>
      </c>
      <c r="U12" s="2">
        <v>0</v>
      </c>
      <c r="W12" s="2">
        <v>0</v>
      </c>
      <c r="Y12" s="22">
        <v>0</v>
      </c>
    </row>
    <row r="13" spans="1:25" ht="21" x14ac:dyDescent="0.25">
      <c r="A13" s="5" t="s">
        <v>29</v>
      </c>
      <c r="C13" s="2" t="s">
        <v>29</v>
      </c>
      <c r="E13" s="6">
        <f>SUM(E9:E12)</f>
        <v>17550269465872</v>
      </c>
      <c r="F13" s="5"/>
      <c r="G13" s="6">
        <f>SUM(G9:G12)</f>
        <v>21475654761046</v>
      </c>
      <c r="I13" s="2" t="s">
        <v>29</v>
      </c>
      <c r="K13" s="6">
        <f>SUM(K9:K12)</f>
        <v>74398565252</v>
      </c>
      <c r="L13" s="5"/>
      <c r="M13" s="5" t="s">
        <v>29</v>
      </c>
      <c r="N13" s="5"/>
      <c r="O13" s="6">
        <f>SUM(O9:O12)</f>
        <v>74398565259</v>
      </c>
      <c r="Q13" s="2" t="s">
        <v>29</v>
      </c>
      <c r="S13" s="2" t="s">
        <v>29</v>
      </c>
      <c r="U13" s="6">
        <f>SUM(U9:U12)</f>
        <v>15049669345732</v>
      </c>
      <c r="V13" s="5"/>
      <c r="W13" s="6">
        <f>SUM(W9:W12)</f>
        <v>16283727150517</v>
      </c>
      <c r="Y13" s="26">
        <f>SUM(Y9:Y12)</f>
        <v>3.5256885437381709E-2</v>
      </c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8B096-FCF0-46FE-9F39-199885922AA4}">
  <dimension ref="A2:U18"/>
  <sheetViews>
    <sheetView rightToLeft="1" topLeftCell="B1" workbookViewId="0">
      <selection sqref="A1:XFD1048576"/>
    </sheetView>
  </sheetViews>
  <sheetFormatPr defaultRowHeight="18.75" x14ac:dyDescent="0.25"/>
  <cols>
    <col min="1" max="1" width="43.28515625" style="2" bestFit="1" customWidth="1"/>
    <col min="2" max="2" width="1" style="2" customWidth="1"/>
    <col min="3" max="3" width="22" style="2" customWidth="1"/>
    <col min="4" max="4" width="1" style="2" customWidth="1"/>
    <col min="5" max="5" width="24" style="2" customWidth="1"/>
    <col min="6" max="6" width="1" style="2" customWidth="1"/>
    <col min="7" max="7" width="24" style="2" customWidth="1"/>
    <col min="8" max="8" width="1" style="2" customWidth="1"/>
    <col min="9" max="9" width="24" style="2" customWidth="1"/>
    <col min="10" max="10" width="1" style="2" customWidth="1"/>
    <col min="11" max="11" width="23" style="2" customWidth="1"/>
    <col min="12" max="12" width="1" style="2" customWidth="1"/>
    <col min="13" max="13" width="22" style="2" customWidth="1"/>
    <col min="14" max="14" width="1" style="2" customWidth="1"/>
    <col min="15" max="15" width="24" style="2" customWidth="1"/>
    <col min="16" max="16" width="1" style="2" customWidth="1"/>
    <col min="17" max="17" width="24" style="2" customWidth="1"/>
    <col min="18" max="18" width="1" style="2" customWidth="1"/>
    <col min="19" max="19" width="24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26.25" x14ac:dyDescent="0.25">
      <c r="A3" s="3" t="s">
        <v>168</v>
      </c>
      <c r="B3" s="3" t="s">
        <v>168</v>
      </c>
      <c r="C3" s="3" t="s">
        <v>168</v>
      </c>
      <c r="D3" s="3" t="s">
        <v>168</v>
      </c>
      <c r="E3" s="3" t="s">
        <v>168</v>
      </c>
      <c r="F3" s="3" t="s">
        <v>168</v>
      </c>
      <c r="G3" s="3" t="s">
        <v>168</v>
      </c>
      <c r="H3" s="3" t="s">
        <v>168</v>
      </c>
      <c r="I3" s="3" t="s">
        <v>168</v>
      </c>
      <c r="J3" s="3" t="s">
        <v>168</v>
      </c>
      <c r="K3" s="3" t="s">
        <v>168</v>
      </c>
      <c r="L3" s="3" t="s">
        <v>168</v>
      </c>
      <c r="M3" s="3" t="s">
        <v>168</v>
      </c>
      <c r="N3" s="3" t="s">
        <v>168</v>
      </c>
      <c r="O3" s="3" t="s">
        <v>168</v>
      </c>
      <c r="P3" s="3" t="s">
        <v>168</v>
      </c>
      <c r="Q3" s="3" t="s">
        <v>168</v>
      </c>
      <c r="R3" s="3" t="s">
        <v>168</v>
      </c>
      <c r="S3" s="3" t="s">
        <v>168</v>
      </c>
      <c r="T3" s="3" t="s">
        <v>168</v>
      </c>
      <c r="U3" s="3" t="s">
        <v>168</v>
      </c>
    </row>
    <row r="4" spans="1:21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3" t="s">
        <v>2</v>
      </c>
      <c r="U4" s="3" t="s">
        <v>2</v>
      </c>
    </row>
    <row r="6" spans="1:21" ht="27" thickBot="1" x14ac:dyDescent="0.3">
      <c r="A6" s="4" t="s">
        <v>3</v>
      </c>
      <c r="C6" s="4" t="s">
        <v>170</v>
      </c>
      <c r="D6" s="4" t="s">
        <v>170</v>
      </c>
      <c r="E6" s="4" t="s">
        <v>170</v>
      </c>
      <c r="F6" s="4" t="s">
        <v>170</v>
      </c>
      <c r="G6" s="4" t="s">
        <v>170</v>
      </c>
      <c r="H6" s="4" t="s">
        <v>170</v>
      </c>
      <c r="I6" s="4" t="s">
        <v>170</v>
      </c>
      <c r="J6" s="4" t="s">
        <v>170</v>
      </c>
      <c r="K6" s="4" t="s">
        <v>170</v>
      </c>
      <c r="M6" s="4" t="s">
        <v>171</v>
      </c>
      <c r="N6" s="4" t="s">
        <v>171</v>
      </c>
      <c r="O6" s="4" t="s">
        <v>171</v>
      </c>
      <c r="P6" s="4" t="s">
        <v>171</v>
      </c>
      <c r="Q6" s="4" t="s">
        <v>171</v>
      </c>
      <c r="R6" s="4" t="s">
        <v>171</v>
      </c>
      <c r="S6" s="4" t="s">
        <v>171</v>
      </c>
      <c r="T6" s="4" t="s">
        <v>171</v>
      </c>
      <c r="U6" s="4" t="s">
        <v>171</v>
      </c>
    </row>
    <row r="7" spans="1:21" ht="27" thickBot="1" x14ac:dyDescent="0.3">
      <c r="A7" s="4" t="s">
        <v>3</v>
      </c>
      <c r="C7" s="24" t="s">
        <v>186</v>
      </c>
      <c r="E7" s="24" t="s">
        <v>187</v>
      </c>
      <c r="G7" s="24" t="s">
        <v>188</v>
      </c>
      <c r="I7" s="24" t="s">
        <v>133</v>
      </c>
      <c r="K7" s="24" t="s">
        <v>189</v>
      </c>
      <c r="M7" s="24" t="s">
        <v>186</v>
      </c>
      <c r="O7" s="24" t="s">
        <v>187</v>
      </c>
      <c r="Q7" s="24" t="s">
        <v>188</v>
      </c>
      <c r="S7" s="24" t="s">
        <v>133</v>
      </c>
      <c r="U7" s="24" t="s">
        <v>189</v>
      </c>
    </row>
    <row r="8" spans="1:21" ht="21" x14ac:dyDescent="0.25">
      <c r="A8" s="5" t="s">
        <v>20</v>
      </c>
      <c r="C8" s="2">
        <v>0</v>
      </c>
      <c r="E8" s="2">
        <v>56931424498</v>
      </c>
      <c r="G8" s="2">
        <v>24530005200</v>
      </c>
      <c r="I8" s="2">
        <f>+G8+E8+C8</f>
        <v>81461429698</v>
      </c>
      <c r="K8" s="22">
        <f>+I8/$I$18</f>
        <v>-0.22613254287474091</v>
      </c>
      <c r="M8" s="2">
        <v>0</v>
      </c>
      <c r="O8" s="2">
        <v>56931424498</v>
      </c>
      <c r="Q8" s="2">
        <v>24530005200</v>
      </c>
      <c r="S8" s="2">
        <f>+Q8+O8+M8</f>
        <v>81461429698</v>
      </c>
      <c r="U8" s="22">
        <f>+S8/$S$18</f>
        <v>-0.22613254287474091</v>
      </c>
    </row>
    <row r="9" spans="1:21" ht="21" x14ac:dyDescent="0.25">
      <c r="A9" s="5" t="s">
        <v>26</v>
      </c>
      <c r="C9" s="2">
        <v>0</v>
      </c>
      <c r="E9" s="2">
        <v>-12285614955</v>
      </c>
      <c r="G9" s="2">
        <v>0</v>
      </c>
      <c r="I9" s="2">
        <f t="shared" ref="I9:I17" si="0">+G9+E9+C9</f>
        <v>-12285614955</v>
      </c>
      <c r="K9" s="22">
        <f t="shared" ref="K9:K17" si="1">+I9/$I$18</f>
        <v>3.4104205644972914E-2</v>
      </c>
      <c r="M9" s="2">
        <v>0</v>
      </c>
      <c r="O9" s="2">
        <v>-12285614955</v>
      </c>
      <c r="Q9" s="2">
        <v>0</v>
      </c>
      <c r="S9" s="2">
        <f t="shared" ref="S9:S17" si="2">+Q9+O9+M9</f>
        <v>-12285614955</v>
      </c>
      <c r="U9" s="22">
        <f t="shared" ref="U9:U17" si="3">+S9/$S$18</f>
        <v>3.4104205644972914E-2</v>
      </c>
    </row>
    <row r="10" spans="1:21" ht="21" x14ac:dyDescent="0.25">
      <c r="A10" s="5" t="s">
        <v>19</v>
      </c>
      <c r="C10" s="2">
        <v>0</v>
      </c>
      <c r="E10" s="2">
        <v>154891957922</v>
      </c>
      <c r="G10" s="2">
        <v>0</v>
      </c>
      <c r="I10" s="2">
        <f t="shared" si="0"/>
        <v>154891957922</v>
      </c>
      <c r="K10" s="22">
        <f t="shared" si="1"/>
        <v>-0.42997173564962821</v>
      </c>
      <c r="M10" s="2">
        <v>0</v>
      </c>
      <c r="O10" s="2">
        <v>154891957922</v>
      </c>
      <c r="Q10" s="2">
        <v>0</v>
      </c>
      <c r="S10" s="2">
        <f t="shared" si="2"/>
        <v>154891957922</v>
      </c>
      <c r="U10" s="22">
        <f t="shared" si="3"/>
        <v>-0.42997173564962821</v>
      </c>
    </row>
    <row r="11" spans="1:21" ht="21" x14ac:dyDescent="0.25">
      <c r="A11" s="5" t="s">
        <v>25</v>
      </c>
      <c r="C11" s="2">
        <v>0</v>
      </c>
      <c r="E11" s="2">
        <v>-8644613824</v>
      </c>
      <c r="G11" s="2">
        <v>0</v>
      </c>
      <c r="I11" s="2">
        <f t="shared" si="0"/>
        <v>-8644613824</v>
      </c>
      <c r="K11" s="22">
        <f t="shared" si="1"/>
        <v>2.3996982540551357E-2</v>
      </c>
      <c r="M11" s="2">
        <v>0</v>
      </c>
      <c r="O11" s="2">
        <v>-8644613824</v>
      </c>
      <c r="Q11" s="2">
        <v>0</v>
      </c>
      <c r="S11" s="2">
        <f t="shared" si="2"/>
        <v>-8644613824</v>
      </c>
      <c r="U11" s="22">
        <f t="shared" si="3"/>
        <v>2.3996982540551357E-2</v>
      </c>
    </row>
    <row r="12" spans="1:21" ht="21" x14ac:dyDescent="0.25">
      <c r="A12" s="5" t="s">
        <v>18</v>
      </c>
      <c r="C12" s="2">
        <v>0</v>
      </c>
      <c r="E12" s="2">
        <v>3858233542</v>
      </c>
      <c r="G12" s="2">
        <v>0</v>
      </c>
      <c r="I12" s="2">
        <f t="shared" si="0"/>
        <v>3858233542</v>
      </c>
      <c r="K12" s="22">
        <f t="shared" si="1"/>
        <v>-1.0710248581341789E-2</v>
      </c>
      <c r="M12" s="2">
        <v>0</v>
      </c>
      <c r="O12" s="2">
        <v>3858233542</v>
      </c>
      <c r="Q12" s="2">
        <v>0</v>
      </c>
      <c r="S12" s="2">
        <f t="shared" si="2"/>
        <v>3858233542</v>
      </c>
      <c r="U12" s="22">
        <f t="shared" si="3"/>
        <v>-1.0710248581341789E-2</v>
      </c>
    </row>
    <row r="13" spans="1:21" ht="21" x14ac:dyDescent="0.25">
      <c r="A13" s="5" t="s">
        <v>21</v>
      </c>
      <c r="C13" s="2">
        <v>0</v>
      </c>
      <c r="E13" s="2">
        <v>-740995257883</v>
      </c>
      <c r="G13" s="2">
        <v>0</v>
      </c>
      <c r="I13" s="2">
        <f t="shared" si="0"/>
        <v>-740995257883</v>
      </c>
      <c r="K13" s="22">
        <f t="shared" si="1"/>
        <v>2.0569629399386926</v>
      </c>
      <c r="M13" s="2">
        <v>0</v>
      </c>
      <c r="O13" s="2">
        <v>-740995257883</v>
      </c>
      <c r="Q13" s="2">
        <v>0</v>
      </c>
      <c r="S13" s="2">
        <f t="shared" si="2"/>
        <v>-740995257883</v>
      </c>
      <c r="U13" s="22">
        <f t="shared" si="3"/>
        <v>2.0569629399386926</v>
      </c>
    </row>
    <row r="14" spans="1:21" ht="21" x14ac:dyDescent="0.25">
      <c r="A14" s="5" t="s">
        <v>17</v>
      </c>
      <c r="C14" s="2">
        <v>0</v>
      </c>
      <c r="E14" s="2">
        <v>95851344479</v>
      </c>
      <c r="G14" s="2">
        <v>0</v>
      </c>
      <c r="I14" s="2">
        <f t="shared" si="0"/>
        <v>95851344479</v>
      </c>
      <c r="K14" s="22">
        <f t="shared" si="1"/>
        <v>-0.26607817153902941</v>
      </c>
      <c r="M14" s="2">
        <v>0</v>
      </c>
      <c r="O14" s="2">
        <v>95851344479</v>
      </c>
      <c r="Q14" s="2">
        <v>0</v>
      </c>
      <c r="S14" s="2">
        <f t="shared" si="2"/>
        <v>95851344479</v>
      </c>
      <c r="U14" s="22">
        <f t="shared" si="3"/>
        <v>-0.26607817153902941</v>
      </c>
    </row>
    <row r="15" spans="1:21" ht="21" x14ac:dyDescent="0.25">
      <c r="A15" s="5" t="s">
        <v>24</v>
      </c>
      <c r="C15" s="2">
        <v>0</v>
      </c>
      <c r="E15" s="2">
        <v>-2723822846</v>
      </c>
      <c r="G15" s="2">
        <v>0</v>
      </c>
      <c r="I15" s="2">
        <f t="shared" si="0"/>
        <v>-2723822846</v>
      </c>
      <c r="K15" s="22">
        <f t="shared" si="1"/>
        <v>7.5611855670809098E-3</v>
      </c>
      <c r="M15" s="2">
        <v>0</v>
      </c>
      <c r="O15" s="2">
        <v>-2723822846</v>
      </c>
      <c r="Q15" s="2">
        <v>0</v>
      </c>
      <c r="S15" s="2">
        <f t="shared" si="2"/>
        <v>-2723822846</v>
      </c>
      <c r="U15" s="22">
        <f t="shared" si="3"/>
        <v>7.5611855670809098E-3</v>
      </c>
    </row>
    <row r="16" spans="1:21" ht="21" x14ac:dyDescent="0.25">
      <c r="A16" s="5" t="s">
        <v>27</v>
      </c>
      <c r="C16" s="2">
        <v>0</v>
      </c>
      <c r="E16" s="2">
        <v>-1640326792</v>
      </c>
      <c r="G16" s="2">
        <v>0</v>
      </c>
      <c r="I16" s="2">
        <f t="shared" si="0"/>
        <v>-1640326792</v>
      </c>
      <c r="K16" s="22">
        <f t="shared" si="1"/>
        <v>4.5534588577154957E-3</v>
      </c>
      <c r="M16" s="2">
        <v>0</v>
      </c>
      <c r="O16" s="2">
        <v>-1640326792</v>
      </c>
      <c r="Q16" s="2">
        <v>0</v>
      </c>
      <c r="S16" s="2">
        <f t="shared" si="2"/>
        <v>-1640326792</v>
      </c>
      <c r="U16" s="22">
        <f t="shared" si="3"/>
        <v>4.5534588577154957E-3</v>
      </c>
    </row>
    <row r="17" spans="1:21" ht="21.75" thickBot="1" x14ac:dyDescent="0.3">
      <c r="A17" s="5" t="s">
        <v>16</v>
      </c>
      <c r="C17" s="2">
        <v>0</v>
      </c>
      <c r="E17" s="2">
        <v>69989136236</v>
      </c>
      <c r="G17" s="2">
        <v>0</v>
      </c>
      <c r="I17" s="2">
        <f t="shared" si="0"/>
        <v>69989136236</v>
      </c>
      <c r="K17" s="22">
        <f t="shared" si="1"/>
        <v>-0.19428607390427283</v>
      </c>
      <c r="M17" s="2">
        <v>0</v>
      </c>
      <c r="O17" s="2">
        <v>69989136236</v>
      </c>
      <c r="Q17" s="2">
        <v>0</v>
      </c>
      <c r="S17" s="2">
        <f t="shared" si="2"/>
        <v>69989136236</v>
      </c>
      <c r="U17" s="22">
        <f t="shared" si="3"/>
        <v>-0.19428607390427283</v>
      </c>
    </row>
    <row r="18" spans="1:21" s="5" customFormat="1" ht="21.75" thickBot="1" x14ac:dyDescent="0.3">
      <c r="A18" s="5" t="s">
        <v>29</v>
      </c>
      <c r="C18" s="6">
        <f>SUM(C8:C17)</f>
        <v>0</v>
      </c>
      <c r="E18" s="6">
        <f>SUM(E8:E17)</f>
        <v>-384767539623</v>
      </c>
      <c r="G18" s="6">
        <f>SUM(G8:G17)</f>
        <v>24530005200</v>
      </c>
      <c r="I18" s="6">
        <f>SUM(I8:I17)</f>
        <v>-360237534423</v>
      </c>
      <c r="K18" s="23">
        <f>SUM(K8:K17)</f>
        <v>1</v>
      </c>
      <c r="M18" s="6">
        <f>SUM(M8:M17)</f>
        <v>0</v>
      </c>
      <c r="O18" s="6">
        <f>SUM(O8:O17)</f>
        <v>-384767539623</v>
      </c>
      <c r="Q18" s="6">
        <f>SUM(Q8:Q17)</f>
        <v>24530005200</v>
      </c>
      <c r="S18" s="6">
        <f>SUM(S8:S17)</f>
        <v>-360237534423</v>
      </c>
      <c r="U18" s="23">
        <f>SUM(U8:U17)</f>
        <v>1</v>
      </c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5"/>
  <sheetViews>
    <sheetView rightToLeft="1" workbookViewId="0">
      <selection sqref="A1:XFD1048576"/>
    </sheetView>
  </sheetViews>
  <sheetFormatPr defaultRowHeight="18.75" x14ac:dyDescent="0.25"/>
  <cols>
    <col min="1" max="1" width="33.42578125" style="2" bestFit="1" customWidth="1"/>
    <col min="2" max="2" width="1" style="2" customWidth="1"/>
    <col min="3" max="3" width="22" style="2" customWidth="1"/>
    <col min="4" max="4" width="1" style="2" customWidth="1"/>
    <col min="5" max="5" width="23" style="2" customWidth="1"/>
    <col min="6" max="6" width="1" style="2" customWidth="1"/>
    <col min="7" max="7" width="22" style="2" customWidth="1"/>
    <col min="8" max="8" width="1" style="2" customWidth="1"/>
    <col min="9" max="9" width="23" style="2" customWidth="1"/>
    <col min="10" max="10" width="1" style="2" customWidth="1"/>
    <col min="11" max="11" width="22" style="2" customWidth="1"/>
    <col min="12" max="12" width="1" style="2" customWidth="1"/>
    <col min="13" max="13" width="23" style="2" customWidth="1"/>
    <col min="14" max="14" width="1" style="2" customWidth="1"/>
    <col min="15" max="15" width="22" style="2" customWidth="1"/>
    <col min="16" max="16" width="1" style="2" customWidth="1"/>
    <col min="17" max="17" width="23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</row>
    <row r="3" spans="1:17" ht="26.25" x14ac:dyDescent="0.25">
      <c r="A3" s="3" t="s">
        <v>168</v>
      </c>
      <c r="B3" s="3" t="s">
        <v>168</v>
      </c>
      <c r="C3" s="3" t="s">
        <v>168</v>
      </c>
      <c r="D3" s="3" t="s">
        <v>168</v>
      </c>
      <c r="E3" s="3" t="s">
        <v>168</v>
      </c>
      <c r="F3" s="3" t="s">
        <v>168</v>
      </c>
      <c r="G3" s="3" t="s">
        <v>168</v>
      </c>
      <c r="H3" s="3" t="s">
        <v>168</v>
      </c>
      <c r="I3" s="3" t="s">
        <v>168</v>
      </c>
      <c r="J3" s="3" t="s">
        <v>168</v>
      </c>
      <c r="K3" s="3" t="s">
        <v>168</v>
      </c>
      <c r="L3" s="3" t="s">
        <v>168</v>
      </c>
      <c r="M3" s="3" t="s">
        <v>168</v>
      </c>
      <c r="N3" s="3" t="s">
        <v>168</v>
      </c>
      <c r="O3" s="3" t="s">
        <v>168</v>
      </c>
      <c r="P3" s="3" t="s">
        <v>168</v>
      </c>
      <c r="Q3" s="3" t="s">
        <v>168</v>
      </c>
    </row>
    <row r="4" spans="1:17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</row>
    <row r="6" spans="1:17" ht="26.25" x14ac:dyDescent="0.25">
      <c r="A6" s="4" t="s">
        <v>172</v>
      </c>
      <c r="C6" s="4" t="s">
        <v>170</v>
      </c>
      <c r="D6" s="4" t="s">
        <v>170</v>
      </c>
      <c r="E6" s="4" t="s">
        <v>170</v>
      </c>
      <c r="F6" s="4" t="s">
        <v>170</v>
      </c>
      <c r="G6" s="4" t="s">
        <v>170</v>
      </c>
      <c r="H6" s="4" t="s">
        <v>170</v>
      </c>
      <c r="I6" s="4" t="s">
        <v>170</v>
      </c>
      <c r="K6" s="4" t="s">
        <v>171</v>
      </c>
      <c r="L6" s="4" t="s">
        <v>171</v>
      </c>
      <c r="M6" s="4" t="s">
        <v>171</v>
      </c>
      <c r="N6" s="4" t="s">
        <v>171</v>
      </c>
      <c r="O6" s="4" t="s">
        <v>171</v>
      </c>
      <c r="P6" s="4" t="s">
        <v>171</v>
      </c>
      <c r="Q6" s="4" t="s">
        <v>171</v>
      </c>
    </row>
    <row r="7" spans="1:17" ht="26.25" x14ac:dyDescent="0.25">
      <c r="A7" s="4" t="s">
        <v>172</v>
      </c>
      <c r="C7" s="4" t="s">
        <v>190</v>
      </c>
      <c r="E7" s="4" t="s">
        <v>187</v>
      </c>
      <c r="G7" s="4" t="s">
        <v>188</v>
      </c>
      <c r="I7" s="4" t="s">
        <v>191</v>
      </c>
      <c r="K7" s="4" t="s">
        <v>190</v>
      </c>
      <c r="M7" s="4" t="s">
        <v>187</v>
      </c>
      <c r="O7" s="4" t="s">
        <v>188</v>
      </c>
      <c r="Q7" s="4" t="s">
        <v>191</v>
      </c>
    </row>
    <row r="8" spans="1:17" ht="21" x14ac:dyDescent="0.25">
      <c r="A8" s="5" t="s">
        <v>77</v>
      </c>
      <c r="C8" s="2">
        <v>204074479398</v>
      </c>
      <c r="E8" s="2">
        <v>0</v>
      </c>
      <c r="G8" s="2">
        <v>225747093542</v>
      </c>
      <c r="I8" s="2">
        <v>429821572940</v>
      </c>
      <c r="K8" s="2">
        <v>204074479398</v>
      </c>
      <c r="M8" s="2">
        <v>0</v>
      </c>
      <c r="O8" s="2">
        <v>225747093542</v>
      </c>
      <c r="Q8" s="2">
        <v>429821572940</v>
      </c>
    </row>
    <row r="9" spans="1:17" ht="21" x14ac:dyDescent="0.25">
      <c r="A9" s="5" t="s">
        <v>52</v>
      </c>
      <c r="C9" s="2">
        <v>0</v>
      </c>
      <c r="E9" s="2">
        <v>0</v>
      </c>
      <c r="G9" s="2">
        <v>17086274196</v>
      </c>
      <c r="I9" s="2">
        <v>17086274196</v>
      </c>
      <c r="K9" s="2">
        <v>0</v>
      </c>
      <c r="M9" s="2">
        <v>0</v>
      </c>
      <c r="O9" s="2">
        <v>17086274196</v>
      </c>
      <c r="Q9" s="2">
        <v>17086274196</v>
      </c>
    </row>
    <row r="10" spans="1:17" ht="21" x14ac:dyDescent="0.25">
      <c r="A10" s="5" t="s">
        <v>95</v>
      </c>
      <c r="C10" s="2">
        <v>5054958904</v>
      </c>
      <c r="E10" s="2">
        <v>-84701550</v>
      </c>
      <c r="G10" s="2">
        <v>0</v>
      </c>
      <c r="I10" s="2">
        <v>4970257354</v>
      </c>
      <c r="K10" s="2">
        <v>5054958904</v>
      </c>
      <c r="M10" s="2">
        <v>-84701550</v>
      </c>
      <c r="O10" s="2">
        <v>0</v>
      </c>
      <c r="Q10" s="2">
        <v>4970257354</v>
      </c>
    </row>
    <row r="11" spans="1:17" ht="21" x14ac:dyDescent="0.25">
      <c r="A11" s="5" t="s">
        <v>94</v>
      </c>
      <c r="C11" s="2">
        <v>63890780228</v>
      </c>
      <c r="E11" s="2">
        <v>-1029375000</v>
      </c>
      <c r="G11" s="2">
        <v>0</v>
      </c>
      <c r="I11" s="2">
        <v>62861405228</v>
      </c>
      <c r="K11" s="2">
        <v>63890780228</v>
      </c>
      <c r="M11" s="2">
        <v>-1029375000</v>
      </c>
      <c r="O11" s="2">
        <v>0</v>
      </c>
      <c r="Q11" s="2">
        <v>62861405228</v>
      </c>
    </row>
    <row r="12" spans="1:17" ht="21" x14ac:dyDescent="0.25">
      <c r="A12" s="5" t="s">
        <v>72</v>
      </c>
      <c r="C12" s="2">
        <v>28532208905</v>
      </c>
      <c r="E12" s="2">
        <v>0</v>
      </c>
      <c r="G12" s="2">
        <v>0</v>
      </c>
      <c r="I12" s="2">
        <v>28532208905</v>
      </c>
      <c r="K12" s="2">
        <v>28532208905</v>
      </c>
      <c r="M12" s="2">
        <v>0</v>
      </c>
      <c r="O12" s="2">
        <v>0</v>
      </c>
      <c r="Q12" s="2">
        <v>28532208905</v>
      </c>
    </row>
    <row r="13" spans="1:17" ht="21" x14ac:dyDescent="0.25">
      <c r="A13" s="5" t="s">
        <v>90</v>
      </c>
      <c r="C13" s="2">
        <v>442787704351</v>
      </c>
      <c r="E13" s="2">
        <v>608028881570</v>
      </c>
      <c r="G13" s="2">
        <v>0</v>
      </c>
      <c r="I13" s="2">
        <v>1050816585921</v>
      </c>
      <c r="K13" s="2">
        <v>442787704351</v>
      </c>
      <c r="M13" s="2">
        <v>608028881570</v>
      </c>
      <c r="O13" s="2">
        <v>0</v>
      </c>
      <c r="Q13" s="2">
        <v>1050816585921</v>
      </c>
    </row>
    <row r="14" spans="1:17" ht="21" x14ac:dyDescent="0.25">
      <c r="A14" s="5" t="s">
        <v>89</v>
      </c>
      <c r="C14" s="2">
        <v>113414676511</v>
      </c>
      <c r="E14" s="2">
        <v>16027998796</v>
      </c>
      <c r="G14" s="2">
        <v>0</v>
      </c>
      <c r="I14" s="2">
        <v>129442675307</v>
      </c>
      <c r="K14" s="2">
        <v>113414676511</v>
      </c>
      <c r="M14" s="2">
        <v>16027998796</v>
      </c>
      <c r="O14" s="2">
        <v>0</v>
      </c>
      <c r="Q14" s="2">
        <v>129442675307</v>
      </c>
    </row>
    <row r="15" spans="1:17" ht="21" x14ac:dyDescent="0.25">
      <c r="A15" s="5" t="s">
        <v>71</v>
      </c>
      <c r="C15" s="2">
        <v>9877003424</v>
      </c>
      <c r="E15" s="2">
        <v>3721648478</v>
      </c>
      <c r="G15" s="2">
        <v>0</v>
      </c>
      <c r="I15" s="2">
        <v>13598651902</v>
      </c>
      <c r="K15" s="2">
        <v>9877003424</v>
      </c>
      <c r="M15" s="2">
        <v>3721648478</v>
      </c>
      <c r="O15" s="2">
        <v>0</v>
      </c>
      <c r="Q15" s="2">
        <v>13598651902</v>
      </c>
    </row>
    <row r="16" spans="1:17" ht="21" x14ac:dyDescent="0.25">
      <c r="A16" s="5" t="s">
        <v>88</v>
      </c>
      <c r="C16" s="2">
        <v>3331373345</v>
      </c>
      <c r="E16" s="2">
        <v>216119911</v>
      </c>
      <c r="G16" s="2">
        <v>0</v>
      </c>
      <c r="I16" s="2">
        <v>3547493256</v>
      </c>
      <c r="K16" s="2">
        <v>3331373345</v>
      </c>
      <c r="M16" s="2">
        <v>216119911</v>
      </c>
      <c r="O16" s="2">
        <v>0</v>
      </c>
      <c r="Q16" s="2">
        <v>3547493256</v>
      </c>
    </row>
    <row r="17" spans="1:17" ht="21" x14ac:dyDescent="0.25">
      <c r="A17" s="5" t="s">
        <v>87</v>
      </c>
      <c r="C17" s="2">
        <v>38076857827</v>
      </c>
      <c r="E17" s="2">
        <v>105609242313</v>
      </c>
      <c r="G17" s="2">
        <v>0</v>
      </c>
      <c r="I17" s="2">
        <v>143686100140</v>
      </c>
      <c r="K17" s="2">
        <v>38076857827</v>
      </c>
      <c r="M17" s="2">
        <v>105609242313</v>
      </c>
      <c r="O17" s="2">
        <v>0</v>
      </c>
      <c r="Q17" s="2">
        <v>143686100140</v>
      </c>
    </row>
    <row r="18" spans="1:17" ht="21" x14ac:dyDescent="0.25">
      <c r="A18" s="5" t="s">
        <v>86</v>
      </c>
      <c r="C18" s="2">
        <v>87339906779</v>
      </c>
      <c r="E18" s="2">
        <v>33498039510</v>
      </c>
      <c r="G18" s="2">
        <v>0</v>
      </c>
      <c r="I18" s="2">
        <v>120837946289</v>
      </c>
      <c r="K18" s="2">
        <v>87339906779</v>
      </c>
      <c r="M18" s="2">
        <v>33498039510</v>
      </c>
      <c r="O18" s="2">
        <v>0</v>
      </c>
      <c r="Q18" s="2">
        <v>120837946289</v>
      </c>
    </row>
    <row r="19" spans="1:17" ht="21" x14ac:dyDescent="0.25">
      <c r="A19" s="5" t="s">
        <v>96</v>
      </c>
      <c r="C19" s="2">
        <v>294563215821</v>
      </c>
      <c r="E19" s="2">
        <v>0</v>
      </c>
      <c r="G19" s="2">
        <v>0</v>
      </c>
      <c r="I19" s="2">
        <v>294563215821</v>
      </c>
      <c r="K19" s="2">
        <v>294563215821</v>
      </c>
      <c r="M19" s="2">
        <v>0</v>
      </c>
      <c r="O19" s="2">
        <v>0</v>
      </c>
      <c r="Q19" s="2">
        <v>294563215821</v>
      </c>
    </row>
    <row r="20" spans="1:17" ht="21" x14ac:dyDescent="0.25">
      <c r="A20" s="5" t="s">
        <v>85</v>
      </c>
      <c r="C20" s="2">
        <v>168358642205</v>
      </c>
      <c r="E20" s="2">
        <v>400183028357</v>
      </c>
      <c r="G20" s="2">
        <v>0</v>
      </c>
      <c r="I20" s="2">
        <v>568541670562</v>
      </c>
      <c r="K20" s="2">
        <v>168358642205</v>
      </c>
      <c r="M20" s="2">
        <v>400183028357</v>
      </c>
      <c r="O20" s="2">
        <v>0</v>
      </c>
      <c r="Q20" s="2">
        <v>568541670562</v>
      </c>
    </row>
    <row r="21" spans="1:17" ht="21" x14ac:dyDescent="0.25">
      <c r="A21" s="5" t="s">
        <v>84</v>
      </c>
      <c r="C21" s="2">
        <v>5331904481</v>
      </c>
      <c r="E21" s="2">
        <v>2471136348</v>
      </c>
      <c r="G21" s="2">
        <v>0</v>
      </c>
      <c r="I21" s="2">
        <v>7803040829</v>
      </c>
      <c r="K21" s="2">
        <v>5331904481</v>
      </c>
      <c r="M21" s="2">
        <v>2471136348</v>
      </c>
      <c r="O21" s="2">
        <v>0</v>
      </c>
      <c r="Q21" s="2">
        <v>7803040829</v>
      </c>
    </row>
    <row r="22" spans="1:17" ht="21" x14ac:dyDescent="0.25">
      <c r="A22" s="5" t="s">
        <v>97</v>
      </c>
      <c r="C22" s="2">
        <v>98187738647</v>
      </c>
      <c r="E22" s="2">
        <v>0</v>
      </c>
      <c r="G22" s="2">
        <v>0</v>
      </c>
      <c r="I22" s="2">
        <v>98187738647</v>
      </c>
      <c r="K22" s="2">
        <v>98187738647</v>
      </c>
      <c r="M22" s="2">
        <v>0</v>
      </c>
      <c r="O22" s="2">
        <v>0</v>
      </c>
      <c r="Q22" s="2">
        <v>98187738647</v>
      </c>
    </row>
    <row r="23" spans="1:17" ht="21" x14ac:dyDescent="0.25">
      <c r="A23" s="5" t="s">
        <v>74</v>
      </c>
      <c r="C23" s="2">
        <v>46352456623</v>
      </c>
      <c r="E23" s="2">
        <v>0</v>
      </c>
      <c r="G23" s="2">
        <v>0</v>
      </c>
      <c r="I23" s="2">
        <v>46352456623</v>
      </c>
      <c r="K23" s="2">
        <v>46352456623</v>
      </c>
      <c r="M23" s="2">
        <v>0</v>
      </c>
      <c r="O23" s="2">
        <v>0</v>
      </c>
      <c r="Q23" s="2">
        <v>46352456623</v>
      </c>
    </row>
    <row r="24" spans="1:17" ht="21" x14ac:dyDescent="0.25">
      <c r="A24" s="5" t="s">
        <v>56</v>
      </c>
      <c r="C24" s="2">
        <v>45693875251</v>
      </c>
      <c r="E24" s="2">
        <v>0</v>
      </c>
      <c r="G24" s="2">
        <v>0</v>
      </c>
      <c r="I24" s="2">
        <v>45693875251</v>
      </c>
      <c r="K24" s="2">
        <v>45693875251</v>
      </c>
      <c r="M24" s="2">
        <v>0</v>
      </c>
      <c r="O24" s="2">
        <v>0</v>
      </c>
      <c r="Q24" s="2">
        <v>45693875251</v>
      </c>
    </row>
    <row r="25" spans="1:17" ht="21" x14ac:dyDescent="0.25">
      <c r="A25" s="5" t="s">
        <v>91</v>
      </c>
      <c r="C25" s="2">
        <v>39982456964</v>
      </c>
      <c r="E25" s="2">
        <v>0</v>
      </c>
      <c r="G25" s="2">
        <v>0</v>
      </c>
      <c r="I25" s="2">
        <v>39982456964</v>
      </c>
      <c r="K25" s="2">
        <v>39982456964</v>
      </c>
      <c r="M25" s="2">
        <v>0</v>
      </c>
      <c r="O25" s="2">
        <v>0</v>
      </c>
      <c r="Q25" s="2">
        <v>39982456964</v>
      </c>
    </row>
    <row r="26" spans="1:17" ht="21" x14ac:dyDescent="0.25">
      <c r="A26" s="5" t="s">
        <v>83</v>
      </c>
      <c r="C26" s="2">
        <v>293944645101</v>
      </c>
      <c r="E26" s="2">
        <v>861382905977</v>
      </c>
      <c r="G26" s="2">
        <v>0</v>
      </c>
      <c r="I26" s="2">
        <v>1155327551078</v>
      </c>
      <c r="K26" s="2">
        <v>293944645101</v>
      </c>
      <c r="M26" s="2">
        <v>861382905977</v>
      </c>
      <c r="O26" s="2">
        <v>0</v>
      </c>
      <c r="Q26" s="2">
        <v>1155327551078</v>
      </c>
    </row>
    <row r="27" spans="1:17" ht="21" x14ac:dyDescent="0.25">
      <c r="A27" s="5" t="s">
        <v>82</v>
      </c>
      <c r="C27" s="2">
        <v>118229094147</v>
      </c>
      <c r="E27" s="2">
        <v>-42076531590</v>
      </c>
      <c r="G27" s="2">
        <v>0</v>
      </c>
      <c r="I27" s="2">
        <v>76152562557</v>
      </c>
      <c r="K27" s="2">
        <v>118229094147</v>
      </c>
      <c r="M27" s="2">
        <v>-42076531590</v>
      </c>
      <c r="O27" s="2">
        <v>0</v>
      </c>
      <c r="Q27" s="2">
        <v>76152562557</v>
      </c>
    </row>
    <row r="28" spans="1:17" ht="21" x14ac:dyDescent="0.25">
      <c r="A28" s="5" t="s">
        <v>81</v>
      </c>
      <c r="C28" s="2">
        <v>155130798761</v>
      </c>
      <c r="E28" s="2">
        <v>-131684076374</v>
      </c>
      <c r="G28" s="2">
        <v>0</v>
      </c>
      <c r="I28" s="2">
        <v>23446722387</v>
      </c>
      <c r="K28" s="2">
        <v>155130798761</v>
      </c>
      <c r="M28" s="2">
        <v>-131684076374</v>
      </c>
      <c r="O28" s="2">
        <v>0</v>
      </c>
      <c r="Q28" s="2">
        <v>23446722387</v>
      </c>
    </row>
    <row r="29" spans="1:17" ht="21" x14ac:dyDescent="0.25">
      <c r="A29" s="5" t="s">
        <v>80</v>
      </c>
      <c r="C29" s="2">
        <v>44707786652</v>
      </c>
      <c r="E29" s="2">
        <v>20237500733</v>
      </c>
      <c r="G29" s="2">
        <v>0</v>
      </c>
      <c r="I29" s="2">
        <v>64945287385</v>
      </c>
      <c r="K29" s="2">
        <v>44707786652</v>
      </c>
      <c r="M29" s="2">
        <v>20237500733</v>
      </c>
      <c r="O29" s="2">
        <v>0</v>
      </c>
      <c r="Q29" s="2">
        <v>64945287385</v>
      </c>
    </row>
    <row r="30" spans="1:17" ht="21" x14ac:dyDescent="0.25">
      <c r="A30" s="5" t="s">
        <v>93</v>
      </c>
      <c r="C30" s="2">
        <v>17801201382</v>
      </c>
      <c r="E30" s="2">
        <v>0</v>
      </c>
      <c r="G30" s="2">
        <v>0</v>
      </c>
      <c r="I30" s="2">
        <v>17801201382</v>
      </c>
      <c r="K30" s="2">
        <v>17801201382</v>
      </c>
      <c r="M30" s="2">
        <v>0</v>
      </c>
      <c r="O30" s="2">
        <v>0</v>
      </c>
      <c r="Q30" s="2">
        <v>17801201382</v>
      </c>
    </row>
    <row r="31" spans="1:17" ht="21" x14ac:dyDescent="0.25">
      <c r="A31" s="5" t="s">
        <v>73</v>
      </c>
      <c r="C31" s="2">
        <v>49277949410</v>
      </c>
      <c r="E31" s="2">
        <v>0</v>
      </c>
      <c r="G31" s="2">
        <v>0</v>
      </c>
      <c r="I31" s="2">
        <v>49277949410</v>
      </c>
      <c r="K31" s="2">
        <v>49277949410</v>
      </c>
      <c r="M31" s="2">
        <v>0</v>
      </c>
      <c r="O31" s="2">
        <v>0</v>
      </c>
      <c r="Q31" s="2">
        <v>49277949410</v>
      </c>
    </row>
    <row r="32" spans="1:17" ht="21" x14ac:dyDescent="0.25">
      <c r="A32" s="5" t="s">
        <v>55</v>
      </c>
      <c r="C32" s="2">
        <v>19949349315</v>
      </c>
      <c r="E32" s="2">
        <v>0</v>
      </c>
      <c r="G32" s="2">
        <v>0</v>
      </c>
      <c r="I32" s="2">
        <v>19949349315</v>
      </c>
      <c r="K32" s="2">
        <v>19949349315</v>
      </c>
      <c r="M32" s="2">
        <v>0</v>
      </c>
      <c r="O32" s="2">
        <v>0</v>
      </c>
      <c r="Q32" s="2">
        <v>19949349315</v>
      </c>
    </row>
    <row r="33" spans="1:17" ht="21" x14ac:dyDescent="0.25">
      <c r="A33" s="5" t="s">
        <v>79</v>
      </c>
      <c r="C33" s="2">
        <v>57682068270</v>
      </c>
      <c r="E33" s="2">
        <v>27221771595</v>
      </c>
      <c r="G33" s="2">
        <v>0</v>
      </c>
      <c r="I33" s="2">
        <v>84903839865</v>
      </c>
      <c r="K33" s="2">
        <v>57682068270</v>
      </c>
      <c r="M33" s="2">
        <v>27221771595</v>
      </c>
      <c r="O33" s="2">
        <v>0</v>
      </c>
      <c r="Q33" s="2">
        <v>84903839865</v>
      </c>
    </row>
    <row r="34" spans="1:17" ht="21" x14ac:dyDescent="0.25">
      <c r="A34" s="5" t="s">
        <v>92</v>
      </c>
      <c r="C34" s="2">
        <v>8996820204</v>
      </c>
      <c r="E34" s="2">
        <v>0</v>
      </c>
      <c r="G34" s="2">
        <v>0</v>
      </c>
      <c r="I34" s="2">
        <v>8996820204</v>
      </c>
      <c r="K34" s="2">
        <v>8996820204</v>
      </c>
      <c r="M34" s="2">
        <v>0</v>
      </c>
      <c r="O34" s="2">
        <v>0</v>
      </c>
      <c r="Q34" s="2">
        <v>8996820204</v>
      </c>
    </row>
    <row r="35" spans="1:17" ht="21" x14ac:dyDescent="0.25">
      <c r="A35" s="5" t="s">
        <v>47</v>
      </c>
      <c r="C35" s="2">
        <v>27039304108</v>
      </c>
      <c r="E35" s="2">
        <v>0</v>
      </c>
      <c r="G35" s="2">
        <v>0</v>
      </c>
      <c r="I35" s="2">
        <v>27039304108</v>
      </c>
      <c r="K35" s="2">
        <v>27039304108</v>
      </c>
      <c r="M35" s="2">
        <v>0</v>
      </c>
      <c r="O35" s="2">
        <v>0</v>
      </c>
      <c r="Q35" s="2">
        <v>27039304108</v>
      </c>
    </row>
    <row r="36" spans="1:17" ht="21" x14ac:dyDescent="0.25">
      <c r="A36" s="5" t="s">
        <v>78</v>
      </c>
      <c r="C36" s="2">
        <v>147367687070</v>
      </c>
      <c r="E36" s="2">
        <v>109267599318</v>
      </c>
      <c r="G36" s="2">
        <v>0</v>
      </c>
      <c r="I36" s="2">
        <v>256635286388</v>
      </c>
      <c r="K36" s="2">
        <v>147367687070</v>
      </c>
      <c r="M36" s="2">
        <v>109267599318</v>
      </c>
      <c r="O36" s="2">
        <v>0</v>
      </c>
      <c r="Q36" s="2">
        <v>256635286388</v>
      </c>
    </row>
    <row r="37" spans="1:17" ht="21" x14ac:dyDescent="0.25">
      <c r="A37" s="5" t="s">
        <v>58</v>
      </c>
      <c r="C37" s="2">
        <v>74229767720</v>
      </c>
      <c r="E37" s="2">
        <v>0</v>
      </c>
      <c r="G37" s="2">
        <v>0</v>
      </c>
      <c r="I37" s="2">
        <v>74229767720</v>
      </c>
      <c r="K37" s="2">
        <v>74229767720</v>
      </c>
      <c r="M37" s="2">
        <v>0</v>
      </c>
      <c r="O37" s="2">
        <v>0</v>
      </c>
      <c r="Q37" s="2">
        <v>74229767720</v>
      </c>
    </row>
    <row r="38" spans="1:17" ht="21" x14ac:dyDescent="0.25">
      <c r="A38" s="5" t="s">
        <v>54</v>
      </c>
      <c r="C38" s="2">
        <v>59555034246</v>
      </c>
      <c r="E38" s="2">
        <v>0</v>
      </c>
      <c r="G38" s="2">
        <v>0</v>
      </c>
      <c r="I38" s="2">
        <v>59555034246</v>
      </c>
      <c r="K38" s="2">
        <v>59555034246</v>
      </c>
      <c r="M38" s="2">
        <v>0</v>
      </c>
      <c r="O38" s="2">
        <v>0</v>
      </c>
      <c r="Q38" s="2">
        <v>59555034246</v>
      </c>
    </row>
    <row r="39" spans="1:17" ht="21" x14ac:dyDescent="0.25">
      <c r="A39" s="5" t="s">
        <v>75</v>
      </c>
      <c r="C39" s="2">
        <v>135529261080</v>
      </c>
      <c r="E39" s="2">
        <v>205694676577</v>
      </c>
      <c r="G39" s="2">
        <v>0</v>
      </c>
      <c r="I39" s="2">
        <v>341223937657</v>
      </c>
      <c r="K39" s="2">
        <v>135529261080</v>
      </c>
      <c r="M39" s="2">
        <v>205694676577</v>
      </c>
      <c r="O39" s="2">
        <v>0</v>
      </c>
      <c r="Q39" s="2">
        <v>341223937657</v>
      </c>
    </row>
    <row r="40" spans="1:17" ht="21" x14ac:dyDescent="0.25">
      <c r="A40" s="5" t="s">
        <v>70</v>
      </c>
      <c r="C40" s="2">
        <v>19094726028</v>
      </c>
      <c r="E40" s="2">
        <v>0</v>
      </c>
      <c r="G40" s="2">
        <v>0</v>
      </c>
      <c r="I40" s="2">
        <v>19094726028</v>
      </c>
      <c r="K40" s="2">
        <v>19094726028</v>
      </c>
      <c r="M40" s="2">
        <v>0</v>
      </c>
      <c r="O40" s="2">
        <v>0</v>
      </c>
      <c r="Q40" s="2">
        <v>19094726028</v>
      </c>
    </row>
    <row r="41" spans="1:17" ht="21" x14ac:dyDescent="0.25">
      <c r="A41" s="5" t="s">
        <v>57</v>
      </c>
      <c r="C41" s="2">
        <v>38237552512</v>
      </c>
      <c r="E41" s="2">
        <v>0</v>
      </c>
      <c r="G41" s="2">
        <v>0</v>
      </c>
      <c r="I41" s="2">
        <v>38237552512</v>
      </c>
      <c r="K41" s="2">
        <v>38237552512</v>
      </c>
      <c r="M41" s="2">
        <v>0</v>
      </c>
      <c r="O41" s="2">
        <v>0</v>
      </c>
      <c r="Q41" s="2">
        <v>38237552512</v>
      </c>
    </row>
    <row r="42" spans="1:17" ht="21" x14ac:dyDescent="0.25">
      <c r="A42" s="5" t="s">
        <v>76</v>
      </c>
      <c r="C42" s="2">
        <v>184056992576</v>
      </c>
      <c r="E42" s="2">
        <v>346320761000</v>
      </c>
      <c r="G42" s="2">
        <v>0</v>
      </c>
      <c r="I42" s="2">
        <v>530377753576</v>
      </c>
      <c r="K42" s="2">
        <v>184056992576</v>
      </c>
      <c r="M42" s="2">
        <v>346320761000</v>
      </c>
      <c r="O42" s="2">
        <v>0</v>
      </c>
      <c r="Q42" s="2">
        <v>530377753576</v>
      </c>
    </row>
    <row r="43" spans="1:17" ht="21" x14ac:dyDescent="0.25">
      <c r="A43" s="5" t="s">
        <v>53</v>
      </c>
      <c r="C43" s="2">
        <v>0</v>
      </c>
      <c r="E43" s="2">
        <v>31757254166</v>
      </c>
      <c r="G43" s="2">
        <v>0</v>
      </c>
      <c r="I43" s="2">
        <v>31757254166</v>
      </c>
      <c r="K43" s="2">
        <v>0</v>
      </c>
      <c r="M43" s="2">
        <v>31757254166</v>
      </c>
      <c r="O43" s="2">
        <v>0</v>
      </c>
      <c r="Q43" s="2">
        <v>31757254166</v>
      </c>
    </row>
    <row r="44" spans="1:17" ht="21" x14ac:dyDescent="0.25">
      <c r="A44" s="5" t="s">
        <v>51</v>
      </c>
      <c r="C44" s="2">
        <v>0</v>
      </c>
      <c r="E44" s="2">
        <v>1834699387</v>
      </c>
      <c r="G44" s="2">
        <v>0</v>
      </c>
      <c r="I44" s="2">
        <v>1834699387</v>
      </c>
      <c r="K44" s="2">
        <v>0</v>
      </c>
      <c r="M44" s="2">
        <v>1834699387</v>
      </c>
      <c r="O44" s="2">
        <v>0</v>
      </c>
      <c r="Q44" s="2">
        <v>1834699387</v>
      </c>
    </row>
    <row r="45" spans="1:17" ht="21" x14ac:dyDescent="0.25">
      <c r="A45" s="5" t="s">
        <v>49</v>
      </c>
      <c r="C45" s="2">
        <v>0</v>
      </c>
      <c r="E45" s="2">
        <v>2431725316</v>
      </c>
      <c r="G45" s="2">
        <v>0</v>
      </c>
      <c r="I45" s="2">
        <v>2431725316</v>
      </c>
      <c r="K45" s="2">
        <v>0</v>
      </c>
      <c r="M45" s="2">
        <v>2431725316</v>
      </c>
      <c r="O45" s="2">
        <v>0</v>
      </c>
      <c r="Q45" s="2">
        <v>2431725316</v>
      </c>
    </row>
    <row r="46" spans="1:17" ht="21" x14ac:dyDescent="0.25">
      <c r="A46" s="5" t="s">
        <v>50</v>
      </c>
      <c r="C46" s="2">
        <v>0</v>
      </c>
      <c r="E46" s="2">
        <v>11095166100</v>
      </c>
      <c r="G46" s="2">
        <v>0</v>
      </c>
      <c r="I46" s="2">
        <v>11095166100</v>
      </c>
      <c r="K46" s="2">
        <v>0</v>
      </c>
      <c r="M46" s="2">
        <v>11095166100</v>
      </c>
      <c r="O46" s="2">
        <v>0</v>
      </c>
      <c r="Q46" s="2">
        <v>11095166100</v>
      </c>
    </row>
    <row r="47" spans="1:17" ht="21" x14ac:dyDescent="0.25">
      <c r="A47" s="5" t="s">
        <v>48</v>
      </c>
      <c r="C47" s="2">
        <v>0</v>
      </c>
      <c r="E47" s="2">
        <v>1297473535</v>
      </c>
      <c r="G47" s="2">
        <v>0</v>
      </c>
      <c r="I47" s="2">
        <v>1297473535</v>
      </c>
      <c r="K47" s="2">
        <v>0</v>
      </c>
      <c r="M47" s="2">
        <v>1297473535</v>
      </c>
      <c r="O47" s="2">
        <v>0</v>
      </c>
      <c r="Q47" s="2">
        <v>1297473535</v>
      </c>
    </row>
    <row r="48" spans="1:17" ht="21" x14ac:dyDescent="0.25">
      <c r="A48" s="5" t="s">
        <v>45</v>
      </c>
      <c r="C48" s="2">
        <v>0</v>
      </c>
      <c r="E48" s="2">
        <v>22519864033</v>
      </c>
      <c r="G48" s="2">
        <v>0</v>
      </c>
      <c r="I48" s="2">
        <v>22519864033</v>
      </c>
      <c r="K48" s="2">
        <v>0</v>
      </c>
      <c r="M48" s="2">
        <v>22519864033</v>
      </c>
      <c r="O48" s="2">
        <v>0</v>
      </c>
      <c r="Q48" s="2">
        <v>22519864033</v>
      </c>
    </row>
    <row r="49" spans="1:17" ht="21" x14ac:dyDescent="0.25">
      <c r="A49" s="5" t="s">
        <v>43</v>
      </c>
      <c r="C49" s="2">
        <v>0</v>
      </c>
      <c r="E49" s="2">
        <v>113379720348</v>
      </c>
      <c r="G49" s="2">
        <v>0</v>
      </c>
      <c r="I49" s="2">
        <v>113379720348</v>
      </c>
      <c r="K49" s="2">
        <v>0</v>
      </c>
      <c r="M49" s="2">
        <v>113379720348</v>
      </c>
      <c r="O49" s="2">
        <v>0</v>
      </c>
      <c r="Q49" s="2">
        <v>113379720348</v>
      </c>
    </row>
    <row r="50" spans="1:17" ht="21" x14ac:dyDescent="0.25">
      <c r="A50" s="5" t="s">
        <v>44</v>
      </c>
      <c r="C50" s="2">
        <v>0</v>
      </c>
      <c r="E50" s="2">
        <v>42040603077</v>
      </c>
      <c r="G50" s="2">
        <v>0</v>
      </c>
      <c r="I50" s="2">
        <v>42040603077</v>
      </c>
      <c r="K50" s="2">
        <v>0</v>
      </c>
      <c r="M50" s="2">
        <v>42040603077</v>
      </c>
      <c r="O50" s="2">
        <v>0</v>
      </c>
      <c r="Q50" s="2">
        <v>42040603077</v>
      </c>
    </row>
    <row r="51" spans="1:17" ht="21" x14ac:dyDescent="0.25">
      <c r="A51" s="5" t="s">
        <v>46</v>
      </c>
      <c r="C51" s="2">
        <v>0</v>
      </c>
      <c r="E51" s="2">
        <v>82012304522</v>
      </c>
      <c r="G51" s="2">
        <v>0</v>
      </c>
      <c r="I51" s="2">
        <v>82012304522</v>
      </c>
      <c r="K51" s="2">
        <v>0</v>
      </c>
      <c r="M51" s="2">
        <v>82012304522</v>
      </c>
      <c r="O51" s="2">
        <v>0</v>
      </c>
      <c r="Q51" s="2">
        <v>82012304522</v>
      </c>
    </row>
    <row r="52" spans="1:17" ht="21" x14ac:dyDescent="0.25">
      <c r="A52" s="5" t="s">
        <v>61</v>
      </c>
      <c r="C52" s="2">
        <v>0</v>
      </c>
      <c r="E52" s="2">
        <v>65762029498</v>
      </c>
      <c r="G52" s="2">
        <v>0</v>
      </c>
      <c r="I52" s="2">
        <v>65762029498</v>
      </c>
      <c r="K52" s="2">
        <v>0</v>
      </c>
      <c r="M52" s="2">
        <v>65762029498</v>
      </c>
      <c r="O52" s="2">
        <v>0</v>
      </c>
      <c r="Q52" s="2">
        <v>65762029498</v>
      </c>
    </row>
    <row r="53" spans="1:17" ht="21" x14ac:dyDescent="0.25">
      <c r="A53" s="5" t="s">
        <v>62</v>
      </c>
      <c r="C53" s="2">
        <v>0</v>
      </c>
      <c r="E53" s="2">
        <v>8829829060</v>
      </c>
      <c r="G53" s="2">
        <v>0</v>
      </c>
      <c r="I53" s="2">
        <v>8829829060</v>
      </c>
      <c r="K53" s="2">
        <v>0</v>
      </c>
      <c r="M53" s="2">
        <v>8829829060</v>
      </c>
      <c r="O53" s="2">
        <v>0</v>
      </c>
      <c r="Q53" s="2">
        <v>8829829060</v>
      </c>
    </row>
    <row r="54" spans="1:17" ht="21" x14ac:dyDescent="0.25">
      <c r="A54" s="5" t="s">
        <v>67</v>
      </c>
      <c r="C54" s="2">
        <v>0</v>
      </c>
      <c r="E54" s="2">
        <v>-769765272</v>
      </c>
      <c r="G54" s="2">
        <v>0</v>
      </c>
      <c r="I54" s="2">
        <v>-769765272</v>
      </c>
      <c r="K54" s="2">
        <v>0</v>
      </c>
      <c r="M54" s="2">
        <v>-769765272</v>
      </c>
      <c r="O54" s="2">
        <v>0</v>
      </c>
      <c r="Q54" s="2">
        <v>-769765272</v>
      </c>
    </row>
    <row r="55" spans="1:17" ht="21" x14ac:dyDescent="0.25">
      <c r="A55" s="5" t="s">
        <v>29</v>
      </c>
      <c r="C55" s="6">
        <f>SUM(C8:C54)</f>
        <v>3145680278246</v>
      </c>
      <c r="D55" s="5"/>
      <c r="E55" s="6">
        <f>SUM(E8:E54)</f>
        <v>2947197529739</v>
      </c>
      <c r="F55" s="5"/>
      <c r="G55" s="6">
        <f>SUM(G8:G54)</f>
        <v>242833367738</v>
      </c>
      <c r="H55" s="5"/>
      <c r="I55" s="6">
        <f>SUM(I8:I54)</f>
        <v>6335711175723</v>
      </c>
      <c r="J55" s="5"/>
      <c r="K55" s="6">
        <f>SUM(K8:K54)</f>
        <v>3145680278246</v>
      </c>
      <c r="L55" s="5"/>
      <c r="M55" s="6">
        <f>SUM(M8:M54)</f>
        <v>2947197529739</v>
      </c>
      <c r="N55" s="5"/>
      <c r="O55" s="6">
        <f>SUM(O8:O54)</f>
        <v>242833367738</v>
      </c>
      <c r="P55" s="5"/>
      <c r="Q55" s="6">
        <f>SUM(Q8:Q54)</f>
        <v>6335711175723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B32C-49FD-4E8C-80C0-6B9060C2E46A}">
  <dimension ref="A1:N30"/>
  <sheetViews>
    <sheetView rightToLeft="1" zoomScale="145" zoomScaleNormal="145" zoomScaleSheetLayoutView="100" workbookViewId="0">
      <selection sqref="A1:XFD1048576"/>
    </sheetView>
  </sheetViews>
  <sheetFormatPr defaultRowHeight="18" x14ac:dyDescent="0.45"/>
  <cols>
    <col min="1" max="1" width="22.7109375" style="9" customWidth="1"/>
    <col min="2" max="2" width="20.85546875" style="9" bestFit="1" customWidth="1"/>
    <col min="3" max="3" width="17" style="9" bestFit="1" customWidth="1"/>
    <col min="4" max="4" width="12.85546875" style="9" bestFit="1" customWidth="1"/>
    <col min="5" max="5" width="17.5703125" style="9" bestFit="1" customWidth="1"/>
    <col min="6" max="6" width="20.5703125" style="9" customWidth="1"/>
    <col min="7" max="7" width="8.85546875" style="9" bestFit="1" customWidth="1"/>
    <col min="8" max="8" width="19.42578125" style="9" bestFit="1" customWidth="1"/>
    <col min="9" max="9" width="16.140625" style="9" bestFit="1" customWidth="1"/>
    <col min="10" max="10" width="14.28515625" style="9" bestFit="1" customWidth="1"/>
    <col min="11" max="11" width="9.140625" style="9"/>
    <col min="12" max="12" width="15.42578125" style="9" bestFit="1" customWidth="1"/>
    <col min="13" max="13" width="13.7109375" style="9" bestFit="1" customWidth="1"/>
    <col min="14" max="16384" width="9.140625" style="9"/>
  </cols>
  <sheetData>
    <row r="1" spans="1:14" ht="21" x14ac:dyDescent="0.55000000000000004">
      <c r="A1" s="7" t="s">
        <v>251</v>
      </c>
      <c r="B1" s="7"/>
      <c r="C1" s="7"/>
      <c r="D1" s="7"/>
      <c r="E1" s="7"/>
      <c r="F1" s="7"/>
      <c r="G1" s="7"/>
      <c r="H1" s="7"/>
      <c r="I1" s="8"/>
      <c r="J1" s="8"/>
      <c r="K1" s="8"/>
      <c r="L1" s="8"/>
      <c r="M1" s="8"/>
      <c r="N1" s="8"/>
    </row>
    <row r="2" spans="1:14" ht="21" x14ac:dyDescent="0.55000000000000004">
      <c r="A2" s="7" t="s">
        <v>250</v>
      </c>
      <c r="B2" s="7"/>
      <c r="C2" s="7"/>
      <c r="D2" s="7"/>
      <c r="E2" s="7"/>
      <c r="F2" s="7"/>
      <c r="G2" s="7"/>
      <c r="H2" s="7"/>
      <c r="I2" s="8"/>
      <c r="J2" s="8"/>
      <c r="K2" s="8"/>
      <c r="L2" s="8"/>
      <c r="M2" s="8"/>
      <c r="N2" s="8"/>
    </row>
    <row r="3" spans="1:14" ht="21" x14ac:dyDescent="0.55000000000000004">
      <c r="A3" s="7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</row>
    <row r="5" spans="1:14" ht="19.5" x14ac:dyDescent="0.45">
      <c r="A5" s="10" t="s">
        <v>249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7" spans="1:14" ht="30" x14ac:dyDescent="0.45">
      <c r="A7" s="11" t="s">
        <v>248</v>
      </c>
      <c r="B7" s="11" t="s">
        <v>247</v>
      </c>
      <c r="C7" s="11" t="s">
        <v>246</v>
      </c>
      <c r="D7" s="11" t="s">
        <v>245</v>
      </c>
      <c r="E7" s="11" t="s">
        <v>244</v>
      </c>
      <c r="F7" s="11" t="s">
        <v>243</v>
      </c>
      <c r="G7" s="11" t="s">
        <v>242</v>
      </c>
      <c r="H7" s="11" t="s">
        <v>241</v>
      </c>
    </row>
    <row r="8" spans="1:14" x14ac:dyDescent="0.45">
      <c r="A8" s="12" t="s">
        <v>255</v>
      </c>
      <c r="B8" s="12" t="s">
        <v>256</v>
      </c>
      <c r="C8" s="13" t="s">
        <v>240</v>
      </c>
      <c r="D8" s="1">
        <v>2000000</v>
      </c>
      <c r="E8" s="1">
        <v>2000000000000</v>
      </c>
      <c r="F8" s="1">
        <v>8018812470</v>
      </c>
      <c r="G8" s="1">
        <v>23</v>
      </c>
      <c r="H8" s="1">
        <v>34</v>
      </c>
    </row>
    <row r="9" spans="1:14" x14ac:dyDescent="0.45">
      <c r="A9" s="12"/>
      <c r="B9" s="12"/>
      <c r="C9" s="13" t="s">
        <v>259</v>
      </c>
      <c r="D9" s="1">
        <v>15000000</v>
      </c>
      <c r="E9" s="1">
        <v>15000000000000</v>
      </c>
      <c r="F9" s="1">
        <v>40325728465</v>
      </c>
      <c r="G9" s="1">
        <v>26</v>
      </c>
      <c r="H9" s="1">
        <v>45</v>
      </c>
    </row>
    <row r="10" spans="1:14" x14ac:dyDescent="0.45">
      <c r="A10" s="12"/>
      <c r="B10" s="12"/>
      <c r="C10" s="13" t="s">
        <v>239</v>
      </c>
      <c r="D10" s="1">
        <v>1440000</v>
      </c>
      <c r="E10" s="1">
        <v>1440000000000</v>
      </c>
      <c r="F10" s="1">
        <v>11596077961</v>
      </c>
      <c r="G10" s="1">
        <v>23</v>
      </c>
      <c r="H10" s="1">
        <v>39</v>
      </c>
    </row>
    <row r="11" spans="1:14" x14ac:dyDescent="0.45">
      <c r="A11" s="12"/>
      <c r="B11" s="12"/>
      <c r="C11" s="13" t="s">
        <v>96</v>
      </c>
      <c r="D11" s="1">
        <v>1000000</v>
      </c>
      <c r="E11" s="1">
        <v>1000000000000</v>
      </c>
      <c r="F11" s="1">
        <v>10762676069</v>
      </c>
      <c r="G11" s="1">
        <v>23</v>
      </c>
      <c r="H11" s="1">
        <v>42</v>
      </c>
    </row>
    <row r="12" spans="1:14" s="14" customFormat="1" x14ac:dyDescent="0.45">
      <c r="A12" s="12"/>
      <c r="B12" s="12"/>
      <c r="C12" s="13" t="s">
        <v>238</v>
      </c>
      <c r="D12" s="1">
        <v>3500000</v>
      </c>
      <c r="E12" s="1">
        <v>3500000000000</v>
      </c>
      <c r="F12" s="1">
        <v>20551532026</v>
      </c>
      <c r="G12" s="1" t="s">
        <v>208</v>
      </c>
      <c r="H12" s="1">
        <v>39</v>
      </c>
      <c r="I12" s="9"/>
      <c r="J12" s="9"/>
    </row>
    <row r="13" spans="1:14" x14ac:dyDescent="0.45">
      <c r="A13" s="12"/>
      <c r="B13" s="12"/>
      <c r="C13" s="13" t="s">
        <v>237</v>
      </c>
      <c r="D13" s="1">
        <v>1000000</v>
      </c>
      <c r="E13" s="1">
        <v>1000000000000</v>
      </c>
      <c r="F13" s="1">
        <v>4121978023</v>
      </c>
      <c r="G13" s="1" t="s">
        <v>208</v>
      </c>
      <c r="H13" s="1" t="s">
        <v>236</v>
      </c>
    </row>
    <row r="14" spans="1:14" x14ac:dyDescent="0.45">
      <c r="A14" s="12"/>
      <c r="B14" s="12"/>
      <c r="C14" s="13" t="s">
        <v>235</v>
      </c>
      <c r="D14" s="1">
        <v>2500000</v>
      </c>
      <c r="E14" s="1">
        <f>D14*1000000</f>
        <v>2500000000000</v>
      </c>
      <c r="F14" s="1">
        <v>22726733578</v>
      </c>
      <c r="G14" s="1">
        <v>23</v>
      </c>
      <c r="H14" s="1">
        <v>38.1</v>
      </c>
    </row>
    <row r="15" spans="1:14" x14ac:dyDescent="0.45">
      <c r="A15" s="12"/>
      <c r="B15" s="12"/>
      <c r="C15" s="13" t="s">
        <v>234</v>
      </c>
      <c r="D15" s="1">
        <v>2400000</v>
      </c>
      <c r="E15" s="1">
        <v>2400000000000</v>
      </c>
      <c r="F15" s="1">
        <v>20390439689</v>
      </c>
      <c r="G15" s="1">
        <v>23</v>
      </c>
      <c r="H15" s="1">
        <v>39</v>
      </c>
    </row>
    <row r="16" spans="1:14" x14ac:dyDescent="0.45">
      <c r="A16" s="12"/>
      <c r="B16" s="12"/>
      <c r="C16" s="15" t="s">
        <v>233</v>
      </c>
      <c r="D16" s="1">
        <v>2400000</v>
      </c>
      <c r="E16" s="1">
        <v>2400000000000</v>
      </c>
      <c r="F16" s="1">
        <v>16814673482</v>
      </c>
      <c r="G16" s="1">
        <v>23</v>
      </c>
      <c r="H16" s="1" t="s">
        <v>218</v>
      </c>
    </row>
    <row r="17" spans="1:10" x14ac:dyDescent="0.45">
      <c r="A17" s="16"/>
      <c r="B17" s="16"/>
      <c r="C17" s="13" t="s">
        <v>232</v>
      </c>
      <c r="D17" s="1">
        <v>3207600</v>
      </c>
      <c r="E17" s="1">
        <v>4947864134400</v>
      </c>
      <c r="F17" s="1">
        <v>43333839180</v>
      </c>
      <c r="G17" s="1" t="s">
        <v>208</v>
      </c>
      <c r="H17" s="1">
        <v>37</v>
      </c>
    </row>
    <row r="18" spans="1:10" s="14" customFormat="1" ht="36" x14ac:dyDescent="0.45">
      <c r="A18" s="17" t="s">
        <v>231</v>
      </c>
      <c r="B18" s="18" t="s">
        <v>230</v>
      </c>
      <c r="C18" s="13" t="s">
        <v>229</v>
      </c>
      <c r="D18" s="1">
        <v>370370370</v>
      </c>
      <c r="E18" s="1">
        <v>370413886</v>
      </c>
      <c r="F18" s="1">
        <v>7779880528</v>
      </c>
      <c r="G18" s="1" t="s">
        <v>208</v>
      </c>
      <c r="H18" s="13">
        <v>36</v>
      </c>
      <c r="I18" s="9"/>
      <c r="J18" s="9"/>
    </row>
    <row r="19" spans="1:10" s="14" customFormat="1" x14ac:dyDescent="0.45">
      <c r="A19" s="17" t="s">
        <v>228</v>
      </c>
      <c r="B19" s="19"/>
      <c r="C19" s="13" t="s">
        <v>227</v>
      </c>
      <c r="D19" s="1">
        <v>460251</v>
      </c>
      <c r="E19" s="1">
        <v>1979976789450</v>
      </c>
      <c r="F19" s="1">
        <v>17504999989</v>
      </c>
      <c r="G19" s="1" t="s">
        <v>208</v>
      </c>
      <c r="H19" s="1">
        <v>37</v>
      </c>
      <c r="I19" s="9"/>
      <c r="J19" s="9"/>
    </row>
    <row r="20" spans="1:10" s="14" customFormat="1" ht="36" x14ac:dyDescent="0.45">
      <c r="A20" s="17" t="s">
        <v>226</v>
      </c>
      <c r="B20" s="19"/>
      <c r="C20" s="13" t="s">
        <v>225</v>
      </c>
      <c r="D20" s="1">
        <v>367647050</v>
      </c>
      <c r="E20" s="1">
        <v>2500367587050</v>
      </c>
      <c r="F20" s="1">
        <v>2449622246</v>
      </c>
      <c r="G20" s="1" t="s">
        <v>208</v>
      </c>
      <c r="H20" s="1">
        <v>37.799999999999997</v>
      </c>
      <c r="I20" s="9"/>
      <c r="J20" s="9"/>
    </row>
    <row r="21" spans="1:10" s="14" customFormat="1" x14ac:dyDescent="0.45">
      <c r="A21" s="17" t="s">
        <v>224</v>
      </c>
      <c r="B21" s="19"/>
      <c r="C21" s="13" t="s">
        <v>223</v>
      </c>
      <c r="D21" s="1">
        <v>8465011287</v>
      </c>
      <c r="E21" s="1">
        <v>15001943513057</v>
      </c>
      <c r="F21" s="1">
        <v>157957190099</v>
      </c>
      <c r="G21" s="1">
        <v>30</v>
      </c>
      <c r="H21" s="1">
        <v>40</v>
      </c>
      <c r="I21" s="9"/>
      <c r="J21" s="9"/>
    </row>
    <row r="22" spans="1:10" s="14" customFormat="1" x14ac:dyDescent="0.45">
      <c r="A22" s="17" t="s">
        <v>222</v>
      </c>
      <c r="B22" s="19"/>
      <c r="C22" s="13" t="s">
        <v>221</v>
      </c>
      <c r="D22" s="1">
        <v>963700</v>
      </c>
      <c r="E22" s="1">
        <v>3999707714200</v>
      </c>
      <c r="F22" s="1">
        <v>35273589599</v>
      </c>
      <c r="G22" s="1" t="s">
        <v>208</v>
      </c>
      <c r="H22" s="1" t="s">
        <v>220</v>
      </c>
      <c r="I22" s="9"/>
      <c r="J22" s="9"/>
    </row>
    <row r="23" spans="1:10" s="14" customFormat="1" x14ac:dyDescent="0.45">
      <c r="A23" s="12" t="s">
        <v>254</v>
      </c>
      <c r="B23" s="19"/>
      <c r="C23" s="13" t="s">
        <v>219</v>
      </c>
      <c r="D23" s="1">
        <v>1000000</v>
      </c>
      <c r="E23" s="1">
        <v>1000000000000</v>
      </c>
      <c r="F23" s="1">
        <v>7149220837</v>
      </c>
      <c r="G23" s="1" t="s">
        <v>208</v>
      </c>
      <c r="H23" s="1" t="s">
        <v>218</v>
      </c>
      <c r="I23" s="9"/>
      <c r="J23" s="9"/>
    </row>
    <row r="24" spans="1:10" s="14" customFormat="1" x14ac:dyDescent="0.45">
      <c r="A24" s="16"/>
      <c r="B24" s="19"/>
      <c r="C24" s="13" t="s">
        <v>217</v>
      </c>
      <c r="D24" s="1">
        <v>3000000</v>
      </c>
      <c r="E24" s="1">
        <v>3000000000000</v>
      </c>
      <c r="F24" s="1">
        <v>21680658108</v>
      </c>
      <c r="G24" s="1">
        <v>23</v>
      </c>
      <c r="H24" s="1" t="s">
        <v>216</v>
      </c>
      <c r="I24" s="9"/>
      <c r="J24" s="9"/>
    </row>
    <row r="25" spans="1:10" s="14" customFormat="1" x14ac:dyDescent="0.45">
      <c r="A25" s="17" t="s">
        <v>97</v>
      </c>
      <c r="B25" s="19"/>
      <c r="C25" s="13" t="s">
        <v>215</v>
      </c>
      <c r="D25" s="1">
        <v>5000000</v>
      </c>
      <c r="E25" s="1">
        <v>5000000000000</v>
      </c>
      <c r="F25" s="1">
        <v>48781845923</v>
      </c>
      <c r="G25" s="1">
        <v>23</v>
      </c>
      <c r="H25" s="1" t="s">
        <v>214</v>
      </c>
      <c r="I25" s="9"/>
      <c r="J25" s="9"/>
    </row>
    <row r="26" spans="1:10" s="14" customFormat="1" x14ac:dyDescent="0.45">
      <c r="A26" s="17" t="s">
        <v>260</v>
      </c>
      <c r="B26" s="19"/>
      <c r="C26" s="13" t="s">
        <v>257</v>
      </c>
      <c r="D26" s="1"/>
      <c r="E26" s="1"/>
      <c r="F26" s="1">
        <v>1295825748</v>
      </c>
      <c r="G26" s="1">
        <v>23</v>
      </c>
      <c r="H26" s="1">
        <v>42</v>
      </c>
      <c r="I26" s="9"/>
      <c r="J26" s="9"/>
    </row>
    <row r="27" spans="1:10" s="14" customFormat="1" x14ac:dyDescent="0.45">
      <c r="A27" s="17" t="s">
        <v>261</v>
      </c>
      <c r="B27" s="19"/>
      <c r="C27" s="13" t="s">
        <v>258</v>
      </c>
      <c r="D27" s="1"/>
      <c r="E27" s="1">
        <v>0</v>
      </c>
      <c r="F27" s="1">
        <v>1878402893</v>
      </c>
      <c r="G27" s="1">
        <v>23</v>
      </c>
      <c r="H27" s="1">
        <v>45</v>
      </c>
      <c r="I27" s="9"/>
      <c r="J27" s="9"/>
    </row>
    <row r="28" spans="1:10" x14ac:dyDescent="0.45">
      <c r="A28" s="17" t="s">
        <v>96</v>
      </c>
      <c r="B28" s="19"/>
      <c r="C28" s="15" t="s">
        <v>96</v>
      </c>
      <c r="D28" s="1">
        <v>15000000</v>
      </c>
      <c r="E28" s="1">
        <v>15000000000000</v>
      </c>
      <c r="F28" s="1">
        <v>149572833719</v>
      </c>
      <c r="G28" s="1">
        <v>23</v>
      </c>
      <c r="H28" s="1">
        <v>41</v>
      </c>
    </row>
    <row r="29" spans="1:10" ht="54" x14ac:dyDescent="0.45">
      <c r="A29" s="17" t="s">
        <v>213</v>
      </c>
      <c r="B29" s="19"/>
      <c r="C29" s="13" t="s">
        <v>212</v>
      </c>
      <c r="D29" s="1">
        <v>2000000</v>
      </c>
      <c r="E29" s="1">
        <v>2000000000000</v>
      </c>
      <c r="F29" s="1">
        <v>16474273580</v>
      </c>
      <c r="G29" s="1">
        <v>23</v>
      </c>
      <c r="H29" s="1" t="s">
        <v>211</v>
      </c>
    </row>
    <row r="30" spans="1:10" s="14" customFormat="1" ht="16.5" customHeight="1" x14ac:dyDescent="0.45">
      <c r="A30" s="13" t="s">
        <v>210</v>
      </c>
      <c r="B30" s="20"/>
      <c r="C30" s="13" t="s">
        <v>209</v>
      </c>
      <c r="D30" s="1">
        <v>450000</v>
      </c>
      <c r="E30" s="1">
        <v>450000000000</v>
      </c>
      <c r="F30" s="1">
        <v>2451406406</v>
      </c>
      <c r="G30" s="1" t="s">
        <v>208</v>
      </c>
      <c r="H30" s="1">
        <v>38</v>
      </c>
      <c r="I30" s="9"/>
      <c r="J30" s="9"/>
    </row>
  </sheetData>
  <mergeCells count="8">
    <mergeCell ref="A23:A24"/>
    <mergeCell ref="A1:H1"/>
    <mergeCell ref="A2:H2"/>
    <mergeCell ref="A3:H3"/>
    <mergeCell ref="A5:N5"/>
    <mergeCell ref="A8:A17"/>
    <mergeCell ref="B8:B17"/>
    <mergeCell ref="B18:B30"/>
  </mergeCells>
  <pageMargins left="0.7" right="0.7" top="0.75" bottom="0.75" header="0.3" footer="0.3"/>
  <pageSetup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9"/>
  <sheetViews>
    <sheetView rightToLeft="1" workbookViewId="0">
      <selection sqref="A1:XFD1048576"/>
    </sheetView>
  </sheetViews>
  <sheetFormatPr defaultRowHeight="18.75" x14ac:dyDescent="0.25"/>
  <cols>
    <col min="1" max="1" width="18.28515625" style="2" customWidth="1"/>
    <col min="2" max="2" width="1" style="2" customWidth="1"/>
    <col min="3" max="3" width="20" style="2" customWidth="1"/>
    <col min="4" max="4" width="1" style="2" customWidth="1"/>
    <col min="5" max="5" width="35" style="2" customWidth="1"/>
    <col min="6" max="6" width="1" style="2" customWidth="1"/>
    <col min="7" max="7" width="24" style="2" customWidth="1"/>
    <col min="8" max="8" width="1" style="2" customWidth="1"/>
    <col min="9" max="9" width="23" style="2" customWidth="1"/>
    <col min="10" max="10" width="1" style="2" customWidth="1"/>
    <col min="11" max="11" width="22" style="2" customWidth="1"/>
    <col min="12" max="12" width="1" style="2" customWidth="1"/>
    <col min="13" max="13" width="24" style="2" customWidth="1"/>
    <col min="14" max="14" width="1" style="2" customWidth="1"/>
    <col min="15" max="15" width="23" style="2" customWidth="1"/>
    <col min="16" max="16" width="1" style="2" customWidth="1"/>
    <col min="17" max="17" width="22" style="2" customWidth="1"/>
    <col min="18" max="18" width="1" style="2" customWidth="1"/>
    <col min="19" max="19" width="24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  <c r="R2" s="3" t="s">
        <v>0</v>
      </c>
      <c r="S2" s="3" t="s">
        <v>0</v>
      </c>
    </row>
    <row r="3" spans="1:19" ht="26.25" x14ac:dyDescent="0.25">
      <c r="A3" s="3" t="s">
        <v>168</v>
      </c>
      <c r="B3" s="3" t="s">
        <v>168</v>
      </c>
      <c r="C3" s="3" t="s">
        <v>168</v>
      </c>
      <c r="D3" s="3" t="s">
        <v>168</v>
      </c>
      <c r="E3" s="3" t="s">
        <v>168</v>
      </c>
      <c r="F3" s="3" t="s">
        <v>168</v>
      </c>
      <c r="G3" s="3" t="s">
        <v>168</v>
      </c>
      <c r="H3" s="3" t="s">
        <v>168</v>
      </c>
      <c r="I3" s="3" t="s">
        <v>168</v>
      </c>
      <c r="J3" s="3" t="s">
        <v>168</v>
      </c>
      <c r="K3" s="3" t="s">
        <v>168</v>
      </c>
      <c r="L3" s="3" t="s">
        <v>168</v>
      </c>
      <c r="M3" s="3" t="s">
        <v>168</v>
      </c>
      <c r="N3" s="3" t="s">
        <v>168</v>
      </c>
      <c r="O3" s="3" t="s">
        <v>168</v>
      </c>
      <c r="P3" s="3" t="s">
        <v>168</v>
      </c>
      <c r="Q3" s="3" t="s">
        <v>168</v>
      </c>
      <c r="R3" s="3" t="s">
        <v>168</v>
      </c>
      <c r="S3" s="3" t="s">
        <v>168</v>
      </c>
    </row>
    <row r="4" spans="1:19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</row>
    <row r="6" spans="1:19" ht="26.25" x14ac:dyDescent="0.25">
      <c r="A6" s="4" t="s">
        <v>3</v>
      </c>
      <c r="C6" s="4" t="s">
        <v>176</v>
      </c>
      <c r="D6" s="4" t="s">
        <v>176</v>
      </c>
      <c r="E6" s="4" t="s">
        <v>176</v>
      </c>
      <c r="F6" s="4" t="s">
        <v>176</v>
      </c>
      <c r="G6" s="4" t="s">
        <v>176</v>
      </c>
      <c r="I6" s="4" t="s">
        <v>170</v>
      </c>
      <c r="J6" s="4" t="s">
        <v>170</v>
      </c>
      <c r="K6" s="4" t="s">
        <v>170</v>
      </c>
      <c r="L6" s="4" t="s">
        <v>170</v>
      </c>
      <c r="M6" s="4" t="s">
        <v>170</v>
      </c>
      <c r="O6" s="4" t="s">
        <v>171</v>
      </c>
      <c r="P6" s="4" t="s">
        <v>171</v>
      </c>
      <c r="Q6" s="4" t="s">
        <v>171</v>
      </c>
      <c r="R6" s="4" t="s">
        <v>171</v>
      </c>
      <c r="S6" s="4" t="s">
        <v>171</v>
      </c>
    </row>
    <row r="7" spans="1:19" ht="26.25" x14ac:dyDescent="0.25">
      <c r="A7" s="4" t="s">
        <v>3</v>
      </c>
      <c r="C7" s="4" t="s">
        <v>177</v>
      </c>
      <c r="E7" s="4" t="s">
        <v>178</v>
      </c>
      <c r="G7" s="4" t="s">
        <v>179</v>
      </c>
      <c r="I7" s="4" t="s">
        <v>180</v>
      </c>
      <c r="K7" s="4" t="s">
        <v>174</v>
      </c>
      <c r="M7" s="4" t="s">
        <v>181</v>
      </c>
      <c r="O7" s="4" t="s">
        <v>180</v>
      </c>
      <c r="Q7" s="4" t="s">
        <v>174</v>
      </c>
      <c r="S7" s="4" t="s">
        <v>181</v>
      </c>
    </row>
    <row r="8" spans="1:19" ht="21" x14ac:dyDescent="0.25">
      <c r="A8" s="5" t="s">
        <v>22</v>
      </c>
      <c r="C8" s="2" t="s">
        <v>165</v>
      </c>
      <c r="E8" s="2">
        <v>9090119780</v>
      </c>
      <c r="G8" s="2">
        <v>93</v>
      </c>
      <c r="I8" s="2">
        <v>845381139540</v>
      </c>
      <c r="K8" s="2">
        <v>119347925582</v>
      </c>
      <c r="M8" s="2">
        <v>726033213958</v>
      </c>
      <c r="O8" s="2">
        <v>845381139540</v>
      </c>
      <c r="Q8" s="2">
        <v>119347925582</v>
      </c>
      <c r="S8" s="2">
        <v>726033213958</v>
      </c>
    </row>
    <row r="9" spans="1:19" ht="21" x14ac:dyDescent="0.25">
      <c r="A9" s="5" t="s">
        <v>29</v>
      </c>
      <c r="C9" s="2" t="s">
        <v>29</v>
      </c>
      <c r="E9" s="2" t="s">
        <v>29</v>
      </c>
      <c r="G9" s="2" t="s">
        <v>29</v>
      </c>
      <c r="I9" s="6">
        <f>SUM(I8:I8)</f>
        <v>845381139540</v>
      </c>
      <c r="K9" s="6">
        <f>SUM(K8:K8)</f>
        <v>119347925582</v>
      </c>
      <c r="M9" s="6">
        <f>SUM(M8:M8)</f>
        <v>726033213958</v>
      </c>
      <c r="O9" s="6">
        <f>SUM(O8:O8)</f>
        <v>845381139540</v>
      </c>
      <c r="Q9" s="6">
        <f>SUM(Q8:Q8)</f>
        <v>119347925582</v>
      </c>
      <c r="S9" s="6">
        <f>SUM(S8:S8)</f>
        <v>726033213958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42"/>
  <sheetViews>
    <sheetView rightToLeft="1" workbookViewId="0">
      <selection sqref="A1:XFD1048576"/>
    </sheetView>
  </sheetViews>
  <sheetFormatPr defaultRowHeight="18.75" x14ac:dyDescent="0.25"/>
  <cols>
    <col min="1" max="1" width="33.42578125" style="2" bestFit="1" customWidth="1"/>
    <col min="2" max="2" width="1" style="2" customWidth="1"/>
    <col min="3" max="3" width="23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23" style="2" customWidth="1"/>
    <col min="10" max="10" width="1" style="2" customWidth="1"/>
    <col min="11" max="11" width="23" style="2" customWidth="1"/>
    <col min="12" max="12" width="1" style="2" customWidth="1"/>
    <col min="13" max="13" width="23" style="2" customWidth="1"/>
    <col min="14" max="14" width="1" style="2" customWidth="1"/>
    <col min="15" max="15" width="9.140625" style="2" customWidth="1"/>
    <col min="16" max="16384" width="9.140625" style="2"/>
  </cols>
  <sheetData>
    <row r="2" spans="1:13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</row>
    <row r="3" spans="1:13" ht="26.25" x14ac:dyDescent="0.25">
      <c r="A3" s="3" t="s">
        <v>168</v>
      </c>
      <c r="B3" s="3" t="s">
        <v>168</v>
      </c>
      <c r="C3" s="3" t="s">
        <v>168</v>
      </c>
      <c r="D3" s="3" t="s">
        <v>168</v>
      </c>
      <c r="E3" s="3" t="s">
        <v>168</v>
      </c>
      <c r="F3" s="3" t="s">
        <v>168</v>
      </c>
      <c r="G3" s="3" t="s">
        <v>168</v>
      </c>
      <c r="H3" s="3" t="s">
        <v>168</v>
      </c>
      <c r="I3" s="3" t="s">
        <v>168</v>
      </c>
      <c r="J3" s="3" t="s">
        <v>168</v>
      </c>
      <c r="K3" s="3" t="s">
        <v>168</v>
      </c>
      <c r="L3" s="3" t="s">
        <v>168</v>
      </c>
      <c r="M3" s="3" t="s">
        <v>168</v>
      </c>
    </row>
    <row r="4" spans="1:13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</row>
    <row r="6" spans="1:13" ht="27" thickBot="1" x14ac:dyDescent="0.3">
      <c r="A6" s="24" t="s">
        <v>169</v>
      </c>
      <c r="C6" s="4" t="s">
        <v>170</v>
      </c>
      <c r="D6" s="4" t="s">
        <v>170</v>
      </c>
      <c r="E6" s="4" t="s">
        <v>170</v>
      </c>
      <c r="F6" s="4" t="s">
        <v>170</v>
      </c>
      <c r="G6" s="4" t="s">
        <v>170</v>
      </c>
      <c r="I6" s="4" t="s">
        <v>171</v>
      </c>
      <c r="J6" s="4" t="s">
        <v>171</v>
      </c>
      <c r="K6" s="4" t="s">
        <v>171</v>
      </c>
      <c r="L6" s="4" t="s">
        <v>171</v>
      </c>
      <c r="M6" s="4" t="s">
        <v>171</v>
      </c>
    </row>
    <row r="7" spans="1:13" ht="27" thickBot="1" x14ac:dyDescent="0.3">
      <c r="A7" s="4" t="s">
        <v>172</v>
      </c>
      <c r="C7" s="4" t="s">
        <v>173</v>
      </c>
      <c r="E7" s="4" t="s">
        <v>174</v>
      </c>
      <c r="G7" s="4" t="s">
        <v>175</v>
      </c>
      <c r="I7" s="4" t="s">
        <v>173</v>
      </c>
      <c r="K7" s="4" t="s">
        <v>174</v>
      </c>
      <c r="M7" s="4" t="s">
        <v>175</v>
      </c>
    </row>
    <row r="8" spans="1:13" ht="21" x14ac:dyDescent="0.25">
      <c r="A8" s="5" t="s">
        <v>95</v>
      </c>
      <c r="C8" s="2">
        <v>5054958904</v>
      </c>
      <c r="E8" s="2">
        <v>0</v>
      </c>
      <c r="G8" s="2">
        <v>5054958904</v>
      </c>
      <c r="I8" s="2">
        <v>5054958904</v>
      </c>
      <c r="K8" s="2">
        <v>0</v>
      </c>
      <c r="M8" s="2">
        <v>5054958904</v>
      </c>
    </row>
    <row r="9" spans="1:13" ht="21" x14ac:dyDescent="0.25">
      <c r="A9" s="5" t="s">
        <v>94</v>
      </c>
      <c r="C9" s="2">
        <v>63890780228</v>
      </c>
      <c r="E9" s="2">
        <v>0</v>
      </c>
      <c r="G9" s="2">
        <v>63890780228</v>
      </c>
      <c r="I9" s="2">
        <v>63890780228</v>
      </c>
      <c r="K9" s="2">
        <v>0</v>
      </c>
      <c r="M9" s="2">
        <v>63890780228</v>
      </c>
    </row>
    <row r="10" spans="1:13" ht="21" x14ac:dyDescent="0.25">
      <c r="A10" s="5" t="s">
        <v>72</v>
      </c>
      <c r="C10" s="2">
        <v>28532208905</v>
      </c>
      <c r="E10" s="2">
        <v>0</v>
      </c>
      <c r="G10" s="2">
        <v>28532208905</v>
      </c>
      <c r="I10" s="2">
        <v>28532208905</v>
      </c>
      <c r="K10" s="2">
        <v>0</v>
      </c>
      <c r="M10" s="2">
        <v>28532208905</v>
      </c>
    </row>
    <row r="11" spans="1:13" ht="21" x14ac:dyDescent="0.25">
      <c r="A11" s="5" t="s">
        <v>90</v>
      </c>
      <c r="C11" s="2">
        <v>442787704351</v>
      </c>
      <c r="E11" s="2">
        <v>0</v>
      </c>
      <c r="G11" s="2">
        <v>442787704351</v>
      </c>
      <c r="I11" s="2">
        <v>442787704351</v>
      </c>
      <c r="K11" s="2">
        <v>0</v>
      </c>
      <c r="M11" s="2">
        <v>442787704351</v>
      </c>
    </row>
    <row r="12" spans="1:13" ht="21" x14ac:dyDescent="0.25">
      <c r="A12" s="5" t="s">
        <v>89</v>
      </c>
      <c r="C12" s="2">
        <v>113414676511</v>
      </c>
      <c r="E12" s="2">
        <v>0</v>
      </c>
      <c r="G12" s="2">
        <v>113414676511</v>
      </c>
      <c r="I12" s="2">
        <v>113414676511</v>
      </c>
      <c r="K12" s="2">
        <v>0</v>
      </c>
      <c r="M12" s="2">
        <v>113414676511</v>
      </c>
    </row>
    <row r="13" spans="1:13" ht="21" x14ac:dyDescent="0.25">
      <c r="A13" s="5" t="s">
        <v>71</v>
      </c>
      <c r="C13" s="2">
        <v>9877003424</v>
      </c>
      <c r="E13" s="2">
        <v>0</v>
      </c>
      <c r="G13" s="2">
        <v>9877003424</v>
      </c>
      <c r="I13" s="2">
        <v>9877003424</v>
      </c>
      <c r="K13" s="2">
        <v>0</v>
      </c>
      <c r="M13" s="2">
        <v>9877003424</v>
      </c>
    </row>
    <row r="14" spans="1:13" ht="21" x14ac:dyDescent="0.25">
      <c r="A14" s="5" t="s">
        <v>88</v>
      </c>
      <c r="C14" s="2">
        <v>3331373345</v>
      </c>
      <c r="E14" s="2">
        <v>0</v>
      </c>
      <c r="G14" s="2">
        <v>3331373345</v>
      </c>
      <c r="I14" s="2">
        <v>3331373345</v>
      </c>
      <c r="K14" s="2">
        <v>0</v>
      </c>
      <c r="M14" s="2">
        <v>3331373345</v>
      </c>
    </row>
    <row r="15" spans="1:13" ht="21" x14ac:dyDescent="0.25">
      <c r="A15" s="5" t="s">
        <v>87</v>
      </c>
      <c r="C15" s="2">
        <v>38076857827</v>
      </c>
      <c r="E15" s="2">
        <v>0</v>
      </c>
      <c r="G15" s="2">
        <v>38076857827</v>
      </c>
      <c r="I15" s="2">
        <v>38076857827</v>
      </c>
      <c r="K15" s="2">
        <v>0</v>
      </c>
      <c r="M15" s="2">
        <v>38076857827</v>
      </c>
    </row>
    <row r="16" spans="1:13" ht="21" x14ac:dyDescent="0.25">
      <c r="A16" s="5" t="s">
        <v>86</v>
      </c>
      <c r="C16" s="2">
        <v>87339906779</v>
      </c>
      <c r="E16" s="2">
        <v>0</v>
      </c>
      <c r="G16" s="2">
        <v>87339906779</v>
      </c>
      <c r="I16" s="2">
        <v>87339906779</v>
      </c>
      <c r="K16" s="2">
        <v>0</v>
      </c>
      <c r="M16" s="2">
        <v>87339906779</v>
      </c>
    </row>
    <row r="17" spans="1:13" ht="21" x14ac:dyDescent="0.25">
      <c r="A17" s="5" t="s">
        <v>96</v>
      </c>
      <c r="C17" s="2">
        <v>294563215821</v>
      </c>
      <c r="E17" s="2">
        <v>0</v>
      </c>
      <c r="G17" s="2">
        <v>294563215821</v>
      </c>
      <c r="I17" s="2">
        <v>294563215821</v>
      </c>
      <c r="K17" s="2">
        <v>0</v>
      </c>
      <c r="M17" s="2">
        <v>294563215821</v>
      </c>
    </row>
    <row r="18" spans="1:13" ht="21" x14ac:dyDescent="0.25">
      <c r="A18" s="5" t="s">
        <v>85</v>
      </c>
      <c r="C18" s="2">
        <v>168358642205</v>
      </c>
      <c r="E18" s="2">
        <v>0</v>
      </c>
      <c r="G18" s="2">
        <v>168358642205</v>
      </c>
      <c r="I18" s="2">
        <v>168358642205</v>
      </c>
      <c r="K18" s="2">
        <v>0</v>
      </c>
      <c r="M18" s="2">
        <v>168358642205</v>
      </c>
    </row>
    <row r="19" spans="1:13" ht="21" x14ac:dyDescent="0.25">
      <c r="A19" s="5" t="s">
        <v>84</v>
      </c>
      <c r="C19" s="2">
        <v>5331904481</v>
      </c>
      <c r="E19" s="2">
        <v>0</v>
      </c>
      <c r="G19" s="2">
        <v>5331904481</v>
      </c>
      <c r="I19" s="2">
        <v>5331904481</v>
      </c>
      <c r="K19" s="2">
        <v>0</v>
      </c>
      <c r="M19" s="2">
        <v>5331904481</v>
      </c>
    </row>
    <row r="20" spans="1:13" ht="21" x14ac:dyDescent="0.25">
      <c r="A20" s="5" t="s">
        <v>97</v>
      </c>
      <c r="C20" s="2">
        <v>98187738647</v>
      </c>
      <c r="E20" s="2">
        <v>0</v>
      </c>
      <c r="G20" s="2">
        <v>98187738647</v>
      </c>
      <c r="I20" s="2">
        <v>98187738647</v>
      </c>
      <c r="K20" s="2">
        <v>0</v>
      </c>
      <c r="M20" s="2">
        <v>98187738647</v>
      </c>
    </row>
    <row r="21" spans="1:13" ht="21" x14ac:dyDescent="0.25">
      <c r="A21" s="5" t="s">
        <v>74</v>
      </c>
      <c r="C21" s="2">
        <v>46352456623</v>
      </c>
      <c r="E21" s="2">
        <v>0</v>
      </c>
      <c r="G21" s="2">
        <v>46352456623</v>
      </c>
      <c r="I21" s="2">
        <v>46352456623</v>
      </c>
      <c r="K21" s="2">
        <v>0</v>
      </c>
      <c r="M21" s="2">
        <v>46352456623</v>
      </c>
    </row>
    <row r="22" spans="1:13" ht="21" x14ac:dyDescent="0.25">
      <c r="A22" s="5" t="s">
        <v>56</v>
      </c>
      <c r="C22" s="2">
        <v>45693875251</v>
      </c>
      <c r="E22" s="2">
        <v>0</v>
      </c>
      <c r="G22" s="2">
        <v>45693875251</v>
      </c>
      <c r="I22" s="2">
        <v>45693875251</v>
      </c>
      <c r="K22" s="2">
        <v>0</v>
      </c>
      <c r="M22" s="2">
        <v>45693875251</v>
      </c>
    </row>
    <row r="23" spans="1:13" ht="21" x14ac:dyDescent="0.25">
      <c r="A23" s="5" t="s">
        <v>91</v>
      </c>
      <c r="C23" s="2">
        <v>39982456964</v>
      </c>
      <c r="E23" s="2">
        <v>0</v>
      </c>
      <c r="G23" s="2">
        <v>39982456964</v>
      </c>
      <c r="I23" s="2">
        <v>39982456964</v>
      </c>
      <c r="K23" s="2">
        <v>0</v>
      </c>
      <c r="M23" s="2">
        <v>39982456964</v>
      </c>
    </row>
    <row r="24" spans="1:13" ht="21" x14ac:dyDescent="0.25">
      <c r="A24" s="5" t="s">
        <v>83</v>
      </c>
      <c r="C24" s="2">
        <v>293944645101</v>
      </c>
      <c r="E24" s="2">
        <v>0</v>
      </c>
      <c r="G24" s="2">
        <v>293944645101</v>
      </c>
      <c r="I24" s="2">
        <v>293944645101</v>
      </c>
      <c r="K24" s="2">
        <v>0</v>
      </c>
      <c r="M24" s="2">
        <v>293944645101</v>
      </c>
    </row>
    <row r="25" spans="1:13" ht="21" x14ac:dyDescent="0.25">
      <c r="A25" s="5" t="s">
        <v>82</v>
      </c>
      <c r="C25" s="2">
        <v>118229094147</v>
      </c>
      <c r="E25" s="2">
        <v>0</v>
      </c>
      <c r="G25" s="2">
        <v>118229094147</v>
      </c>
      <c r="I25" s="2">
        <v>118229094147</v>
      </c>
      <c r="K25" s="2">
        <v>0</v>
      </c>
      <c r="M25" s="2">
        <v>118229094147</v>
      </c>
    </row>
    <row r="26" spans="1:13" ht="21" x14ac:dyDescent="0.25">
      <c r="A26" s="5" t="s">
        <v>81</v>
      </c>
      <c r="C26" s="2">
        <v>155130798761</v>
      </c>
      <c r="E26" s="2">
        <v>0</v>
      </c>
      <c r="G26" s="2">
        <v>155130798761</v>
      </c>
      <c r="I26" s="2">
        <v>155130798761</v>
      </c>
      <c r="K26" s="2">
        <v>0</v>
      </c>
      <c r="M26" s="2">
        <v>155130798761</v>
      </c>
    </row>
    <row r="27" spans="1:13" ht="21" x14ac:dyDescent="0.25">
      <c r="A27" s="5" t="s">
        <v>80</v>
      </c>
      <c r="C27" s="2">
        <v>44707786652</v>
      </c>
      <c r="E27" s="2">
        <v>0</v>
      </c>
      <c r="G27" s="2">
        <v>44707786652</v>
      </c>
      <c r="I27" s="2">
        <v>44707786652</v>
      </c>
      <c r="K27" s="2">
        <v>0</v>
      </c>
      <c r="M27" s="2">
        <v>44707786652</v>
      </c>
    </row>
    <row r="28" spans="1:13" ht="21" x14ac:dyDescent="0.25">
      <c r="A28" s="5" t="s">
        <v>93</v>
      </c>
      <c r="C28" s="2">
        <v>17801201382</v>
      </c>
      <c r="E28" s="2">
        <v>0</v>
      </c>
      <c r="G28" s="2">
        <v>17801201382</v>
      </c>
      <c r="I28" s="2">
        <v>17801201382</v>
      </c>
      <c r="K28" s="2">
        <v>0</v>
      </c>
      <c r="M28" s="2">
        <v>17801201382</v>
      </c>
    </row>
    <row r="29" spans="1:13" ht="21" x14ac:dyDescent="0.25">
      <c r="A29" s="5" t="s">
        <v>73</v>
      </c>
      <c r="C29" s="2">
        <v>49277949410</v>
      </c>
      <c r="E29" s="2">
        <v>0</v>
      </c>
      <c r="G29" s="2">
        <v>49277949410</v>
      </c>
      <c r="I29" s="2">
        <v>49277949410</v>
      </c>
      <c r="K29" s="2">
        <v>0</v>
      </c>
      <c r="M29" s="2">
        <v>49277949410</v>
      </c>
    </row>
    <row r="30" spans="1:13" ht="21" x14ac:dyDescent="0.25">
      <c r="A30" s="5" t="s">
        <v>55</v>
      </c>
      <c r="C30" s="2">
        <v>19949349315</v>
      </c>
      <c r="E30" s="2">
        <v>0</v>
      </c>
      <c r="G30" s="2">
        <v>19949349315</v>
      </c>
      <c r="I30" s="2">
        <v>19949349315</v>
      </c>
      <c r="K30" s="2">
        <v>0</v>
      </c>
      <c r="M30" s="2">
        <v>19949349315</v>
      </c>
    </row>
    <row r="31" spans="1:13" ht="21" x14ac:dyDescent="0.25">
      <c r="A31" s="5" t="s">
        <v>79</v>
      </c>
      <c r="C31" s="2">
        <v>57682068270</v>
      </c>
      <c r="E31" s="2">
        <v>0</v>
      </c>
      <c r="G31" s="2">
        <v>57682068270</v>
      </c>
      <c r="I31" s="2">
        <v>57682068270</v>
      </c>
      <c r="K31" s="2">
        <v>0</v>
      </c>
      <c r="M31" s="2">
        <v>57682068270</v>
      </c>
    </row>
    <row r="32" spans="1:13" ht="21" x14ac:dyDescent="0.25">
      <c r="A32" s="5" t="s">
        <v>92</v>
      </c>
      <c r="C32" s="2">
        <v>8996820204</v>
      </c>
      <c r="E32" s="2">
        <v>0</v>
      </c>
      <c r="G32" s="2">
        <v>8996820204</v>
      </c>
      <c r="I32" s="2">
        <v>8996820204</v>
      </c>
      <c r="K32" s="2">
        <v>0</v>
      </c>
      <c r="M32" s="2">
        <v>8996820204</v>
      </c>
    </row>
    <row r="33" spans="1:13" ht="21" x14ac:dyDescent="0.25">
      <c r="A33" s="5" t="s">
        <v>47</v>
      </c>
      <c r="C33" s="2">
        <v>27039304108</v>
      </c>
      <c r="E33" s="2">
        <v>0</v>
      </c>
      <c r="G33" s="2">
        <v>27039304108</v>
      </c>
      <c r="I33" s="2">
        <v>27039304108</v>
      </c>
      <c r="K33" s="2">
        <v>0</v>
      </c>
      <c r="M33" s="2">
        <v>27039304108</v>
      </c>
    </row>
    <row r="34" spans="1:13" ht="21" x14ac:dyDescent="0.25">
      <c r="A34" s="5" t="s">
        <v>78</v>
      </c>
      <c r="C34" s="2">
        <v>147367687070</v>
      </c>
      <c r="E34" s="2">
        <v>0</v>
      </c>
      <c r="G34" s="2">
        <v>147367687070</v>
      </c>
      <c r="I34" s="2">
        <v>147367687070</v>
      </c>
      <c r="K34" s="2">
        <v>0</v>
      </c>
      <c r="M34" s="2">
        <v>147367687070</v>
      </c>
    </row>
    <row r="35" spans="1:13" ht="21" x14ac:dyDescent="0.25">
      <c r="A35" s="5" t="s">
        <v>58</v>
      </c>
      <c r="C35" s="2">
        <v>74229767720</v>
      </c>
      <c r="E35" s="2">
        <v>0</v>
      </c>
      <c r="G35" s="2">
        <v>74229767720</v>
      </c>
      <c r="I35" s="2">
        <v>74229767720</v>
      </c>
      <c r="K35" s="2">
        <v>0</v>
      </c>
      <c r="M35" s="2">
        <v>74229767720</v>
      </c>
    </row>
    <row r="36" spans="1:13" ht="21" x14ac:dyDescent="0.25">
      <c r="A36" s="5" t="s">
        <v>54</v>
      </c>
      <c r="C36" s="2">
        <v>59555034246</v>
      </c>
      <c r="E36" s="2">
        <v>0</v>
      </c>
      <c r="G36" s="2">
        <v>59555034246</v>
      </c>
      <c r="I36" s="2">
        <v>59555034246</v>
      </c>
      <c r="K36" s="2">
        <v>0</v>
      </c>
      <c r="M36" s="2">
        <v>59555034246</v>
      </c>
    </row>
    <row r="37" spans="1:13" ht="21" x14ac:dyDescent="0.25">
      <c r="A37" s="5" t="s">
        <v>75</v>
      </c>
      <c r="C37" s="2">
        <v>135529261080</v>
      </c>
      <c r="E37" s="2">
        <v>0</v>
      </c>
      <c r="G37" s="2">
        <v>135529261080</v>
      </c>
      <c r="I37" s="2">
        <v>135529261080</v>
      </c>
      <c r="K37" s="2">
        <v>0</v>
      </c>
      <c r="M37" s="2">
        <v>135529261080</v>
      </c>
    </row>
    <row r="38" spans="1:13" ht="21" x14ac:dyDescent="0.25">
      <c r="A38" s="5" t="s">
        <v>77</v>
      </c>
      <c r="C38" s="2">
        <v>204074479398</v>
      </c>
      <c r="E38" s="2">
        <v>0</v>
      </c>
      <c r="G38" s="2">
        <v>204074479398</v>
      </c>
      <c r="I38" s="2">
        <v>204074479398</v>
      </c>
      <c r="K38" s="2">
        <v>0</v>
      </c>
      <c r="M38" s="2">
        <v>204074479398</v>
      </c>
    </row>
    <row r="39" spans="1:13" ht="21" x14ac:dyDescent="0.25">
      <c r="A39" s="5" t="s">
        <v>70</v>
      </c>
      <c r="C39" s="2">
        <v>19094726028</v>
      </c>
      <c r="E39" s="2">
        <v>0</v>
      </c>
      <c r="G39" s="2">
        <v>19094726028</v>
      </c>
      <c r="I39" s="2">
        <v>19094726028</v>
      </c>
      <c r="K39" s="2">
        <v>0</v>
      </c>
      <c r="M39" s="2">
        <v>19094726028</v>
      </c>
    </row>
    <row r="40" spans="1:13" ht="21" x14ac:dyDescent="0.25">
      <c r="A40" s="5" t="s">
        <v>57</v>
      </c>
      <c r="C40" s="2">
        <v>38237552512</v>
      </c>
      <c r="E40" s="2">
        <v>0</v>
      </c>
      <c r="G40" s="2">
        <v>38237552512</v>
      </c>
      <c r="I40" s="2">
        <v>38237552512</v>
      </c>
      <c r="K40" s="2">
        <v>0</v>
      </c>
      <c r="M40" s="2">
        <v>38237552512</v>
      </c>
    </row>
    <row r="41" spans="1:13" ht="21.75" thickBot="1" x14ac:dyDescent="0.3">
      <c r="A41" s="5" t="s">
        <v>76</v>
      </c>
      <c r="C41" s="2">
        <v>184056992576</v>
      </c>
      <c r="E41" s="2">
        <v>0</v>
      </c>
      <c r="G41" s="2">
        <v>184056992576</v>
      </c>
      <c r="I41" s="2">
        <v>184056992576</v>
      </c>
      <c r="K41" s="2">
        <v>0</v>
      </c>
      <c r="M41" s="2">
        <v>184056992576</v>
      </c>
    </row>
    <row r="42" spans="1:13" ht="21.75" thickBot="1" x14ac:dyDescent="0.3">
      <c r="A42" s="5" t="s">
        <v>29</v>
      </c>
      <c r="C42" s="6">
        <f>SUM(C8:C41)</f>
        <v>3145680278246</v>
      </c>
      <c r="D42" s="5"/>
      <c r="E42" s="6">
        <f>SUM(E8:E41)</f>
        <v>0</v>
      </c>
      <c r="F42" s="5"/>
      <c r="G42" s="6">
        <f>SUM(G8:G41)</f>
        <v>3145680278246</v>
      </c>
      <c r="I42" s="6">
        <f>SUM(I8:I41)</f>
        <v>3145680278246</v>
      </c>
      <c r="J42" s="5"/>
      <c r="K42" s="6">
        <f>SUM(K8:K41)</f>
        <v>0</v>
      </c>
      <c r="L42" s="5"/>
      <c r="M42" s="6">
        <f>SUM(M8:M41)</f>
        <v>3145680278246</v>
      </c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90B06-1D96-4DD7-889E-4EB846AEB1BD}">
  <dimension ref="A2:M105"/>
  <sheetViews>
    <sheetView rightToLeft="1" topLeftCell="A81" workbookViewId="0">
      <selection sqref="A1:XFD1048576"/>
    </sheetView>
  </sheetViews>
  <sheetFormatPr defaultRowHeight="18.75" x14ac:dyDescent="0.25"/>
  <cols>
    <col min="1" max="1" width="33.42578125" style="2" bestFit="1" customWidth="1"/>
    <col min="2" max="2" width="1" style="2" customWidth="1"/>
    <col min="3" max="3" width="23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23" style="2" customWidth="1"/>
    <col min="10" max="10" width="1" style="2" customWidth="1"/>
    <col min="11" max="11" width="23" style="2" customWidth="1"/>
    <col min="12" max="12" width="1" style="2" customWidth="1"/>
    <col min="13" max="13" width="23" style="2" customWidth="1"/>
    <col min="14" max="14" width="1" style="2" customWidth="1"/>
    <col min="15" max="15" width="9.140625" style="2" customWidth="1"/>
    <col min="16" max="16384" width="9.140625" style="2"/>
  </cols>
  <sheetData>
    <row r="2" spans="1:13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</row>
    <row r="3" spans="1:13" ht="26.25" x14ac:dyDescent="0.25">
      <c r="A3" s="3" t="s">
        <v>168</v>
      </c>
      <c r="B3" s="3" t="s">
        <v>168</v>
      </c>
      <c r="C3" s="3" t="s">
        <v>168</v>
      </c>
      <c r="D3" s="3" t="s">
        <v>168</v>
      </c>
      <c r="E3" s="3" t="s">
        <v>168</v>
      </c>
      <c r="F3" s="3" t="s">
        <v>168</v>
      </c>
      <c r="G3" s="3" t="s">
        <v>168</v>
      </c>
      <c r="H3" s="3" t="s">
        <v>168</v>
      </c>
      <c r="I3" s="3" t="s">
        <v>168</v>
      </c>
      <c r="J3" s="3" t="s">
        <v>168</v>
      </c>
      <c r="K3" s="3" t="s">
        <v>168</v>
      </c>
      <c r="L3" s="3" t="s">
        <v>168</v>
      </c>
      <c r="M3" s="3" t="s">
        <v>168</v>
      </c>
    </row>
    <row r="4" spans="1:13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</row>
    <row r="6" spans="1:13" ht="27" thickBot="1" x14ac:dyDescent="0.3">
      <c r="A6" s="24" t="s">
        <v>169</v>
      </c>
      <c r="C6" s="4" t="s">
        <v>170</v>
      </c>
      <c r="D6" s="4" t="s">
        <v>170</v>
      </c>
      <c r="E6" s="4" t="s">
        <v>170</v>
      </c>
      <c r="F6" s="4" t="s">
        <v>170</v>
      </c>
      <c r="G6" s="4" t="s">
        <v>170</v>
      </c>
      <c r="I6" s="4" t="s">
        <v>171</v>
      </c>
      <c r="J6" s="4" t="s">
        <v>171</v>
      </c>
      <c r="K6" s="4" t="s">
        <v>171</v>
      </c>
      <c r="L6" s="4" t="s">
        <v>171</v>
      </c>
      <c r="M6" s="4" t="s">
        <v>171</v>
      </c>
    </row>
    <row r="7" spans="1:13" ht="27" thickBot="1" x14ac:dyDescent="0.3">
      <c r="A7" s="24" t="s">
        <v>172</v>
      </c>
      <c r="C7" s="24" t="s">
        <v>173</v>
      </c>
      <c r="E7" s="24" t="s">
        <v>174</v>
      </c>
      <c r="G7" s="24" t="s">
        <v>175</v>
      </c>
      <c r="I7" s="24" t="s">
        <v>173</v>
      </c>
      <c r="K7" s="24" t="s">
        <v>174</v>
      </c>
      <c r="M7" s="24" t="s">
        <v>175</v>
      </c>
    </row>
    <row r="8" spans="1:13" ht="21" x14ac:dyDescent="0.25">
      <c r="A8" s="5" t="s">
        <v>136</v>
      </c>
      <c r="C8" s="2">
        <v>21443</v>
      </c>
      <c r="E8" s="2">
        <v>0</v>
      </c>
      <c r="G8" s="2">
        <f>+C8-E8</f>
        <v>21443</v>
      </c>
      <c r="I8" s="2">
        <v>21443</v>
      </c>
      <c r="K8" s="2">
        <v>0</v>
      </c>
      <c r="M8" s="2">
        <v>21443</v>
      </c>
    </row>
    <row r="9" spans="1:13" ht="21" x14ac:dyDescent="0.25">
      <c r="A9" s="5" t="s">
        <v>137</v>
      </c>
      <c r="C9" s="2">
        <v>7684533748</v>
      </c>
      <c r="E9" s="2">
        <v>0</v>
      </c>
      <c r="G9" s="2">
        <f t="shared" ref="G9:G72" si="0">+C9-E9</f>
        <v>7684533748</v>
      </c>
      <c r="I9" s="2">
        <v>7684533748</v>
      </c>
      <c r="K9" s="2">
        <v>0</v>
      </c>
      <c r="M9" s="2">
        <v>7684533748</v>
      </c>
    </row>
    <row r="10" spans="1:13" ht="21" x14ac:dyDescent="0.25">
      <c r="A10" s="5" t="s">
        <v>139</v>
      </c>
      <c r="C10" s="2">
        <v>38612</v>
      </c>
      <c r="E10" s="2">
        <v>0</v>
      </c>
      <c r="G10" s="2">
        <f t="shared" si="0"/>
        <v>38612</v>
      </c>
      <c r="I10" s="2">
        <v>38612</v>
      </c>
      <c r="K10" s="2">
        <v>0</v>
      </c>
      <c r="M10" s="2">
        <v>38612</v>
      </c>
    </row>
    <row r="11" spans="1:13" ht="21" x14ac:dyDescent="0.25">
      <c r="A11" s="5" t="s">
        <v>141</v>
      </c>
      <c r="C11" s="2">
        <v>3852</v>
      </c>
      <c r="E11" s="2">
        <v>0</v>
      </c>
      <c r="G11" s="2">
        <f t="shared" si="0"/>
        <v>3852</v>
      </c>
      <c r="I11" s="2">
        <v>3852</v>
      </c>
      <c r="K11" s="2">
        <v>0</v>
      </c>
      <c r="M11" s="2">
        <v>3852</v>
      </c>
    </row>
    <row r="12" spans="1:13" ht="21" x14ac:dyDescent="0.25">
      <c r="A12" s="5" t="s">
        <v>142</v>
      </c>
      <c r="C12" s="2">
        <v>5943</v>
      </c>
      <c r="E12" s="2">
        <v>0</v>
      </c>
      <c r="G12" s="2">
        <f t="shared" si="0"/>
        <v>5943</v>
      </c>
      <c r="I12" s="2">
        <v>5943</v>
      </c>
      <c r="K12" s="2">
        <v>0</v>
      </c>
      <c r="M12" s="2">
        <v>5943</v>
      </c>
    </row>
    <row r="13" spans="1:13" ht="21" x14ac:dyDescent="0.25">
      <c r="A13" s="5" t="s">
        <v>143</v>
      </c>
      <c r="C13" s="2">
        <v>39050</v>
      </c>
      <c r="E13" s="2">
        <v>0</v>
      </c>
      <c r="G13" s="2">
        <f t="shared" si="0"/>
        <v>39050</v>
      </c>
      <c r="I13" s="2">
        <v>39050</v>
      </c>
      <c r="K13" s="2">
        <v>0</v>
      </c>
      <c r="M13" s="2">
        <v>39050</v>
      </c>
    </row>
    <row r="14" spans="1:13" ht="21" x14ac:dyDescent="0.25">
      <c r="A14" s="5" t="s">
        <v>144</v>
      </c>
      <c r="C14" s="2">
        <v>41319</v>
      </c>
      <c r="E14" s="2">
        <v>0</v>
      </c>
      <c r="G14" s="2">
        <f t="shared" si="0"/>
        <v>41319</v>
      </c>
      <c r="I14" s="2">
        <v>41319</v>
      </c>
      <c r="K14" s="2">
        <v>0</v>
      </c>
      <c r="M14" s="2">
        <v>41319</v>
      </c>
    </row>
    <row r="15" spans="1:13" ht="21" x14ac:dyDescent="0.25">
      <c r="A15" s="5" t="s">
        <v>145</v>
      </c>
      <c r="C15" s="2">
        <v>27178082191</v>
      </c>
      <c r="E15" s="2">
        <v>191344815</v>
      </c>
      <c r="G15" s="2">
        <f t="shared" si="0"/>
        <v>26986737376</v>
      </c>
      <c r="I15" s="2">
        <v>27178082191</v>
      </c>
      <c r="K15" s="2">
        <v>191344815</v>
      </c>
      <c r="M15" s="2">
        <v>26986737376</v>
      </c>
    </row>
    <row r="16" spans="1:13" ht="21" x14ac:dyDescent="0.25">
      <c r="A16" s="5" t="s">
        <v>145</v>
      </c>
      <c r="C16" s="2">
        <v>21742465752</v>
      </c>
      <c r="E16" s="2">
        <v>152547378</v>
      </c>
      <c r="G16" s="2">
        <f t="shared" si="0"/>
        <v>21589918374</v>
      </c>
      <c r="I16" s="2">
        <v>21742465752</v>
      </c>
      <c r="K16" s="2">
        <v>152547378</v>
      </c>
      <c r="M16" s="2">
        <v>21589918374</v>
      </c>
    </row>
    <row r="17" spans="1:13" ht="21" x14ac:dyDescent="0.25">
      <c r="A17" s="5" t="s">
        <v>145</v>
      </c>
      <c r="C17" s="2">
        <v>51638356164</v>
      </c>
      <c r="E17" s="2">
        <v>196291729</v>
      </c>
      <c r="G17" s="2">
        <f t="shared" si="0"/>
        <v>51442064435</v>
      </c>
      <c r="I17" s="2">
        <v>51638356164</v>
      </c>
      <c r="K17" s="2">
        <v>196291729</v>
      </c>
      <c r="M17" s="2">
        <v>51442064435</v>
      </c>
    </row>
    <row r="18" spans="1:13" ht="21" x14ac:dyDescent="0.25">
      <c r="A18" s="5" t="s">
        <v>146</v>
      </c>
      <c r="C18" s="2">
        <v>81534246574</v>
      </c>
      <c r="E18" s="2">
        <v>0</v>
      </c>
      <c r="G18" s="2">
        <f t="shared" si="0"/>
        <v>81534246574</v>
      </c>
      <c r="I18" s="2">
        <v>81534246574</v>
      </c>
      <c r="K18" s="2">
        <v>0</v>
      </c>
      <c r="M18" s="2">
        <v>81534246574</v>
      </c>
    </row>
    <row r="19" spans="1:13" ht="21" x14ac:dyDescent="0.25">
      <c r="A19" s="5" t="s">
        <v>145</v>
      </c>
      <c r="C19" s="2">
        <v>81534246575</v>
      </c>
      <c r="E19" s="2">
        <v>842488276</v>
      </c>
      <c r="G19" s="2">
        <f t="shared" si="0"/>
        <v>80691758299</v>
      </c>
      <c r="I19" s="2">
        <v>81534246575</v>
      </c>
      <c r="K19" s="2">
        <v>842488276</v>
      </c>
      <c r="M19" s="2">
        <v>80691758299</v>
      </c>
    </row>
    <row r="20" spans="1:13" ht="21" x14ac:dyDescent="0.25">
      <c r="A20" s="5" t="s">
        <v>147</v>
      </c>
      <c r="C20" s="2">
        <v>803</v>
      </c>
      <c r="E20" s="2">
        <v>0</v>
      </c>
      <c r="G20" s="2">
        <f t="shared" si="0"/>
        <v>803</v>
      </c>
      <c r="I20" s="2">
        <v>803</v>
      </c>
      <c r="K20" s="2">
        <v>0</v>
      </c>
      <c r="M20" s="2">
        <v>803</v>
      </c>
    </row>
    <row r="21" spans="1:13" ht="21" x14ac:dyDescent="0.25">
      <c r="A21" s="5" t="s">
        <v>145</v>
      </c>
      <c r="C21" s="2">
        <v>48920547944</v>
      </c>
      <c r="E21" s="2">
        <v>326323943</v>
      </c>
      <c r="G21" s="2">
        <f t="shared" si="0"/>
        <v>48594224001</v>
      </c>
      <c r="I21" s="2">
        <v>48920547944</v>
      </c>
      <c r="K21" s="2">
        <v>326323943</v>
      </c>
      <c r="M21" s="2">
        <v>48594224001</v>
      </c>
    </row>
    <row r="22" spans="1:13" ht="21" x14ac:dyDescent="0.25">
      <c r="A22" s="5" t="s">
        <v>140</v>
      </c>
      <c r="C22" s="2">
        <v>24460273970</v>
      </c>
      <c r="E22" s="2">
        <v>188743919</v>
      </c>
      <c r="G22" s="2">
        <f t="shared" si="0"/>
        <v>24271530051</v>
      </c>
      <c r="I22" s="2">
        <v>24460273970</v>
      </c>
      <c r="K22" s="2">
        <v>188743919</v>
      </c>
      <c r="M22" s="2">
        <v>24271530051</v>
      </c>
    </row>
    <row r="23" spans="1:13" ht="21" x14ac:dyDescent="0.25">
      <c r="A23" s="5" t="s">
        <v>148</v>
      </c>
      <c r="C23" s="2">
        <v>75826849314</v>
      </c>
      <c r="E23" s="2">
        <v>521003572</v>
      </c>
      <c r="G23" s="2">
        <f t="shared" si="0"/>
        <v>75305845742</v>
      </c>
      <c r="I23" s="2">
        <v>75826849314</v>
      </c>
      <c r="K23" s="2">
        <v>521003572</v>
      </c>
      <c r="M23" s="2">
        <v>75305845742</v>
      </c>
    </row>
    <row r="24" spans="1:13" ht="21" x14ac:dyDescent="0.25">
      <c r="A24" s="5" t="s">
        <v>149</v>
      </c>
      <c r="C24" s="2">
        <v>10871232876</v>
      </c>
      <c r="E24" s="2">
        <v>127789069</v>
      </c>
      <c r="G24" s="2">
        <f t="shared" si="0"/>
        <v>10743443807</v>
      </c>
      <c r="I24" s="2">
        <v>10871232876</v>
      </c>
      <c r="K24" s="2">
        <v>127789069</v>
      </c>
      <c r="M24" s="2">
        <v>10743443807</v>
      </c>
    </row>
    <row r="25" spans="1:13" ht="21" x14ac:dyDescent="0.25">
      <c r="A25" s="5" t="s">
        <v>140</v>
      </c>
      <c r="C25" s="2">
        <v>27178082191</v>
      </c>
      <c r="E25" s="2">
        <v>238484870</v>
      </c>
      <c r="G25" s="2">
        <f t="shared" si="0"/>
        <v>26939597321</v>
      </c>
      <c r="I25" s="2">
        <v>27178082191</v>
      </c>
      <c r="K25" s="2">
        <v>238484870</v>
      </c>
      <c r="M25" s="2">
        <v>26939597321</v>
      </c>
    </row>
    <row r="26" spans="1:13" ht="21" x14ac:dyDescent="0.25">
      <c r="A26" s="5" t="s">
        <v>145</v>
      </c>
      <c r="C26" s="2">
        <v>7671232881</v>
      </c>
      <c r="E26" s="2">
        <v>0</v>
      </c>
      <c r="G26" s="2">
        <f t="shared" si="0"/>
        <v>7671232881</v>
      </c>
      <c r="I26" s="2">
        <v>7671232881</v>
      </c>
      <c r="K26" s="2">
        <v>0</v>
      </c>
      <c r="M26" s="2">
        <v>7671232881</v>
      </c>
    </row>
    <row r="27" spans="1:13" ht="21" x14ac:dyDescent="0.25">
      <c r="A27" s="5" t="s">
        <v>144</v>
      </c>
      <c r="C27" s="2">
        <v>271780821918</v>
      </c>
      <c r="E27" s="2">
        <v>1676277782</v>
      </c>
      <c r="G27" s="2">
        <f t="shared" si="0"/>
        <v>270104544136</v>
      </c>
      <c r="I27" s="2">
        <v>271780821918</v>
      </c>
      <c r="K27" s="2">
        <v>1676277782</v>
      </c>
      <c r="M27" s="2">
        <v>270104544136</v>
      </c>
    </row>
    <row r="28" spans="1:13" ht="21" x14ac:dyDescent="0.25">
      <c r="A28" s="5" t="s">
        <v>140</v>
      </c>
      <c r="C28" s="2">
        <v>38049315067</v>
      </c>
      <c r="E28" s="2">
        <v>200219852</v>
      </c>
      <c r="G28" s="2">
        <f t="shared" si="0"/>
        <v>37849095215</v>
      </c>
      <c r="I28" s="2">
        <v>38049315067</v>
      </c>
      <c r="K28" s="2">
        <v>200219852</v>
      </c>
      <c r="M28" s="2">
        <v>37849095215</v>
      </c>
    </row>
    <row r="29" spans="1:13" ht="21" x14ac:dyDescent="0.25">
      <c r="A29" s="5" t="s">
        <v>145</v>
      </c>
      <c r="C29" s="2">
        <v>19024657533</v>
      </c>
      <c r="E29" s="2">
        <v>127784554</v>
      </c>
      <c r="G29" s="2">
        <f t="shared" si="0"/>
        <v>18896872979</v>
      </c>
      <c r="I29" s="2">
        <v>19024657533</v>
      </c>
      <c r="K29" s="2">
        <v>127784554</v>
      </c>
      <c r="M29" s="2">
        <v>18896872979</v>
      </c>
    </row>
    <row r="30" spans="1:13" ht="21" x14ac:dyDescent="0.25">
      <c r="A30" s="5" t="s">
        <v>140</v>
      </c>
      <c r="C30" s="2">
        <v>39408219177</v>
      </c>
      <c r="E30" s="2">
        <v>304087426</v>
      </c>
      <c r="G30" s="2">
        <f t="shared" si="0"/>
        <v>39104131751</v>
      </c>
      <c r="I30" s="2">
        <v>39408219177</v>
      </c>
      <c r="K30" s="2">
        <v>304087426</v>
      </c>
      <c r="M30" s="2">
        <v>39104131751</v>
      </c>
    </row>
    <row r="31" spans="1:13" ht="21" x14ac:dyDescent="0.25">
      <c r="A31" s="5" t="s">
        <v>146</v>
      </c>
      <c r="C31" s="2">
        <v>67945205478</v>
      </c>
      <c r="E31" s="2">
        <v>622077408</v>
      </c>
      <c r="G31" s="2">
        <f t="shared" si="0"/>
        <v>67323128070</v>
      </c>
      <c r="I31" s="2">
        <v>67945205478</v>
      </c>
      <c r="K31" s="2">
        <v>622077408</v>
      </c>
      <c r="M31" s="2">
        <v>67323128070</v>
      </c>
    </row>
    <row r="32" spans="1:13" ht="21" x14ac:dyDescent="0.25">
      <c r="A32" s="5" t="s">
        <v>136</v>
      </c>
      <c r="C32" s="2">
        <v>4352054821</v>
      </c>
      <c r="E32" s="2">
        <v>0</v>
      </c>
      <c r="G32" s="2">
        <f t="shared" si="0"/>
        <v>4352054821</v>
      </c>
      <c r="I32" s="2">
        <v>4352054821</v>
      </c>
      <c r="K32" s="2">
        <v>0</v>
      </c>
      <c r="M32" s="2">
        <v>4352054821</v>
      </c>
    </row>
    <row r="33" spans="1:13" ht="21" x14ac:dyDescent="0.25">
      <c r="A33" s="5" t="s">
        <v>145</v>
      </c>
      <c r="C33" s="2">
        <v>43213150684</v>
      </c>
      <c r="E33" s="2">
        <v>507961485</v>
      </c>
      <c r="G33" s="2">
        <f t="shared" si="0"/>
        <v>42705189199</v>
      </c>
      <c r="I33" s="2">
        <v>43213150684</v>
      </c>
      <c r="K33" s="2">
        <v>507961485</v>
      </c>
      <c r="M33" s="2">
        <v>42705189199</v>
      </c>
    </row>
    <row r="34" spans="1:13" ht="21" x14ac:dyDescent="0.25">
      <c r="A34" s="5" t="s">
        <v>144</v>
      </c>
      <c r="C34" s="2">
        <v>99879452055</v>
      </c>
      <c r="E34" s="2">
        <v>308979552</v>
      </c>
      <c r="G34" s="2">
        <f t="shared" si="0"/>
        <v>99570472503</v>
      </c>
      <c r="I34" s="2">
        <v>99879452055</v>
      </c>
      <c r="K34" s="2">
        <v>308979552</v>
      </c>
      <c r="M34" s="2">
        <v>99570472503</v>
      </c>
    </row>
    <row r="35" spans="1:13" ht="21" x14ac:dyDescent="0.25">
      <c r="A35" s="5" t="s">
        <v>150</v>
      </c>
      <c r="C35" s="2">
        <v>11041095890</v>
      </c>
      <c r="E35" s="2">
        <v>341120677</v>
      </c>
      <c r="G35" s="2">
        <f t="shared" si="0"/>
        <v>10699975213</v>
      </c>
      <c r="I35" s="2">
        <v>11041095890</v>
      </c>
      <c r="K35" s="2">
        <v>341120677</v>
      </c>
      <c r="M35" s="2">
        <v>10699975213</v>
      </c>
    </row>
    <row r="36" spans="1:13" ht="21" x14ac:dyDescent="0.25">
      <c r="A36" s="5" t="s">
        <v>150</v>
      </c>
      <c r="C36" s="2">
        <v>133606164393</v>
      </c>
      <c r="E36" s="2">
        <v>388936243</v>
      </c>
      <c r="G36" s="2">
        <f t="shared" si="0"/>
        <v>133217228150</v>
      </c>
      <c r="I36" s="2">
        <v>133606164393</v>
      </c>
      <c r="K36" s="2">
        <v>388936243</v>
      </c>
      <c r="M36" s="2">
        <v>133217228150</v>
      </c>
    </row>
    <row r="37" spans="1:13" ht="21" x14ac:dyDescent="0.25">
      <c r="A37" s="5" t="s">
        <v>144</v>
      </c>
      <c r="C37" s="2">
        <v>89687671233</v>
      </c>
      <c r="E37" s="2">
        <v>441173179</v>
      </c>
      <c r="G37" s="2">
        <f t="shared" si="0"/>
        <v>89246498054</v>
      </c>
      <c r="I37" s="2">
        <v>89687671233</v>
      </c>
      <c r="K37" s="2">
        <v>441173179</v>
      </c>
      <c r="M37" s="2">
        <v>89246498054</v>
      </c>
    </row>
    <row r="38" spans="1:13" ht="21" x14ac:dyDescent="0.25">
      <c r="A38" s="5" t="s">
        <v>151</v>
      </c>
      <c r="C38" s="2">
        <v>165616438356</v>
      </c>
      <c r="E38" s="2">
        <v>1129607831</v>
      </c>
      <c r="G38" s="2">
        <f t="shared" si="0"/>
        <v>164486830525</v>
      </c>
      <c r="I38" s="2">
        <v>165616438356</v>
      </c>
      <c r="K38" s="2">
        <v>1129607831</v>
      </c>
      <c r="M38" s="2">
        <v>164486830525</v>
      </c>
    </row>
    <row r="39" spans="1:13" ht="21" x14ac:dyDescent="0.25">
      <c r="A39" s="5" t="s">
        <v>142</v>
      </c>
      <c r="C39" s="2">
        <v>165616438356</v>
      </c>
      <c r="E39" s="2">
        <v>1129607831</v>
      </c>
      <c r="G39" s="2">
        <f t="shared" si="0"/>
        <v>164486830525</v>
      </c>
      <c r="I39" s="2">
        <v>165616438356</v>
      </c>
      <c r="K39" s="2">
        <v>1129607831</v>
      </c>
      <c r="M39" s="2">
        <v>164486830525</v>
      </c>
    </row>
    <row r="40" spans="1:13" ht="21" x14ac:dyDescent="0.25">
      <c r="A40" s="5" t="s">
        <v>152</v>
      </c>
      <c r="C40" s="2">
        <v>82808219178</v>
      </c>
      <c r="E40" s="2">
        <v>564803915</v>
      </c>
      <c r="G40" s="2">
        <f t="shared" si="0"/>
        <v>82243415263</v>
      </c>
      <c r="I40" s="2">
        <v>82808219178</v>
      </c>
      <c r="K40" s="2">
        <v>564803915</v>
      </c>
      <c r="M40" s="2">
        <v>82243415263</v>
      </c>
    </row>
    <row r="41" spans="1:13" ht="21" x14ac:dyDescent="0.25">
      <c r="A41" s="5" t="s">
        <v>152</v>
      </c>
      <c r="C41" s="2">
        <v>276027397259</v>
      </c>
      <c r="E41" s="2">
        <v>1935885699</v>
      </c>
      <c r="G41" s="2">
        <f t="shared" si="0"/>
        <v>274091511560</v>
      </c>
      <c r="I41" s="2">
        <v>276027397259</v>
      </c>
      <c r="K41" s="2">
        <v>1935885699</v>
      </c>
      <c r="M41" s="2">
        <v>274091511560</v>
      </c>
    </row>
    <row r="42" spans="1:13" ht="21" x14ac:dyDescent="0.25">
      <c r="A42" s="5" t="s">
        <v>150</v>
      </c>
      <c r="C42" s="2">
        <v>42232191780</v>
      </c>
      <c r="E42" s="2">
        <v>301920514</v>
      </c>
      <c r="G42" s="2">
        <f t="shared" si="0"/>
        <v>41930271266</v>
      </c>
      <c r="I42" s="2">
        <v>42232191780</v>
      </c>
      <c r="K42" s="2">
        <v>301920514</v>
      </c>
      <c r="M42" s="2">
        <v>41930271266</v>
      </c>
    </row>
    <row r="43" spans="1:13" ht="21" x14ac:dyDescent="0.25">
      <c r="A43" s="5" t="s">
        <v>151</v>
      </c>
      <c r="C43" s="2">
        <v>41404109588</v>
      </c>
      <c r="E43" s="2">
        <v>294962886</v>
      </c>
      <c r="G43" s="2">
        <f t="shared" si="0"/>
        <v>41109146702</v>
      </c>
      <c r="I43" s="2">
        <v>41404109588</v>
      </c>
      <c r="K43" s="2">
        <v>294962886</v>
      </c>
      <c r="M43" s="2">
        <v>41109146702</v>
      </c>
    </row>
    <row r="44" spans="1:13" ht="21" x14ac:dyDescent="0.25">
      <c r="A44" s="5" t="s">
        <v>153</v>
      </c>
      <c r="C44" s="2">
        <v>97499</v>
      </c>
      <c r="E44" s="2">
        <v>0</v>
      </c>
      <c r="G44" s="2">
        <f t="shared" si="0"/>
        <v>97499</v>
      </c>
      <c r="I44" s="2">
        <v>97499</v>
      </c>
      <c r="K44" s="2">
        <v>0</v>
      </c>
      <c r="M44" s="2">
        <v>97499</v>
      </c>
    </row>
    <row r="45" spans="1:13" ht="21" x14ac:dyDescent="0.25">
      <c r="A45" s="5" t="s">
        <v>154</v>
      </c>
      <c r="C45" s="2">
        <v>41404109578</v>
      </c>
      <c r="E45" s="2">
        <v>503516531</v>
      </c>
      <c r="G45" s="2">
        <f t="shared" si="0"/>
        <v>40900593047</v>
      </c>
      <c r="I45" s="2">
        <v>41404109578</v>
      </c>
      <c r="K45" s="2">
        <v>503516531</v>
      </c>
      <c r="M45" s="2">
        <v>40900593047</v>
      </c>
    </row>
    <row r="46" spans="1:13" ht="21" x14ac:dyDescent="0.25">
      <c r="A46" s="5" t="s">
        <v>141</v>
      </c>
      <c r="C46" s="2">
        <v>86426301377</v>
      </c>
      <c r="E46" s="2">
        <v>554408989</v>
      </c>
      <c r="G46" s="2">
        <f t="shared" si="0"/>
        <v>85871892388</v>
      </c>
      <c r="I46" s="2">
        <v>86426301377</v>
      </c>
      <c r="K46" s="2">
        <v>554408989</v>
      </c>
      <c r="M46" s="2">
        <v>85871892388</v>
      </c>
    </row>
    <row r="47" spans="1:13" ht="21" x14ac:dyDescent="0.25">
      <c r="A47" s="5" t="s">
        <v>150</v>
      </c>
      <c r="C47" s="2">
        <v>102130136957</v>
      </c>
      <c r="E47" s="2">
        <v>3120165032</v>
      </c>
      <c r="G47" s="2">
        <f t="shared" si="0"/>
        <v>99009971925</v>
      </c>
      <c r="I47" s="2">
        <v>102130136957</v>
      </c>
      <c r="K47" s="2">
        <v>3120165032</v>
      </c>
      <c r="M47" s="2">
        <v>99009971925</v>
      </c>
    </row>
    <row r="48" spans="1:13" ht="21" x14ac:dyDescent="0.25">
      <c r="A48" s="5" t="s">
        <v>142</v>
      </c>
      <c r="C48" s="2">
        <v>23462328765</v>
      </c>
      <c r="E48" s="2">
        <v>750864713</v>
      </c>
      <c r="G48" s="2">
        <f t="shared" si="0"/>
        <v>22711464052</v>
      </c>
      <c r="I48" s="2">
        <v>23462328765</v>
      </c>
      <c r="K48" s="2">
        <v>750864713</v>
      </c>
      <c r="M48" s="2">
        <v>22711464052</v>
      </c>
    </row>
    <row r="49" spans="1:13" ht="21" x14ac:dyDescent="0.25">
      <c r="A49" s="5" t="s">
        <v>144</v>
      </c>
      <c r="C49" s="2">
        <v>8425205480</v>
      </c>
      <c r="E49" s="2">
        <v>63713505</v>
      </c>
      <c r="G49" s="2">
        <f t="shared" si="0"/>
        <v>8361491975</v>
      </c>
      <c r="I49" s="2">
        <v>8425205480</v>
      </c>
      <c r="K49" s="2">
        <v>63713505</v>
      </c>
      <c r="M49" s="2">
        <v>8361491975</v>
      </c>
    </row>
    <row r="50" spans="1:13" ht="21" x14ac:dyDescent="0.25">
      <c r="A50" s="5" t="s">
        <v>145</v>
      </c>
      <c r="C50" s="2">
        <v>270421917807</v>
      </c>
      <c r="E50" s="2">
        <v>836556873</v>
      </c>
      <c r="G50" s="2">
        <f t="shared" si="0"/>
        <v>269585360934</v>
      </c>
      <c r="I50" s="2">
        <v>270421917807</v>
      </c>
      <c r="K50" s="2">
        <v>836556873</v>
      </c>
      <c r="M50" s="2">
        <v>269585360934</v>
      </c>
    </row>
    <row r="51" spans="1:13" ht="21" x14ac:dyDescent="0.25">
      <c r="A51" s="5" t="s">
        <v>155</v>
      </c>
      <c r="C51" s="2">
        <v>46027397271</v>
      </c>
      <c r="E51" s="2">
        <v>0</v>
      </c>
      <c r="G51" s="2">
        <f t="shared" si="0"/>
        <v>46027397271</v>
      </c>
      <c r="I51" s="2">
        <v>46027397271</v>
      </c>
      <c r="K51" s="2">
        <v>0</v>
      </c>
      <c r="M51" s="2">
        <v>46027397271</v>
      </c>
    </row>
    <row r="52" spans="1:13" ht="21" x14ac:dyDescent="0.25">
      <c r="A52" s="5" t="s">
        <v>136</v>
      </c>
      <c r="C52" s="2">
        <v>113150684918</v>
      </c>
      <c r="E52" s="2">
        <v>352761229</v>
      </c>
      <c r="G52" s="2">
        <f t="shared" si="0"/>
        <v>112797923689</v>
      </c>
      <c r="I52" s="2">
        <v>113150684918</v>
      </c>
      <c r="K52" s="2">
        <v>352761229</v>
      </c>
      <c r="M52" s="2">
        <v>112797923689</v>
      </c>
    </row>
    <row r="53" spans="1:13" ht="21" x14ac:dyDescent="0.25">
      <c r="A53" s="5" t="s">
        <v>156</v>
      </c>
      <c r="C53" s="2">
        <v>24828493161</v>
      </c>
      <c r="E53" s="2">
        <v>0</v>
      </c>
      <c r="G53" s="2">
        <f t="shared" si="0"/>
        <v>24828493161</v>
      </c>
      <c r="I53" s="2">
        <v>24828493161</v>
      </c>
      <c r="K53" s="2">
        <v>0</v>
      </c>
      <c r="M53" s="2">
        <v>24828493161</v>
      </c>
    </row>
    <row r="54" spans="1:13" ht="21" x14ac:dyDescent="0.25">
      <c r="A54" s="5" t="s">
        <v>157</v>
      </c>
      <c r="C54" s="2">
        <v>86547945210</v>
      </c>
      <c r="E54" s="2">
        <v>521713513</v>
      </c>
      <c r="G54" s="2">
        <f t="shared" si="0"/>
        <v>86026231697</v>
      </c>
      <c r="I54" s="2">
        <v>86547945210</v>
      </c>
      <c r="K54" s="2">
        <v>521713513</v>
      </c>
      <c r="M54" s="2">
        <v>86026231697</v>
      </c>
    </row>
    <row r="55" spans="1:13" ht="21" x14ac:dyDescent="0.25">
      <c r="A55" s="5" t="s">
        <v>136</v>
      </c>
      <c r="C55" s="2">
        <v>22358219177</v>
      </c>
      <c r="E55" s="2">
        <v>131062295</v>
      </c>
      <c r="G55" s="2">
        <f t="shared" si="0"/>
        <v>22227156882</v>
      </c>
      <c r="I55" s="2">
        <v>22358219177</v>
      </c>
      <c r="K55" s="2">
        <v>131062295</v>
      </c>
      <c r="M55" s="2">
        <v>22227156882</v>
      </c>
    </row>
    <row r="56" spans="1:13" ht="21" x14ac:dyDescent="0.25">
      <c r="A56" s="5" t="s">
        <v>136</v>
      </c>
      <c r="C56" s="2">
        <v>59034246574</v>
      </c>
      <c r="E56" s="2">
        <v>195961601</v>
      </c>
      <c r="G56" s="2">
        <f t="shared" si="0"/>
        <v>58838284973</v>
      </c>
      <c r="I56" s="2">
        <v>59034246574</v>
      </c>
      <c r="K56" s="2">
        <v>195961601</v>
      </c>
      <c r="M56" s="2">
        <v>58838284973</v>
      </c>
    </row>
    <row r="57" spans="1:13" ht="21" x14ac:dyDescent="0.25">
      <c r="A57" s="5" t="s">
        <v>136</v>
      </c>
      <c r="C57" s="2">
        <v>13890410959</v>
      </c>
      <c r="E57" s="2">
        <v>60567128</v>
      </c>
      <c r="G57" s="2">
        <f t="shared" si="0"/>
        <v>13829843831</v>
      </c>
      <c r="I57" s="2">
        <v>13890410959</v>
      </c>
      <c r="K57" s="2">
        <v>60567128</v>
      </c>
      <c r="M57" s="2">
        <v>13829843831</v>
      </c>
    </row>
    <row r="58" spans="1:13" ht="21" x14ac:dyDescent="0.25">
      <c r="A58" s="5" t="s">
        <v>136</v>
      </c>
      <c r="C58" s="2">
        <v>187164383574</v>
      </c>
      <c r="E58" s="2">
        <v>104189922</v>
      </c>
      <c r="G58" s="2">
        <f t="shared" si="0"/>
        <v>187060193652</v>
      </c>
      <c r="I58" s="2">
        <v>187164383574</v>
      </c>
      <c r="K58" s="2">
        <v>104189922</v>
      </c>
      <c r="M58" s="2">
        <v>187060193652</v>
      </c>
    </row>
    <row r="59" spans="1:13" ht="21" x14ac:dyDescent="0.25">
      <c r="A59" s="5" t="s">
        <v>140</v>
      </c>
      <c r="C59" s="2">
        <v>107353424661</v>
      </c>
      <c r="E59" s="2">
        <v>982882063</v>
      </c>
      <c r="G59" s="2">
        <f t="shared" si="0"/>
        <v>106370542598</v>
      </c>
      <c r="I59" s="2">
        <v>107353424661</v>
      </c>
      <c r="K59" s="2">
        <v>982882063</v>
      </c>
      <c r="M59" s="2">
        <v>106370542598</v>
      </c>
    </row>
    <row r="60" spans="1:13" ht="21" x14ac:dyDescent="0.25">
      <c r="A60" s="5" t="s">
        <v>158</v>
      </c>
      <c r="C60" s="2">
        <v>135890410933</v>
      </c>
      <c r="E60" s="2">
        <v>4269085408</v>
      </c>
      <c r="G60" s="2">
        <f t="shared" si="0"/>
        <v>131621325525</v>
      </c>
      <c r="I60" s="2">
        <v>135890410933</v>
      </c>
      <c r="K60" s="2">
        <v>4269085408</v>
      </c>
      <c r="M60" s="2">
        <v>131621325525</v>
      </c>
    </row>
    <row r="61" spans="1:13" ht="21" x14ac:dyDescent="0.25">
      <c r="A61" s="5" t="s">
        <v>159</v>
      </c>
      <c r="C61" s="2">
        <v>135618630120</v>
      </c>
      <c r="E61" s="2">
        <v>2303662629</v>
      </c>
      <c r="G61" s="2">
        <f t="shared" si="0"/>
        <v>133314967491</v>
      </c>
      <c r="I61" s="2">
        <v>135618630120</v>
      </c>
      <c r="K61" s="2">
        <v>2303662629</v>
      </c>
      <c r="M61" s="2">
        <v>133314967491</v>
      </c>
    </row>
    <row r="62" spans="1:13" ht="21" x14ac:dyDescent="0.25">
      <c r="A62" s="5" t="s">
        <v>136</v>
      </c>
      <c r="C62" s="2">
        <v>17665753424</v>
      </c>
      <c r="E62" s="2">
        <v>127684751</v>
      </c>
      <c r="G62" s="2">
        <f t="shared" si="0"/>
        <v>17538068673</v>
      </c>
      <c r="I62" s="2">
        <v>17665753424</v>
      </c>
      <c r="K62" s="2">
        <v>127684751</v>
      </c>
      <c r="M62" s="2">
        <v>17538068673</v>
      </c>
    </row>
    <row r="63" spans="1:13" ht="21" x14ac:dyDescent="0.25">
      <c r="A63" s="5" t="s">
        <v>136</v>
      </c>
      <c r="C63" s="2">
        <v>12145205479</v>
      </c>
      <c r="E63" s="2">
        <v>84731475</v>
      </c>
      <c r="G63" s="2">
        <f t="shared" si="0"/>
        <v>12060474004</v>
      </c>
      <c r="I63" s="2">
        <v>12145205479</v>
      </c>
      <c r="K63" s="2">
        <v>84731475</v>
      </c>
      <c r="M63" s="2">
        <v>12060474004</v>
      </c>
    </row>
    <row r="64" spans="1:13" ht="21" x14ac:dyDescent="0.25">
      <c r="A64" s="5" t="s">
        <v>142</v>
      </c>
      <c r="C64" s="2">
        <v>12973287671</v>
      </c>
      <c r="E64" s="2">
        <v>117357557</v>
      </c>
      <c r="G64" s="2">
        <f t="shared" si="0"/>
        <v>12855930114</v>
      </c>
      <c r="I64" s="2">
        <v>12973287671</v>
      </c>
      <c r="K64" s="2">
        <v>117357557</v>
      </c>
      <c r="M64" s="2">
        <v>12855930114</v>
      </c>
    </row>
    <row r="65" spans="1:13" ht="21" x14ac:dyDescent="0.25">
      <c r="A65" s="5" t="s">
        <v>136</v>
      </c>
      <c r="C65" s="2">
        <v>1246575345</v>
      </c>
      <c r="E65" s="2">
        <v>18034535</v>
      </c>
      <c r="G65" s="2">
        <f t="shared" si="0"/>
        <v>1228540810</v>
      </c>
      <c r="I65" s="2">
        <v>1246575345</v>
      </c>
      <c r="K65" s="2">
        <v>18034535</v>
      </c>
      <c r="M65" s="2">
        <v>1228540810</v>
      </c>
    </row>
    <row r="66" spans="1:13" ht="21" x14ac:dyDescent="0.25">
      <c r="A66" s="5" t="s">
        <v>142</v>
      </c>
      <c r="C66" s="2">
        <v>7452739698</v>
      </c>
      <c r="E66" s="2">
        <v>244891407</v>
      </c>
      <c r="G66" s="2">
        <f t="shared" si="0"/>
        <v>7207848291</v>
      </c>
      <c r="I66" s="2">
        <v>7452739698</v>
      </c>
      <c r="K66" s="2">
        <v>244891407</v>
      </c>
      <c r="M66" s="2">
        <v>7207848291</v>
      </c>
    </row>
    <row r="67" spans="1:13" ht="21" x14ac:dyDescent="0.25">
      <c r="A67" s="5" t="s">
        <v>136</v>
      </c>
      <c r="C67" s="2">
        <v>3472602744</v>
      </c>
      <c r="E67" s="2">
        <v>7586378</v>
      </c>
      <c r="G67" s="2">
        <f t="shared" si="0"/>
        <v>3465016366</v>
      </c>
      <c r="I67" s="2">
        <v>3472602744</v>
      </c>
      <c r="K67" s="2">
        <v>7586378</v>
      </c>
      <c r="M67" s="2">
        <v>3465016366</v>
      </c>
    </row>
    <row r="68" spans="1:13" ht="21" x14ac:dyDescent="0.25">
      <c r="A68" s="5" t="s">
        <v>136</v>
      </c>
      <c r="C68" s="2">
        <v>2760273971</v>
      </c>
      <c r="E68" s="2">
        <v>28900937</v>
      </c>
      <c r="G68" s="2">
        <f t="shared" si="0"/>
        <v>2731373034</v>
      </c>
      <c r="I68" s="2">
        <v>2760273971</v>
      </c>
      <c r="K68" s="2">
        <v>28900937</v>
      </c>
      <c r="M68" s="2">
        <v>2731373034</v>
      </c>
    </row>
    <row r="69" spans="1:13" ht="21" x14ac:dyDescent="0.25">
      <c r="A69" s="5" t="s">
        <v>136</v>
      </c>
      <c r="C69" s="2">
        <v>13249315067</v>
      </c>
      <c r="E69" s="2">
        <v>11786840</v>
      </c>
      <c r="G69" s="2">
        <f t="shared" si="0"/>
        <v>13237528227</v>
      </c>
      <c r="I69" s="2">
        <v>13249315067</v>
      </c>
      <c r="K69" s="2">
        <v>11786840</v>
      </c>
      <c r="M69" s="2">
        <v>13237528227</v>
      </c>
    </row>
    <row r="70" spans="1:13" ht="21" x14ac:dyDescent="0.25">
      <c r="A70" s="5" t="s">
        <v>136</v>
      </c>
      <c r="C70" s="2">
        <v>667808247</v>
      </c>
      <c r="E70" s="2">
        <v>0</v>
      </c>
      <c r="G70" s="2">
        <f t="shared" si="0"/>
        <v>667808247</v>
      </c>
      <c r="I70" s="2">
        <v>667808247</v>
      </c>
      <c r="K70" s="2">
        <v>0</v>
      </c>
      <c r="M70" s="2">
        <v>667808247</v>
      </c>
    </row>
    <row r="71" spans="1:13" ht="21" x14ac:dyDescent="0.25">
      <c r="A71" s="5" t="s">
        <v>145</v>
      </c>
      <c r="C71" s="2">
        <v>84252054794</v>
      </c>
      <c r="E71" s="2">
        <v>320265453</v>
      </c>
      <c r="G71" s="2">
        <f t="shared" si="0"/>
        <v>83931789341</v>
      </c>
      <c r="I71" s="2">
        <v>84252054794</v>
      </c>
      <c r="K71" s="2">
        <v>320265453</v>
      </c>
      <c r="M71" s="2">
        <v>83931789341</v>
      </c>
    </row>
    <row r="72" spans="1:13" ht="21" x14ac:dyDescent="0.25">
      <c r="A72" s="5" t="s">
        <v>136</v>
      </c>
      <c r="C72" s="2">
        <v>366012328765</v>
      </c>
      <c r="E72" s="2">
        <v>1631304702</v>
      </c>
      <c r="G72" s="2">
        <f t="shared" si="0"/>
        <v>364381024063</v>
      </c>
      <c r="I72" s="2">
        <v>366012328765</v>
      </c>
      <c r="K72" s="2">
        <v>1631304702</v>
      </c>
      <c r="M72" s="2">
        <v>364381024063</v>
      </c>
    </row>
    <row r="73" spans="1:13" ht="21" x14ac:dyDescent="0.25">
      <c r="A73" s="5" t="s">
        <v>143</v>
      </c>
      <c r="C73" s="2">
        <v>574561643825</v>
      </c>
      <c r="E73" s="2">
        <v>0</v>
      </c>
      <c r="G73" s="2">
        <f t="shared" ref="G73:G104" si="1">+C73-E73</f>
        <v>574561643825</v>
      </c>
      <c r="I73" s="2">
        <v>574561643825</v>
      </c>
      <c r="K73" s="2">
        <v>0</v>
      </c>
      <c r="M73" s="2">
        <v>574561643825</v>
      </c>
    </row>
    <row r="74" spans="1:13" ht="21" x14ac:dyDescent="0.25">
      <c r="A74" s="5" t="s">
        <v>151</v>
      </c>
      <c r="C74" s="2">
        <v>63210273972</v>
      </c>
      <c r="E74" s="2">
        <v>315759206</v>
      </c>
      <c r="G74" s="2">
        <f t="shared" si="1"/>
        <v>62894514766</v>
      </c>
      <c r="I74" s="2">
        <v>63210273972</v>
      </c>
      <c r="K74" s="2">
        <v>315759206</v>
      </c>
      <c r="M74" s="2">
        <v>62894514766</v>
      </c>
    </row>
    <row r="75" spans="1:13" ht="21" x14ac:dyDescent="0.25">
      <c r="A75" s="5" t="s">
        <v>136</v>
      </c>
      <c r="C75" s="2">
        <v>5520547945</v>
      </c>
      <c r="E75" s="2">
        <v>37653594</v>
      </c>
      <c r="G75" s="2">
        <f t="shared" si="1"/>
        <v>5482894351</v>
      </c>
      <c r="I75" s="2">
        <v>5520547945</v>
      </c>
      <c r="K75" s="2">
        <v>37653594</v>
      </c>
      <c r="M75" s="2">
        <v>5482894351</v>
      </c>
    </row>
    <row r="76" spans="1:13" ht="21" x14ac:dyDescent="0.25">
      <c r="A76" s="5" t="s">
        <v>136</v>
      </c>
      <c r="C76" s="2">
        <v>10213013698</v>
      </c>
      <c r="E76" s="2">
        <v>71627771</v>
      </c>
      <c r="G76" s="2">
        <f t="shared" si="1"/>
        <v>10141385927</v>
      </c>
      <c r="I76" s="2">
        <v>10213013698</v>
      </c>
      <c r="K76" s="2">
        <v>71627771</v>
      </c>
      <c r="M76" s="2">
        <v>10141385927</v>
      </c>
    </row>
    <row r="77" spans="1:13" ht="21" x14ac:dyDescent="0.25">
      <c r="A77" s="5" t="s">
        <v>136</v>
      </c>
      <c r="C77" s="2">
        <v>276027397258</v>
      </c>
      <c r="E77" s="2">
        <v>1973336694</v>
      </c>
      <c r="G77" s="2">
        <f t="shared" si="1"/>
        <v>274054060564</v>
      </c>
      <c r="I77" s="2">
        <v>276027397258</v>
      </c>
      <c r="K77" s="2">
        <v>1973336694</v>
      </c>
      <c r="M77" s="2">
        <v>274054060564</v>
      </c>
    </row>
    <row r="78" spans="1:13" ht="21" x14ac:dyDescent="0.25">
      <c r="A78" s="5" t="s">
        <v>160</v>
      </c>
      <c r="C78" s="2">
        <v>115655479452</v>
      </c>
      <c r="E78" s="2">
        <v>826828075</v>
      </c>
      <c r="G78" s="2">
        <f t="shared" si="1"/>
        <v>114828651377</v>
      </c>
      <c r="I78" s="2">
        <v>115655479452</v>
      </c>
      <c r="K78" s="2">
        <v>826828075</v>
      </c>
      <c r="M78" s="2">
        <v>114828651377</v>
      </c>
    </row>
    <row r="79" spans="1:13" ht="21" x14ac:dyDescent="0.25">
      <c r="A79" s="5" t="s">
        <v>161</v>
      </c>
      <c r="C79" s="2">
        <v>181549589040</v>
      </c>
      <c r="E79" s="2">
        <v>1292280611</v>
      </c>
      <c r="G79" s="2">
        <f t="shared" si="1"/>
        <v>180257308429</v>
      </c>
      <c r="I79" s="2">
        <v>181549589040</v>
      </c>
      <c r="K79" s="2">
        <v>1292280611</v>
      </c>
      <c r="M79" s="2">
        <v>180257308429</v>
      </c>
    </row>
    <row r="80" spans="1:13" ht="21" x14ac:dyDescent="0.25">
      <c r="A80" s="5" t="s">
        <v>145</v>
      </c>
      <c r="C80" s="2">
        <v>130183013697</v>
      </c>
      <c r="E80" s="2">
        <v>929479932</v>
      </c>
      <c r="G80" s="2">
        <f t="shared" si="1"/>
        <v>129253533765</v>
      </c>
      <c r="I80" s="2">
        <v>130183013697</v>
      </c>
      <c r="K80" s="2">
        <v>929479932</v>
      </c>
      <c r="M80" s="2">
        <v>129253533765</v>
      </c>
    </row>
    <row r="81" spans="1:13" ht="21" x14ac:dyDescent="0.25">
      <c r="A81" s="5" t="s">
        <v>157</v>
      </c>
      <c r="C81" s="2">
        <v>5796575341</v>
      </c>
      <c r="E81" s="2">
        <v>40440022</v>
      </c>
      <c r="G81" s="2">
        <f t="shared" si="1"/>
        <v>5756135319</v>
      </c>
      <c r="I81" s="2">
        <v>5796575341</v>
      </c>
      <c r="K81" s="2">
        <v>40440022</v>
      </c>
      <c r="M81" s="2">
        <v>5756135319</v>
      </c>
    </row>
    <row r="82" spans="1:13" ht="21" x14ac:dyDescent="0.25">
      <c r="A82" s="5" t="s">
        <v>157</v>
      </c>
      <c r="C82" s="2">
        <v>7728767122</v>
      </c>
      <c r="E82" s="2">
        <v>52346098</v>
      </c>
      <c r="G82" s="2">
        <f t="shared" si="1"/>
        <v>7676421024</v>
      </c>
      <c r="I82" s="2">
        <v>7728767122</v>
      </c>
      <c r="K82" s="2">
        <v>52346098</v>
      </c>
      <c r="M82" s="2">
        <v>7676421024</v>
      </c>
    </row>
    <row r="83" spans="1:13" ht="21" x14ac:dyDescent="0.25">
      <c r="A83" s="5" t="s">
        <v>136</v>
      </c>
      <c r="C83" s="2">
        <v>3036301369</v>
      </c>
      <c r="E83" s="2">
        <v>19776067</v>
      </c>
      <c r="G83" s="2">
        <f t="shared" si="1"/>
        <v>3016525302</v>
      </c>
      <c r="I83" s="2">
        <v>3036301369</v>
      </c>
      <c r="K83" s="2">
        <v>19776067</v>
      </c>
      <c r="M83" s="2">
        <v>3016525302</v>
      </c>
    </row>
    <row r="84" spans="1:13" ht="21" x14ac:dyDescent="0.25">
      <c r="A84" s="5" t="s">
        <v>142</v>
      </c>
      <c r="C84" s="2">
        <v>6900684909</v>
      </c>
      <c r="E84" s="2">
        <v>200780298</v>
      </c>
      <c r="G84" s="2">
        <f t="shared" si="1"/>
        <v>6699904611</v>
      </c>
      <c r="I84" s="2">
        <v>6900684909</v>
      </c>
      <c r="K84" s="2">
        <v>200780298</v>
      </c>
      <c r="M84" s="2">
        <v>6699904611</v>
      </c>
    </row>
    <row r="85" spans="1:13" ht="21" x14ac:dyDescent="0.25">
      <c r="A85" s="5" t="s">
        <v>162</v>
      </c>
      <c r="C85" s="2">
        <v>17393972602</v>
      </c>
      <c r="E85" s="2">
        <v>121190169</v>
      </c>
      <c r="G85" s="2">
        <f t="shared" si="1"/>
        <v>17272782433</v>
      </c>
      <c r="I85" s="2">
        <v>17393972602</v>
      </c>
      <c r="K85" s="2">
        <v>121190169</v>
      </c>
      <c r="M85" s="2">
        <v>17272782433</v>
      </c>
    </row>
    <row r="86" spans="1:13" ht="21" x14ac:dyDescent="0.25">
      <c r="A86" s="5" t="s">
        <v>136</v>
      </c>
      <c r="C86" s="2">
        <v>7728767122</v>
      </c>
      <c r="E86" s="2">
        <v>59341036</v>
      </c>
      <c r="G86" s="2">
        <f t="shared" si="1"/>
        <v>7669426086</v>
      </c>
      <c r="I86" s="2">
        <v>7728767122</v>
      </c>
      <c r="K86" s="2">
        <v>59341036</v>
      </c>
      <c r="M86" s="2">
        <v>7669426086</v>
      </c>
    </row>
    <row r="87" spans="1:13" ht="21" x14ac:dyDescent="0.25">
      <c r="A87" s="5" t="s">
        <v>163</v>
      </c>
      <c r="C87" s="2">
        <v>17665753403</v>
      </c>
      <c r="E87" s="2">
        <v>500164204</v>
      </c>
      <c r="G87" s="2">
        <f t="shared" si="1"/>
        <v>17165589199</v>
      </c>
      <c r="I87" s="2">
        <v>17665753403</v>
      </c>
      <c r="K87" s="2">
        <v>500164204</v>
      </c>
      <c r="M87" s="2">
        <v>17165589199</v>
      </c>
    </row>
    <row r="88" spans="1:13" ht="21" x14ac:dyDescent="0.25">
      <c r="A88" s="5" t="s">
        <v>136</v>
      </c>
      <c r="C88" s="2">
        <v>2760273945</v>
      </c>
      <c r="E88" s="2">
        <v>29764282</v>
      </c>
      <c r="G88" s="2">
        <f t="shared" si="1"/>
        <v>2730509663</v>
      </c>
      <c r="I88" s="2">
        <v>2760273945</v>
      </c>
      <c r="K88" s="2">
        <v>29764282</v>
      </c>
      <c r="M88" s="2">
        <v>2730509663</v>
      </c>
    </row>
    <row r="89" spans="1:13" ht="21" x14ac:dyDescent="0.25">
      <c r="A89" s="5" t="s">
        <v>154</v>
      </c>
      <c r="C89" s="2">
        <v>14958904080</v>
      </c>
      <c r="E89" s="2">
        <v>26591789</v>
      </c>
      <c r="G89" s="2">
        <f t="shared" si="1"/>
        <v>14932312291</v>
      </c>
      <c r="I89" s="2">
        <v>14958904080</v>
      </c>
      <c r="K89" s="2">
        <v>26591789</v>
      </c>
      <c r="M89" s="2">
        <v>14932312291</v>
      </c>
    </row>
    <row r="90" spans="1:13" ht="21" x14ac:dyDescent="0.25">
      <c r="A90" s="5" t="s">
        <v>136</v>
      </c>
      <c r="C90" s="2">
        <v>4487671216</v>
      </c>
      <c r="E90" s="2">
        <v>15926761</v>
      </c>
      <c r="G90" s="2">
        <f t="shared" si="1"/>
        <v>4471744455</v>
      </c>
      <c r="I90" s="2">
        <v>4487671216</v>
      </c>
      <c r="K90" s="2">
        <v>15926761</v>
      </c>
      <c r="M90" s="2">
        <v>4471744455</v>
      </c>
    </row>
    <row r="91" spans="1:13" ht="21" x14ac:dyDescent="0.25">
      <c r="A91" s="5" t="s">
        <v>162</v>
      </c>
      <c r="C91" s="2">
        <v>7101369846</v>
      </c>
      <c r="E91" s="2">
        <v>30993431</v>
      </c>
      <c r="G91" s="2">
        <f t="shared" si="1"/>
        <v>7070376415</v>
      </c>
      <c r="I91" s="2">
        <v>7101369846</v>
      </c>
      <c r="K91" s="2">
        <v>30993431</v>
      </c>
      <c r="M91" s="2">
        <v>7070376415</v>
      </c>
    </row>
    <row r="92" spans="1:13" ht="21" x14ac:dyDescent="0.25">
      <c r="A92" s="5" t="s">
        <v>162</v>
      </c>
      <c r="C92" s="2">
        <v>2603835612</v>
      </c>
      <c r="E92" s="2">
        <v>11364258</v>
      </c>
      <c r="G92" s="2">
        <f t="shared" si="1"/>
        <v>2592471354</v>
      </c>
      <c r="I92" s="2">
        <v>2603835612</v>
      </c>
      <c r="K92" s="2">
        <v>11364258</v>
      </c>
      <c r="M92" s="2">
        <v>2592471354</v>
      </c>
    </row>
    <row r="93" spans="1:13" ht="21" x14ac:dyDescent="0.25">
      <c r="A93" s="5" t="s">
        <v>136</v>
      </c>
      <c r="C93" s="2">
        <v>17612328752</v>
      </c>
      <c r="E93" s="2">
        <v>140017834</v>
      </c>
      <c r="G93" s="2">
        <f t="shared" si="1"/>
        <v>17472310918</v>
      </c>
      <c r="I93" s="2">
        <v>17612328752</v>
      </c>
      <c r="K93" s="2">
        <v>140017834</v>
      </c>
      <c r="M93" s="2">
        <v>17472310918</v>
      </c>
    </row>
    <row r="94" spans="1:13" ht="21" x14ac:dyDescent="0.25">
      <c r="A94" s="5" t="s">
        <v>140</v>
      </c>
      <c r="C94" s="2">
        <v>18226849305</v>
      </c>
      <c r="E94" s="2">
        <v>51685275</v>
      </c>
      <c r="G94" s="2">
        <f t="shared" si="1"/>
        <v>18175164030</v>
      </c>
      <c r="I94" s="2">
        <v>18226849305</v>
      </c>
      <c r="K94" s="2">
        <v>51685275</v>
      </c>
      <c r="M94" s="2">
        <v>18175164030</v>
      </c>
    </row>
    <row r="95" spans="1:13" ht="21" x14ac:dyDescent="0.25">
      <c r="A95" s="5" t="s">
        <v>136</v>
      </c>
      <c r="C95" s="2">
        <v>23150684920</v>
      </c>
      <c r="E95" s="2">
        <v>244748363</v>
      </c>
      <c r="G95" s="2">
        <f t="shared" si="1"/>
        <v>22905936557</v>
      </c>
      <c r="I95" s="2">
        <v>23150684920</v>
      </c>
      <c r="K95" s="2">
        <v>244748363</v>
      </c>
      <c r="M95" s="2">
        <v>22905936557</v>
      </c>
    </row>
    <row r="96" spans="1:13" ht="21" x14ac:dyDescent="0.25">
      <c r="A96" s="5" t="s">
        <v>140</v>
      </c>
      <c r="C96" s="2">
        <v>119232876704</v>
      </c>
      <c r="E96" s="2">
        <v>489662738</v>
      </c>
      <c r="G96" s="2">
        <f t="shared" si="1"/>
        <v>118743213966</v>
      </c>
      <c r="I96" s="2">
        <v>119232876704</v>
      </c>
      <c r="K96" s="2">
        <v>489662738</v>
      </c>
      <c r="M96" s="2">
        <v>118743213966</v>
      </c>
    </row>
    <row r="97" spans="1:13" ht="21" x14ac:dyDescent="0.25">
      <c r="A97" s="5" t="s">
        <v>146</v>
      </c>
      <c r="C97" s="2">
        <v>45369863010</v>
      </c>
      <c r="E97" s="2">
        <v>197798102</v>
      </c>
      <c r="G97" s="2">
        <f t="shared" si="1"/>
        <v>45172064908</v>
      </c>
      <c r="I97" s="2">
        <v>45369863010</v>
      </c>
      <c r="K97" s="2">
        <v>197798102</v>
      </c>
      <c r="M97" s="2">
        <v>45172064908</v>
      </c>
    </row>
    <row r="98" spans="1:13" ht="21" x14ac:dyDescent="0.25">
      <c r="A98" s="5" t="s">
        <v>150</v>
      </c>
      <c r="C98" s="2">
        <v>124657534246</v>
      </c>
      <c r="E98" s="2">
        <v>1966419240</v>
      </c>
      <c r="G98" s="2">
        <f t="shared" si="1"/>
        <v>122691115006</v>
      </c>
      <c r="I98" s="2">
        <v>124657534246</v>
      </c>
      <c r="K98" s="2">
        <v>1966419240</v>
      </c>
      <c r="M98" s="2">
        <v>122691115006</v>
      </c>
    </row>
    <row r="99" spans="1:13" ht="21" x14ac:dyDescent="0.25">
      <c r="A99" s="5" t="s">
        <v>136</v>
      </c>
      <c r="C99" s="2">
        <v>51287671224</v>
      </c>
      <c r="E99" s="2">
        <v>897361677</v>
      </c>
      <c r="G99" s="2">
        <f t="shared" si="1"/>
        <v>50390309547</v>
      </c>
      <c r="I99" s="2">
        <v>51287671224</v>
      </c>
      <c r="K99" s="2">
        <v>897361677</v>
      </c>
      <c r="M99" s="2">
        <v>50390309547</v>
      </c>
    </row>
    <row r="100" spans="1:13" ht="21" x14ac:dyDescent="0.25">
      <c r="A100" s="5" t="s">
        <v>164</v>
      </c>
      <c r="C100" s="2">
        <v>55232876709</v>
      </c>
      <c r="E100" s="2">
        <v>1091722990</v>
      </c>
      <c r="G100" s="2">
        <f t="shared" si="1"/>
        <v>54141153719</v>
      </c>
      <c r="I100" s="2">
        <v>55232876709</v>
      </c>
      <c r="K100" s="2">
        <v>1091722990</v>
      </c>
      <c r="M100" s="2">
        <v>54141153719</v>
      </c>
    </row>
    <row r="101" spans="1:13" ht="21" x14ac:dyDescent="0.25">
      <c r="A101" s="5" t="s">
        <v>136</v>
      </c>
      <c r="C101" s="2">
        <v>24486301365</v>
      </c>
      <c r="E101" s="2">
        <v>574857319</v>
      </c>
      <c r="G101" s="2">
        <f t="shared" si="1"/>
        <v>23911444046</v>
      </c>
      <c r="I101" s="2">
        <v>24486301365</v>
      </c>
      <c r="K101" s="2">
        <v>574857319</v>
      </c>
      <c r="M101" s="2">
        <v>23911444046</v>
      </c>
    </row>
    <row r="102" spans="1:13" ht="21" x14ac:dyDescent="0.25">
      <c r="A102" s="5" t="s">
        <v>166</v>
      </c>
      <c r="C102" s="2">
        <v>11099178082</v>
      </c>
      <c r="E102" s="2">
        <v>124443534</v>
      </c>
      <c r="G102" s="2">
        <f t="shared" si="1"/>
        <v>10974734548</v>
      </c>
      <c r="I102" s="2">
        <v>11099178082</v>
      </c>
      <c r="K102" s="2">
        <v>124443534</v>
      </c>
      <c r="M102" s="2">
        <v>10974734548</v>
      </c>
    </row>
    <row r="103" spans="1:13" ht="21" x14ac:dyDescent="0.25">
      <c r="A103" s="5" t="s">
        <v>167</v>
      </c>
      <c r="C103" s="2">
        <v>10520547944</v>
      </c>
      <c r="E103" s="2">
        <v>269613615</v>
      </c>
      <c r="G103" s="2">
        <f t="shared" si="1"/>
        <v>10250934329</v>
      </c>
      <c r="I103" s="2">
        <v>10520547944</v>
      </c>
      <c r="K103" s="2">
        <v>269613615</v>
      </c>
      <c r="M103" s="2">
        <v>10250934329</v>
      </c>
    </row>
    <row r="104" spans="1:13" ht="21.75" thickBot="1" x14ac:dyDescent="0.3">
      <c r="A104" s="5" t="s">
        <v>158</v>
      </c>
      <c r="C104" s="2">
        <v>11397260272</v>
      </c>
      <c r="E104" s="2">
        <v>127785620</v>
      </c>
      <c r="G104" s="2">
        <f t="shared" si="1"/>
        <v>11269474652</v>
      </c>
      <c r="I104" s="2">
        <v>11397260272</v>
      </c>
      <c r="K104" s="2">
        <v>127785620</v>
      </c>
      <c r="M104" s="2">
        <v>11269474652</v>
      </c>
    </row>
    <row r="105" spans="1:13" ht="21.75" thickBot="1" x14ac:dyDescent="0.3">
      <c r="A105" s="5" t="s">
        <v>29</v>
      </c>
      <c r="C105" s="6">
        <f>SUM(C8:C104)</f>
        <v>6011323001181</v>
      </c>
      <c r="E105" s="6">
        <f>SUM(E8:E104)</f>
        <v>43135840476</v>
      </c>
      <c r="G105" s="6">
        <f>SUM(G8:G104)</f>
        <v>5968187160705</v>
      </c>
      <c r="I105" s="6">
        <f>SUM(I8:I104)</f>
        <v>6011323001181</v>
      </c>
      <c r="K105" s="6">
        <f>SUM(K8:K104)</f>
        <v>43135840476</v>
      </c>
      <c r="M105" s="6">
        <f>SUM(M8:M104)</f>
        <v>5968187160705</v>
      </c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07"/>
  <sheetViews>
    <sheetView rightToLeft="1" topLeftCell="A94" workbookViewId="0">
      <selection sqref="A1:XFD1048576"/>
    </sheetView>
  </sheetViews>
  <sheetFormatPr defaultRowHeight="18.75" x14ac:dyDescent="0.25"/>
  <cols>
    <col min="1" max="1" width="26.5703125" style="2" bestFit="1" customWidth="1"/>
    <col min="2" max="2" width="1" style="2" customWidth="1"/>
    <col min="3" max="3" width="34" style="2" customWidth="1"/>
    <col min="4" max="4" width="1" style="2" customWidth="1"/>
    <col min="5" max="5" width="30" style="2" customWidth="1"/>
    <col min="6" max="6" width="1" style="2" customWidth="1"/>
    <col min="7" max="7" width="34" style="2" customWidth="1"/>
    <col min="8" max="8" width="1" style="2" customWidth="1"/>
    <col min="9" max="9" width="30" style="2" customWidth="1"/>
    <col min="10" max="10" width="1" style="2" customWidth="1"/>
    <col min="11" max="11" width="9.140625" style="2" customWidth="1"/>
    <col min="12" max="16384" width="9.140625" style="2"/>
  </cols>
  <sheetData>
    <row r="2" spans="1:9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</row>
    <row r="3" spans="1:9" ht="26.25" x14ac:dyDescent="0.25">
      <c r="A3" s="3" t="s">
        <v>168</v>
      </c>
      <c r="B3" s="3" t="s">
        <v>168</v>
      </c>
      <c r="C3" s="3" t="s">
        <v>168</v>
      </c>
      <c r="D3" s="3" t="s">
        <v>168</v>
      </c>
      <c r="E3" s="3" t="s">
        <v>168</v>
      </c>
      <c r="F3" s="3" t="s">
        <v>168</v>
      </c>
      <c r="G3" s="3" t="s">
        <v>168</v>
      </c>
      <c r="H3" s="3" t="s">
        <v>168</v>
      </c>
      <c r="I3" s="3" t="s">
        <v>168</v>
      </c>
    </row>
    <row r="4" spans="1:9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</row>
    <row r="6" spans="1:9" ht="27" thickBot="1" x14ac:dyDescent="0.3">
      <c r="A6" s="4" t="s">
        <v>192</v>
      </c>
      <c r="B6" s="4" t="s">
        <v>192</v>
      </c>
      <c r="C6" s="4" t="s">
        <v>170</v>
      </c>
      <c r="D6" s="4" t="s">
        <v>170</v>
      </c>
      <c r="E6" s="4" t="s">
        <v>170</v>
      </c>
      <c r="G6" s="4" t="s">
        <v>171</v>
      </c>
      <c r="H6" s="4" t="s">
        <v>171</v>
      </c>
      <c r="I6" s="4" t="s">
        <v>171</v>
      </c>
    </row>
    <row r="7" spans="1:9" ht="27" thickBot="1" x14ac:dyDescent="0.3">
      <c r="A7" s="4" t="s">
        <v>193</v>
      </c>
      <c r="C7" s="4" t="s">
        <v>194</v>
      </c>
      <c r="E7" s="4" t="s">
        <v>195</v>
      </c>
      <c r="G7" s="4" t="s">
        <v>194</v>
      </c>
      <c r="I7" s="4" t="s">
        <v>195</v>
      </c>
    </row>
    <row r="8" spans="1:9" ht="21" x14ac:dyDescent="0.25">
      <c r="A8" s="5" t="s">
        <v>136</v>
      </c>
      <c r="C8" s="2">
        <v>21443</v>
      </c>
      <c r="E8" s="22">
        <f>+C8/$C$105</f>
        <v>3.5928833031883366E-9</v>
      </c>
      <c r="G8" s="2">
        <v>21443</v>
      </c>
      <c r="I8" s="22">
        <f>+G8/$G$105</f>
        <v>3.5928833031883366E-9</v>
      </c>
    </row>
    <row r="9" spans="1:9" ht="21" x14ac:dyDescent="0.25">
      <c r="A9" s="5" t="s">
        <v>137</v>
      </c>
      <c r="C9" s="2">
        <v>7684533748</v>
      </c>
      <c r="E9" s="22">
        <f t="shared" ref="E9:E72" si="0">+C9/$C$105</f>
        <v>1.2875825675500857E-3</v>
      </c>
      <c r="G9" s="2">
        <v>7684533748</v>
      </c>
      <c r="I9" s="22">
        <f t="shared" ref="I9:I72" si="1">+G9/$G$105</f>
        <v>1.2875825675500857E-3</v>
      </c>
    </row>
    <row r="10" spans="1:9" ht="21" x14ac:dyDescent="0.25">
      <c r="A10" s="5" t="s">
        <v>139</v>
      </c>
      <c r="C10" s="2">
        <v>38612</v>
      </c>
      <c r="E10" s="22">
        <f t="shared" si="0"/>
        <v>6.4696362497182317E-9</v>
      </c>
      <c r="G10" s="2">
        <v>38612</v>
      </c>
      <c r="I10" s="22">
        <f t="shared" si="1"/>
        <v>6.4696362497182317E-9</v>
      </c>
    </row>
    <row r="11" spans="1:9" ht="21" x14ac:dyDescent="0.25">
      <c r="A11" s="5" t="s">
        <v>141</v>
      </c>
      <c r="C11" s="2">
        <v>3852</v>
      </c>
      <c r="E11" s="22">
        <f t="shared" si="0"/>
        <v>6.454221183547765E-10</v>
      </c>
      <c r="G11" s="2">
        <v>3852</v>
      </c>
      <c r="I11" s="22">
        <f t="shared" si="1"/>
        <v>6.454221183547765E-10</v>
      </c>
    </row>
    <row r="12" spans="1:9" ht="21" x14ac:dyDescent="0.25">
      <c r="A12" s="5" t="s">
        <v>142</v>
      </c>
      <c r="C12" s="2">
        <v>5943</v>
      </c>
      <c r="E12" s="22">
        <f t="shared" si="0"/>
        <v>9.9577976359876342E-10</v>
      </c>
      <c r="G12" s="2">
        <v>5943</v>
      </c>
      <c r="I12" s="22">
        <f t="shared" si="1"/>
        <v>9.9577976359876342E-10</v>
      </c>
    </row>
    <row r="13" spans="1:9" ht="21" x14ac:dyDescent="0.25">
      <c r="A13" s="5" t="s">
        <v>143</v>
      </c>
      <c r="C13" s="2">
        <v>39050</v>
      </c>
      <c r="E13" s="22">
        <f t="shared" si="0"/>
        <v>6.5430253690950211E-9</v>
      </c>
      <c r="G13" s="2">
        <v>39050</v>
      </c>
      <c r="I13" s="22">
        <f t="shared" si="1"/>
        <v>6.5430253690950211E-9</v>
      </c>
    </row>
    <row r="14" spans="1:9" ht="21" x14ac:dyDescent="0.25">
      <c r="A14" s="5" t="s">
        <v>144</v>
      </c>
      <c r="C14" s="2">
        <v>41319</v>
      </c>
      <c r="E14" s="22">
        <f t="shared" si="0"/>
        <v>6.9232078162775209E-9</v>
      </c>
      <c r="G14" s="2">
        <v>41319</v>
      </c>
      <c r="I14" s="22">
        <f t="shared" si="1"/>
        <v>6.9232078162775209E-9</v>
      </c>
    </row>
    <row r="15" spans="1:9" ht="21" x14ac:dyDescent="0.25">
      <c r="A15" s="5" t="s">
        <v>145</v>
      </c>
      <c r="C15" s="2">
        <v>26986737376</v>
      </c>
      <c r="E15" s="22">
        <f t="shared" si="0"/>
        <v>4.5217645910441183E-3</v>
      </c>
      <c r="G15" s="2">
        <v>26986737376</v>
      </c>
      <c r="I15" s="22">
        <f t="shared" si="1"/>
        <v>4.5217645910441183E-3</v>
      </c>
    </row>
    <row r="16" spans="1:9" ht="21" x14ac:dyDescent="0.25">
      <c r="A16" s="5" t="s">
        <v>145</v>
      </c>
      <c r="C16" s="2">
        <v>21589918374</v>
      </c>
      <c r="E16" s="22">
        <f t="shared" si="0"/>
        <v>3.6175002211977655E-3</v>
      </c>
      <c r="G16" s="2">
        <v>21589918374</v>
      </c>
      <c r="I16" s="22">
        <f t="shared" si="1"/>
        <v>3.6175002211977655E-3</v>
      </c>
    </row>
    <row r="17" spans="1:9" ht="21" x14ac:dyDescent="0.25">
      <c r="A17" s="5" t="s">
        <v>145</v>
      </c>
      <c r="C17" s="2">
        <v>51442064435</v>
      </c>
      <c r="E17" s="22">
        <f t="shared" si="0"/>
        <v>8.6193785566408641E-3</v>
      </c>
      <c r="G17" s="2">
        <v>51442064435</v>
      </c>
      <c r="I17" s="22">
        <f t="shared" si="1"/>
        <v>8.6193785566408641E-3</v>
      </c>
    </row>
    <row r="18" spans="1:9" ht="21" x14ac:dyDescent="0.25">
      <c r="A18" s="5" t="s">
        <v>146</v>
      </c>
      <c r="C18" s="2">
        <v>81534246574</v>
      </c>
      <c r="E18" s="22">
        <f t="shared" si="0"/>
        <v>1.3661476153232543E-2</v>
      </c>
      <c r="G18" s="2">
        <v>81534246574</v>
      </c>
      <c r="I18" s="22">
        <f t="shared" si="1"/>
        <v>1.3661476153232543E-2</v>
      </c>
    </row>
    <row r="19" spans="1:9" ht="21" x14ac:dyDescent="0.25">
      <c r="A19" s="5" t="s">
        <v>145</v>
      </c>
      <c r="C19" s="2">
        <v>80691758299</v>
      </c>
      <c r="E19" s="22">
        <f t="shared" si="0"/>
        <v>1.3520312973808981E-2</v>
      </c>
      <c r="G19" s="2">
        <v>80691758299</v>
      </c>
      <c r="I19" s="22">
        <f t="shared" si="1"/>
        <v>1.3520312973808981E-2</v>
      </c>
    </row>
    <row r="20" spans="1:9" ht="21" x14ac:dyDescent="0.25">
      <c r="A20" s="5" t="s">
        <v>147</v>
      </c>
      <c r="C20" s="2">
        <v>803</v>
      </c>
      <c r="E20" s="22">
        <f t="shared" si="0"/>
        <v>1.3454671885744691E-10</v>
      </c>
      <c r="G20" s="2">
        <v>803</v>
      </c>
      <c r="I20" s="22">
        <f t="shared" si="1"/>
        <v>1.3454671885744691E-10</v>
      </c>
    </row>
    <row r="21" spans="1:9" ht="21" x14ac:dyDescent="0.25">
      <c r="A21" s="5" t="s">
        <v>145</v>
      </c>
      <c r="C21" s="2">
        <v>48594224001</v>
      </c>
      <c r="E21" s="22">
        <f t="shared" si="0"/>
        <v>8.1422084617164964E-3</v>
      </c>
      <c r="G21" s="2">
        <v>48594224001</v>
      </c>
      <c r="I21" s="22">
        <f t="shared" si="1"/>
        <v>8.1422084617164964E-3</v>
      </c>
    </row>
    <row r="22" spans="1:9" ht="21" x14ac:dyDescent="0.25">
      <c r="A22" s="5" t="s">
        <v>140</v>
      </c>
      <c r="C22" s="2">
        <v>24271530051</v>
      </c>
      <c r="E22" s="22">
        <f t="shared" si="0"/>
        <v>4.0668178455939867E-3</v>
      </c>
      <c r="G22" s="2">
        <v>24271530051</v>
      </c>
      <c r="I22" s="22">
        <f t="shared" si="1"/>
        <v>4.0668178455939867E-3</v>
      </c>
    </row>
    <row r="23" spans="1:9" ht="21" x14ac:dyDescent="0.25">
      <c r="A23" s="5" t="s">
        <v>148</v>
      </c>
      <c r="C23" s="2">
        <v>75305845742</v>
      </c>
      <c r="E23" s="22">
        <f t="shared" si="0"/>
        <v>1.2617876034086102E-2</v>
      </c>
      <c r="G23" s="2">
        <v>75305845742</v>
      </c>
      <c r="I23" s="22">
        <f t="shared" si="1"/>
        <v>1.2617876034086102E-2</v>
      </c>
    </row>
    <row r="24" spans="1:9" ht="21" x14ac:dyDescent="0.25">
      <c r="A24" s="5" t="s">
        <v>149</v>
      </c>
      <c r="C24" s="2">
        <v>10743443807</v>
      </c>
      <c r="E24" s="22">
        <f t="shared" si="0"/>
        <v>1.800118447647831E-3</v>
      </c>
      <c r="G24" s="2">
        <v>10743443807</v>
      </c>
      <c r="I24" s="22">
        <f t="shared" si="1"/>
        <v>1.800118447647831E-3</v>
      </c>
    </row>
    <row r="25" spans="1:9" ht="21" x14ac:dyDescent="0.25">
      <c r="A25" s="5" t="s">
        <v>140</v>
      </c>
      <c r="C25" s="2">
        <v>26939597321</v>
      </c>
      <c r="E25" s="22">
        <f t="shared" si="0"/>
        <v>4.5138660359668953E-3</v>
      </c>
      <c r="G25" s="2">
        <v>26939597321</v>
      </c>
      <c r="I25" s="22">
        <f t="shared" si="1"/>
        <v>4.5138660359668953E-3</v>
      </c>
    </row>
    <row r="26" spans="1:9" ht="21" x14ac:dyDescent="0.25">
      <c r="A26" s="5" t="s">
        <v>145</v>
      </c>
      <c r="C26" s="2">
        <v>7671232881</v>
      </c>
      <c r="E26" s="22">
        <f t="shared" si="0"/>
        <v>1.2853539398878077E-3</v>
      </c>
      <c r="G26" s="2">
        <v>7671232881</v>
      </c>
      <c r="I26" s="22">
        <f t="shared" si="1"/>
        <v>1.2853539398878077E-3</v>
      </c>
    </row>
    <row r="27" spans="1:9" ht="21" x14ac:dyDescent="0.25">
      <c r="A27" s="5" t="s">
        <v>144</v>
      </c>
      <c r="C27" s="2">
        <v>270104544136</v>
      </c>
      <c r="E27" s="22">
        <f t="shared" si="0"/>
        <v>4.5257385008698948E-2</v>
      </c>
      <c r="G27" s="2">
        <v>270104544136</v>
      </c>
      <c r="I27" s="22">
        <f t="shared" si="1"/>
        <v>4.5257385008698948E-2</v>
      </c>
    </row>
    <row r="28" spans="1:9" ht="21" x14ac:dyDescent="0.25">
      <c r="A28" s="5" t="s">
        <v>140</v>
      </c>
      <c r="C28" s="2">
        <v>37849095215</v>
      </c>
      <c r="E28" s="22">
        <f t="shared" si="0"/>
        <v>6.3418076872993083E-3</v>
      </c>
      <c r="G28" s="2">
        <v>37849095215</v>
      </c>
      <c r="I28" s="22">
        <f t="shared" si="1"/>
        <v>6.3418076872993083E-3</v>
      </c>
    </row>
    <row r="29" spans="1:9" ht="21" x14ac:dyDescent="0.25">
      <c r="A29" s="5" t="s">
        <v>145</v>
      </c>
      <c r="C29" s="2">
        <v>18896872979</v>
      </c>
      <c r="E29" s="22">
        <f t="shared" si="0"/>
        <v>3.1662668194151911E-3</v>
      </c>
      <c r="G29" s="2">
        <v>18896872979</v>
      </c>
      <c r="I29" s="22">
        <f t="shared" si="1"/>
        <v>3.1662668194151911E-3</v>
      </c>
    </row>
    <row r="30" spans="1:9" ht="21" x14ac:dyDescent="0.25">
      <c r="A30" s="5" t="s">
        <v>140</v>
      </c>
      <c r="C30" s="2">
        <v>39104131751</v>
      </c>
      <c r="E30" s="22">
        <f t="shared" si="0"/>
        <v>6.5520954182644586E-3</v>
      </c>
      <c r="G30" s="2">
        <v>39104131751</v>
      </c>
      <c r="I30" s="22">
        <f t="shared" si="1"/>
        <v>6.5520954182644586E-3</v>
      </c>
    </row>
    <row r="31" spans="1:9" ht="21" x14ac:dyDescent="0.25">
      <c r="A31" s="5" t="s">
        <v>146</v>
      </c>
      <c r="C31" s="2">
        <v>67323128070</v>
      </c>
      <c r="E31" s="22">
        <f t="shared" si="0"/>
        <v>1.1280331239150912E-2</v>
      </c>
      <c r="G31" s="2">
        <v>67323128070</v>
      </c>
      <c r="I31" s="22">
        <f t="shared" si="1"/>
        <v>1.1280331239150912E-2</v>
      </c>
    </row>
    <row r="32" spans="1:9" ht="21" x14ac:dyDescent="0.25">
      <c r="A32" s="5" t="s">
        <v>136</v>
      </c>
      <c r="C32" s="2">
        <v>4352054821</v>
      </c>
      <c r="E32" s="22">
        <f t="shared" si="0"/>
        <v>7.2920883742625591E-4</v>
      </c>
      <c r="G32" s="2">
        <v>4352054821</v>
      </c>
      <c r="I32" s="22">
        <f t="shared" si="1"/>
        <v>7.2920883742625591E-4</v>
      </c>
    </row>
    <row r="33" spans="1:9" ht="21" x14ac:dyDescent="0.25">
      <c r="A33" s="5" t="s">
        <v>145</v>
      </c>
      <c r="C33" s="2">
        <v>42705189199</v>
      </c>
      <c r="E33" s="22">
        <f t="shared" si="0"/>
        <v>7.1554708404880842E-3</v>
      </c>
      <c r="G33" s="2">
        <v>42705189199</v>
      </c>
      <c r="I33" s="22">
        <f t="shared" si="1"/>
        <v>7.1554708404880842E-3</v>
      </c>
    </row>
    <row r="34" spans="1:9" ht="21" x14ac:dyDescent="0.25">
      <c r="A34" s="5" t="s">
        <v>144</v>
      </c>
      <c r="C34" s="2">
        <v>99570472503</v>
      </c>
      <c r="E34" s="22">
        <f t="shared" si="0"/>
        <v>1.6683537198461135E-2</v>
      </c>
      <c r="G34" s="2">
        <v>99570472503</v>
      </c>
      <c r="I34" s="22">
        <f t="shared" si="1"/>
        <v>1.6683537198461135E-2</v>
      </c>
    </row>
    <row r="35" spans="1:9" ht="21" x14ac:dyDescent="0.25">
      <c r="A35" s="5" t="s">
        <v>150</v>
      </c>
      <c r="C35" s="2">
        <v>10699975213</v>
      </c>
      <c r="E35" s="22">
        <f t="shared" si="0"/>
        <v>1.7928350644647094E-3</v>
      </c>
      <c r="G35" s="2">
        <v>10699975213</v>
      </c>
      <c r="I35" s="22">
        <f t="shared" si="1"/>
        <v>1.7928350644647094E-3</v>
      </c>
    </row>
    <row r="36" spans="1:9" ht="21" x14ac:dyDescent="0.25">
      <c r="A36" s="5" t="s">
        <v>150</v>
      </c>
      <c r="C36" s="2">
        <v>133217228150</v>
      </c>
      <c r="E36" s="22">
        <f t="shared" si="0"/>
        <v>2.2321221597592047E-2</v>
      </c>
      <c r="G36" s="2">
        <v>133217228150</v>
      </c>
      <c r="I36" s="22">
        <f t="shared" si="1"/>
        <v>2.2321221597592047E-2</v>
      </c>
    </row>
    <row r="37" spans="1:9" ht="21" x14ac:dyDescent="0.25">
      <c r="A37" s="5" t="s">
        <v>144</v>
      </c>
      <c r="C37" s="2">
        <v>89246498054</v>
      </c>
      <c r="E37" s="22">
        <f t="shared" si="0"/>
        <v>1.4953702967226926E-2</v>
      </c>
      <c r="G37" s="2">
        <v>89246498054</v>
      </c>
      <c r="I37" s="22">
        <f t="shared" si="1"/>
        <v>1.4953702967226926E-2</v>
      </c>
    </row>
    <row r="38" spans="1:9" ht="21" x14ac:dyDescent="0.25">
      <c r="A38" s="5" t="s">
        <v>151</v>
      </c>
      <c r="C38" s="2">
        <v>164486830525</v>
      </c>
      <c r="E38" s="22">
        <f t="shared" si="0"/>
        <v>2.7560601920796627E-2</v>
      </c>
      <c r="G38" s="2">
        <v>164486830525</v>
      </c>
      <c r="I38" s="22">
        <f t="shared" si="1"/>
        <v>2.7560601920796627E-2</v>
      </c>
    </row>
    <row r="39" spans="1:9" ht="21" x14ac:dyDescent="0.25">
      <c r="A39" s="5" t="s">
        <v>142</v>
      </c>
      <c r="C39" s="2">
        <v>164486830525</v>
      </c>
      <c r="E39" s="22">
        <f t="shared" si="0"/>
        <v>2.7560601920796627E-2</v>
      </c>
      <c r="G39" s="2">
        <v>164486830525</v>
      </c>
      <c r="I39" s="22">
        <f t="shared" si="1"/>
        <v>2.7560601920796627E-2</v>
      </c>
    </row>
    <row r="40" spans="1:9" ht="21" x14ac:dyDescent="0.25">
      <c r="A40" s="5" t="s">
        <v>152</v>
      </c>
      <c r="C40" s="2">
        <v>82243415263</v>
      </c>
      <c r="E40" s="22">
        <f t="shared" si="0"/>
        <v>1.3780300960482092E-2</v>
      </c>
      <c r="G40" s="2">
        <v>82243415263</v>
      </c>
      <c r="I40" s="22">
        <f t="shared" si="1"/>
        <v>1.3780300960482092E-2</v>
      </c>
    </row>
    <row r="41" spans="1:9" ht="21" x14ac:dyDescent="0.25">
      <c r="A41" s="5" t="s">
        <v>152</v>
      </c>
      <c r="C41" s="2">
        <v>274091511560</v>
      </c>
      <c r="E41" s="22">
        <f t="shared" si="0"/>
        <v>4.5925421602834346E-2</v>
      </c>
      <c r="G41" s="2">
        <v>274091511560</v>
      </c>
      <c r="I41" s="22">
        <f t="shared" si="1"/>
        <v>4.5925421602834346E-2</v>
      </c>
    </row>
    <row r="42" spans="1:9" ht="21" x14ac:dyDescent="0.25">
      <c r="A42" s="5" t="s">
        <v>150</v>
      </c>
      <c r="C42" s="2">
        <v>41930271266</v>
      </c>
      <c r="E42" s="22">
        <f t="shared" si="0"/>
        <v>7.0256294142502949E-3</v>
      </c>
      <c r="G42" s="2">
        <v>41930271266</v>
      </c>
      <c r="I42" s="22">
        <f t="shared" si="1"/>
        <v>7.0256294142502949E-3</v>
      </c>
    </row>
    <row r="43" spans="1:9" ht="21" x14ac:dyDescent="0.25">
      <c r="A43" s="5" t="s">
        <v>151</v>
      </c>
      <c r="C43" s="2">
        <v>41109146702</v>
      </c>
      <c r="E43" s="22">
        <f t="shared" si="0"/>
        <v>6.8880458328562082E-3</v>
      </c>
      <c r="G43" s="2">
        <v>41109146702</v>
      </c>
      <c r="I43" s="22">
        <f t="shared" si="1"/>
        <v>6.8880458328562082E-3</v>
      </c>
    </row>
    <row r="44" spans="1:9" ht="21" x14ac:dyDescent="0.25">
      <c r="A44" s="5" t="s">
        <v>153</v>
      </c>
      <c r="C44" s="2">
        <v>97499</v>
      </c>
      <c r="E44" s="22">
        <f t="shared" si="0"/>
        <v>1.6336451484286697E-8</v>
      </c>
      <c r="G44" s="2">
        <v>97499</v>
      </c>
      <c r="I44" s="22">
        <f t="shared" si="1"/>
        <v>1.6336451484286697E-8</v>
      </c>
    </row>
    <row r="45" spans="1:9" ht="21" x14ac:dyDescent="0.25">
      <c r="A45" s="5" t="s">
        <v>154</v>
      </c>
      <c r="C45" s="2">
        <v>40900593047</v>
      </c>
      <c r="E45" s="22">
        <f t="shared" si="0"/>
        <v>6.8531016112049281E-3</v>
      </c>
      <c r="G45" s="2">
        <v>40900593047</v>
      </c>
      <c r="I45" s="22">
        <f t="shared" si="1"/>
        <v>6.8531016112049281E-3</v>
      </c>
    </row>
    <row r="46" spans="1:9" ht="21" x14ac:dyDescent="0.25">
      <c r="A46" s="5" t="s">
        <v>141</v>
      </c>
      <c r="C46" s="2">
        <v>85871892388</v>
      </c>
      <c r="E46" s="22">
        <f t="shared" si="0"/>
        <v>1.4388270688524498E-2</v>
      </c>
      <c r="G46" s="2">
        <v>85871892388</v>
      </c>
      <c r="I46" s="22">
        <f t="shared" si="1"/>
        <v>1.4388270688524498E-2</v>
      </c>
    </row>
    <row r="47" spans="1:9" ht="21" x14ac:dyDescent="0.25">
      <c r="A47" s="5" t="s">
        <v>150</v>
      </c>
      <c r="C47" s="2">
        <v>99009971925</v>
      </c>
      <c r="E47" s="22">
        <f t="shared" si="0"/>
        <v>1.6589622486521405E-2</v>
      </c>
      <c r="G47" s="2">
        <v>99009971925</v>
      </c>
      <c r="I47" s="22">
        <f t="shared" si="1"/>
        <v>1.6589622486521405E-2</v>
      </c>
    </row>
    <row r="48" spans="1:9" ht="21" x14ac:dyDescent="0.25">
      <c r="A48" s="5" t="s">
        <v>142</v>
      </c>
      <c r="C48" s="2">
        <v>22711464052</v>
      </c>
      <c r="E48" s="22">
        <f t="shared" si="0"/>
        <v>3.8054208824974548E-3</v>
      </c>
      <c r="G48" s="2">
        <v>22711464052</v>
      </c>
      <c r="I48" s="22">
        <f t="shared" si="1"/>
        <v>3.8054208824974548E-3</v>
      </c>
    </row>
    <row r="49" spans="1:9" ht="21" x14ac:dyDescent="0.25">
      <c r="A49" s="5" t="s">
        <v>144</v>
      </c>
      <c r="C49" s="2">
        <v>8361491975</v>
      </c>
      <c r="E49" s="22">
        <f t="shared" si="0"/>
        <v>1.4010103486788588E-3</v>
      </c>
      <c r="G49" s="2">
        <v>8361491975</v>
      </c>
      <c r="I49" s="22">
        <f t="shared" si="1"/>
        <v>1.4010103486788588E-3</v>
      </c>
    </row>
    <row r="50" spans="1:9" ht="21" x14ac:dyDescent="0.25">
      <c r="A50" s="5" t="s">
        <v>145</v>
      </c>
      <c r="C50" s="2">
        <v>269585360934</v>
      </c>
      <c r="E50" s="22">
        <f t="shared" si="0"/>
        <v>4.5170393232466063E-2</v>
      </c>
      <c r="G50" s="2">
        <v>269585360934</v>
      </c>
      <c r="I50" s="22">
        <f t="shared" si="1"/>
        <v>4.5170393232466063E-2</v>
      </c>
    </row>
    <row r="51" spans="1:9" ht="21" x14ac:dyDescent="0.25">
      <c r="A51" s="5" t="s">
        <v>155</v>
      </c>
      <c r="C51" s="2">
        <v>46027397271</v>
      </c>
      <c r="E51" s="22">
        <f t="shared" si="0"/>
        <v>7.7121236368135199E-3</v>
      </c>
      <c r="G51" s="2">
        <v>46027397271</v>
      </c>
      <c r="I51" s="22">
        <f t="shared" si="1"/>
        <v>7.7121236368135199E-3</v>
      </c>
    </row>
    <row r="52" spans="1:9" ht="21" x14ac:dyDescent="0.25">
      <c r="A52" s="5" t="s">
        <v>136</v>
      </c>
      <c r="C52" s="2">
        <v>112797923689</v>
      </c>
      <c r="E52" s="22">
        <f t="shared" si="0"/>
        <v>1.8899863669100417E-2</v>
      </c>
      <c r="G52" s="2">
        <v>112797923689</v>
      </c>
      <c r="I52" s="22">
        <f t="shared" si="1"/>
        <v>1.8899863669100417E-2</v>
      </c>
    </row>
    <row r="53" spans="1:9" ht="21" x14ac:dyDescent="0.25">
      <c r="A53" s="5" t="s">
        <v>156</v>
      </c>
      <c r="C53" s="2">
        <v>24828493161</v>
      </c>
      <c r="E53" s="22">
        <f t="shared" si="0"/>
        <v>4.1601398368457171E-3</v>
      </c>
      <c r="G53" s="2">
        <v>24828493161</v>
      </c>
      <c r="I53" s="22">
        <f t="shared" si="1"/>
        <v>4.1601398368457171E-3</v>
      </c>
    </row>
    <row r="54" spans="1:9" ht="21" x14ac:dyDescent="0.25">
      <c r="A54" s="5" t="s">
        <v>157</v>
      </c>
      <c r="C54" s="2">
        <v>86026231697</v>
      </c>
      <c r="E54" s="22">
        <f t="shared" si="0"/>
        <v>1.4414131021795576E-2</v>
      </c>
      <c r="G54" s="2">
        <v>86026231697</v>
      </c>
      <c r="I54" s="22">
        <f t="shared" si="1"/>
        <v>1.4414131021795576E-2</v>
      </c>
    </row>
    <row r="55" spans="1:9" ht="21" x14ac:dyDescent="0.25">
      <c r="A55" s="5" t="s">
        <v>136</v>
      </c>
      <c r="C55" s="2">
        <v>22227156882</v>
      </c>
      <c r="E55" s="22">
        <f t="shared" si="0"/>
        <v>3.7242727621454798E-3</v>
      </c>
      <c r="G55" s="2">
        <v>22227156882</v>
      </c>
      <c r="I55" s="22">
        <f t="shared" si="1"/>
        <v>3.7242727621454798E-3</v>
      </c>
    </row>
    <row r="56" spans="1:9" ht="21" x14ac:dyDescent="0.25">
      <c r="A56" s="5" t="s">
        <v>136</v>
      </c>
      <c r="C56" s="2">
        <v>58838284973</v>
      </c>
      <c r="E56" s="22">
        <f t="shared" si="0"/>
        <v>9.8586527849521474E-3</v>
      </c>
      <c r="G56" s="2">
        <v>58838284973</v>
      </c>
      <c r="I56" s="22">
        <f t="shared" si="1"/>
        <v>9.8586527849521474E-3</v>
      </c>
    </row>
    <row r="57" spans="1:9" ht="21" x14ac:dyDescent="0.25">
      <c r="A57" s="5" t="s">
        <v>136</v>
      </c>
      <c r="C57" s="2">
        <v>13829843831</v>
      </c>
      <c r="E57" s="22">
        <f t="shared" si="0"/>
        <v>2.317260410674911E-3</v>
      </c>
      <c r="G57" s="2">
        <v>13829843831</v>
      </c>
      <c r="I57" s="22">
        <f t="shared" si="1"/>
        <v>2.317260410674911E-3</v>
      </c>
    </row>
    <row r="58" spans="1:9" ht="21" x14ac:dyDescent="0.25">
      <c r="A58" s="5" t="s">
        <v>136</v>
      </c>
      <c r="C58" s="2">
        <v>187060193652</v>
      </c>
      <c r="E58" s="22">
        <f t="shared" si="0"/>
        <v>3.134288329354324E-2</v>
      </c>
      <c r="G58" s="2">
        <v>187060193652</v>
      </c>
      <c r="I58" s="22">
        <f t="shared" si="1"/>
        <v>3.134288329354324E-2</v>
      </c>
    </row>
    <row r="59" spans="1:9" ht="21" x14ac:dyDescent="0.25">
      <c r="A59" s="5" t="s">
        <v>140</v>
      </c>
      <c r="C59" s="2">
        <v>106370542598</v>
      </c>
      <c r="E59" s="22">
        <f t="shared" si="0"/>
        <v>1.7822923399311567E-2</v>
      </c>
      <c r="G59" s="2">
        <v>106370542598</v>
      </c>
      <c r="I59" s="22">
        <f t="shared" si="1"/>
        <v>1.7822923399311567E-2</v>
      </c>
    </row>
    <row r="60" spans="1:9" ht="21" x14ac:dyDescent="0.25">
      <c r="A60" s="5" t="s">
        <v>158</v>
      </c>
      <c r="C60" s="2">
        <v>131621325525</v>
      </c>
      <c r="E60" s="22">
        <f t="shared" si="0"/>
        <v>2.2053820026222512E-2</v>
      </c>
      <c r="G60" s="2">
        <v>131621325525</v>
      </c>
      <c r="I60" s="22">
        <f t="shared" si="1"/>
        <v>2.2053820026222512E-2</v>
      </c>
    </row>
    <row r="61" spans="1:9" ht="21" x14ac:dyDescent="0.25">
      <c r="A61" s="5" t="s">
        <v>159</v>
      </c>
      <c r="C61" s="2">
        <v>133314967491</v>
      </c>
      <c r="E61" s="22">
        <f t="shared" si="0"/>
        <v>2.2337598319428709E-2</v>
      </c>
      <c r="G61" s="2">
        <v>133314967491</v>
      </c>
      <c r="I61" s="22">
        <f t="shared" si="1"/>
        <v>2.2337598319428709E-2</v>
      </c>
    </row>
    <row r="62" spans="1:9" ht="21" x14ac:dyDescent="0.25">
      <c r="A62" s="5" t="s">
        <v>136</v>
      </c>
      <c r="C62" s="2">
        <v>17538068673</v>
      </c>
      <c r="E62" s="22">
        <f t="shared" si="0"/>
        <v>2.9385922727879553E-3</v>
      </c>
      <c r="G62" s="2">
        <v>17538068673</v>
      </c>
      <c r="I62" s="22">
        <f t="shared" si="1"/>
        <v>2.9385922727879553E-3</v>
      </c>
    </row>
    <row r="63" spans="1:9" ht="21" x14ac:dyDescent="0.25">
      <c r="A63" s="5" t="s">
        <v>136</v>
      </c>
      <c r="C63" s="2">
        <v>12060474004</v>
      </c>
      <c r="E63" s="22">
        <f t="shared" si="0"/>
        <v>2.0207935306397699E-3</v>
      </c>
      <c r="G63" s="2">
        <v>12060474004</v>
      </c>
      <c r="I63" s="22">
        <f t="shared" si="1"/>
        <v>2.0207935306397699E-3</v>
      </c>
    </row>
    <row r="64" spans="1:9" ht="21" x14ac:dyDescent="0.25">
      <c r="A64" s="5" t="s">
        <v>142</v>
      </c>
      <c r="C64" s="2">
        <v>12855930114</v>
      </c>
      <c r="E64" s="22">
        <f t="shared" si="0"/>
        <v>2.1540762325022956E-3</v>
      </c>
      <c r="G64" s="2">
        <v>12855930114</v>
      </c>
      <c r="I64" s="22">
        <f t="shared" si="1"/>
        <v>2.1540762325022956E-3</v>
      </c>
    </row>
    <row r="65" spans="1:9" ht="21" x14ac:dyDescent="0.25">
      <c r="A65" s="5" t="s">
        <v>136</v>
      </c>
      <c r="C65" s="2">
        <v>1228540810</v>
      </c>
      <c r="E65" s="22">
        <f t="shared" si="0"/>
        <v>2.0584823781814458E-4</v>
      </c>
      <c r="G65" s="2">
        <v>1228540810</v>
      </c>
      <c r="I65" s="22">
        <f t="shared" si="1"/>
        <v>2.0584823781814458E-4</v>
      </c>
    </row>
    <row r="66" spans="1:9" ht="21" x14ac:dyDescent="0.25">
      <c r="A66" s="5" t="s">
        <v>142</v>
      </c>
      <c r="C66" s="2">
        <v>7207848291</v>
      </c>
      <c r="E66" s="22">
        <f t="shared" si="0"/>
        <v>1.2077115038310164E-3</v>
      </c>
      <c r="G66" s="2">
        <v>7207848291</v>
      </c>
      <c r="I66" s="22">
        <f t="shared" si="1"/>
        <v>1.2077115038310164E-3</v>
      </c>
    </row>
    <row r="67" spans="1:9" ht="21" x14ac:dyDescent="0.25">
      <c r="A67" s="5" t="s">
        <v>136</v>
      </c>
      <c r="C67" s="2">
        <v>3465016366</v>
      </c>
      <c r="E67" s="22">
        <f t="shared" si="0"/>
        <v>5.8058104960480002E-4</v>
      </c>
      <c r="G67" s="2">
        <v>3465016366</v>
      </c>
      <c r="I67" s="22">
        <f t="shared" si="1"/>
        <v>5.8058104960480002E-4</v>
      </c>
    </row>
    <row r="68" spans="1:9" ht="21" x14ac:dyDescent="0.25">
      <c r="A68" s="5" t="s">
        <v>136</v>
      </c>
      <c r="C68" s="2">
        <v>2731373034</v>
      </c>
      <c r="E68" s="22">
        <f t="shared" si="0"/>
        <v>4.5765539190586524E-4</v>
      </c>
      <c r="G68" s="2">
        <v>2731373034</v>
      </c>
      <c r="I68" s="22">
        <f t="shared" si="1"/>
        <v>4.5765539190586524E-4</v>
      </c>
    </row>
    <row r="69" spans="1:9" ht="21" x14ac:dyDescent="0.25">
      <c r="A69" s="5" t="s">
        <v>136</v>
      </c>
      <c r="C69" s="2">
        <v>13237528227</v>
      </c>
      <c r="E69" s="22">
        <f t="shared" si="0"/>
        <v>2.2180149299199088E-3</v>
      </c>
      <c r="G69" s="2">
        <v>13237528227</v>
      </c>
      <c r="I69" s="22">
        <f t="shared" si="1"/>
        <v>2.2180149299199088E-3</v>
      </c>
    </row>
    <row r="70" spans="1:9" ht="21" x14ac:dyDescent="0.25">
      <c r="A70" s="5" t="s">
        <v>136</v>
      </c>
      <c r="C70" s="2">
        <v>667808247</v>
      </c>
      <c r="E70" s="22">
        <f t="shared" si="0"/>
        <v>1.1189465561618116E-4</v>
      </c>
      <c r="G70" s="2">
        <v>667808247</v>
      </c>
      <c r="I70" s="22">
        <f t="shared" si="1"/>
        <v>1.1189465561618116E-4</v>
      </c>
    </row>
    <row r="71" spans="1:9" ht="21" x14ac:dyDescent="0.25">
      <c r="A71" s="5" t="s">
        <v>145</v>
      </c>
      <c r="C71" s="2">
        <v>83931789341</v>
      </c>
      <c r="E71" s="22">
        <f t="shared" si="0"/>
        <v>1.4063196592361129E-2</v>
      </c>
      <c r="G71" s="2">
        <v>83931789341</v>
      </c>
      <c r="I71" s="22">
        <f t="shared" si="1"/>
        <v>1.4063196592361129E-2</v>
      </c>
    </row>
    <row r="72" spans="1:9" ht="21" x14ac:dyDescent="0.25">
      <c r="A72" s="5" t="s">
        <v>136</v>
      </c>
      <c r="C72" s="2">
        <v>364381024063</v>
      </c>
      <c r="E72" s="22">
        <f t="shared" si="0"/>
        <v>6.1053886926018756E-2</v>
      </c>
      <c r="G72" s="2">
        <v>364381024063</v>
      </c>
      <c r="I72" s="22">
        <f t="shared" si="1"/>
        <v>6.1053886926018756E-2</v>
      </c>
    </row>
    <row r="73" spans="1:9" ht="21" x14ac:dyDescent="0.25">
      <c r="A73" s="5" t="s">
        <v>143</v>
      </c>
      <c r="C73" s="2">
        <v>574561643825</v>
      </c>
      <c r="E73" s="22">
        <f t="shared" ref="E73:E104" si="2">+C73/$C$105</f>
        <v>9.6270714767116849E-2</v>
      </c>
      <c r="G73" s="2">
        <v>574561643825</v>
      </c>
      <c r="I73" s="22">
        <f t="shared" ref="I73:I104" si="3">+G73/$G$105</f>
        <v>9.6270714767116849E-2</v>
      </c>
    </row>
    <row r="74" spans="1:9" ht="21" x14ac:dyDescent="0.25">
      <c r="A74" s="5" t="s">
        <v>151</v>
      </c>
      <c r="C74" s="2">
        <v>62894514766</v>
      </c>
      <c r="E74" s="22">
        <f t="shared" si="2"/>
        <v>1.0538294639970792E-2</v>
      </c>
      <c r="G74" s="2">
        <v>62894514766</v>
      </c>
      <c r="I74" s="22">
        <f t="shared" si="3"/>
        <v>1.0538294639970792E-2</v>
      </c>
    </row>
    <row r="75" spans="1:9" ht="21" x14ac:dyDescent="0.25">
      <c r="A75" s="5" t="s">
        <v>136</v>
      </c>
      <c r="C75" s="2">
        <v>5482894351</v>
      </c>
      <c r="E75" s="22">
        <f t="shared" si="2"/>
        <v>9.1868673072114683E-4</v>
      </c>
      <c r="G75" s="2">
        <v>5482894351</v>
      </c>
      <c r="I75" s="22">
        <f t="shared" si="3"/>
        <v>9.1868673072114683E-4</v>
      </c>
    </row>
    <row r="76" spans="1:9" ht="21" x14ac:dyDescent="0.25">
      <c r="A76" s="5" t="s">
        <v>136</v>
      </c>
      <c r="C76" s="2">
        <v>10141385927</v>
      </c>
      <c r="E76" s="22">
        <f t="shared" si="2"/>
        <v>1.6992405991842312E-3</v>
      </c>
      <c r="G76" s="2">
        <v>10141385927</v>
      </c>
      <c r="I76" s="22">
        <f t="shared" si="3"/>
        <v>1.6992405991842312E-3</v>
      </c>
    </row>
    <row r="77" spans="1:9" ht="21" x14ac:dyDescent="0.25">
      <c r="A77" s="5" t="s">
        <v>136</v>
      </c>
      <c r="C77" s="2">
        <v>274054060564</v>
      </c>
      <c r="E77" s="22">
        <f t="shared" si="2"/>
        <v>4.5919146498687717E-2</v>
      </c>
      <c r="G77" s="2">
        <v>274054060564</v>
      </c>
      <c r="I77" s="22">
        <f t="shared" si="3"/>
        <v>4.5919146498687717E-2</v>
      </c>
    </row>
    <row r="78" spans="1:9" ht="21" x14ac:dyDescent="0.25">
      <c r="A78" s="5" t="s">
        <v>160</v>
      </c>
      <c r="C78" s="2">
        <v>114828651377</v>
      </c>
      <c r="E78" s="22">
        <f t="shared" si="2"/>
        <v>1.9240122383064762E-2</v>
      </c>
      <c r="G78" s="2">
        <v>114828651377</v>
      </c>
      <c r="I78" s="22">
        <f t="shared" si="3"/>
        <v>1.9240122383064762E-2</v>
      </c>
    </row>
    <row r="79" spans="1:9" ht="21" x14ac:dyDescent="0.25">
      <c r="A79" s="5" t="s">
        <v>161</v>
      </c>
      <c r="C79" s="2">
        <v>180257308429</v>
      </c>
      <c r="E79" s="22">
        <f t="shared" si="2"/>
        <v>3.0203025403731956E-2</v>
      </c>
      <c r="G79" s="2">
        <v>180257308429</v>
      </c>
      <c r="I79" s="22">
        <f t="shared" si="3"/>
        <v>3.0203025403731956E-2</v>
      </c>
    </row>
    <row r="80" spans="1:9" ht="21" x14ac:dyDescent="0.25">
      <c r="A80" s="5" t="s">
        <v>145</v>
      </c>
      <c r="C80" s="2">
        <v>129253533765</v>
      </c>
      <c r="E80" s="22">
        <f t="shared" si="2"/>
        <v>2.165708451906722E-2</v>
      </c>
      <c r="G80" s="2">
        <v>129253533765</v>
      </c>
      <c r="I80" s="22">
        <f t="shared" si="3"/>
        <v>2.165708451906722E-2</v>
      </c>
    </row>
    <row r="81" spans="1:9" ht="21" x14ac:dyDescent="0.25">
      <c r="A81" s="5" t="s">
        <v>157</v>
      </c>
      <c r="C81" s="2">
        <v>5756135319</v>
      </c>
      <c r="E81" s="22">
        <f t="shared" si="2"/>
        <v>9.644696394407391E-4</v>
      </c>
      <c r="G81" s="2">
        <v>5756135319</v>
      </c>
      <c r="I81" s="22">
        <f t="shared" si="3"/>
        <v>9.644696394407391E-4</v>
      </c>
    </row>
    <row r="82" spans="1:9" ht="21" x14ac:dyDescent="0.25">
      <c r="A82" s="5" t="s">
        <v>157</v>
      </c>
      <c r="C82" s="2">
        <v>7676421024</v>
      </c>
      <c r="E82" s="22">
        <f t="shared" si="2"/>
        <v>1.2862232395361428E-3</v>
      </c>
      <c r="G82" s="2">
        <v>7676421024</v>
      </c>
      <c r="I82" s="22">
        <f t="shared" si="3"/>
        <v>1.2862232395361428E-3</v>
      </c>
    </row>
    <row r="83" spans="1:9" ht="21" x14ac:dyDescent="0.25">
      <c r="A83" s="5" t="s">
        <v>136</v>
      </c>
      <c r="C83" s="2">
        <v>3016525302</v>
      </c>
      <c r="E83" s="22">
        <f t="shared" si="2"/>
        <v>5.0543409929585195E-4</v>
      </c>
      <c r="G83" s="2">
        <v>3016525302</v>
      </c>
      <c r="I83" s="22">
        <f t="shared" si="3"/>
        <v>5.0543409929585195E-4</v>
      </c>
    </row>
    <row r="84" spans="1:9" ht="21" x14ac:dyDescent="0.25">
      <c r="A84" s="5" t="s">
        <v>142</v>
      </c>
      <c r="C84" s="2">
        <v>6699904611</v>
      </c>
      <c r="E84" s="22">
        <f t="shared" si="2"/>
        <v>1.1226029664606839E-3</v>
      </c>
      <c r="G84" s="2">
        <v>6699904611</v>
      </c>
      <c r="I84" s="22">
        <f t="shared" si="3"/>
        <v>1.1226029664606839E-3</v>
      </c>
    </row>
    <row r="85" spans="1:9" ht="21" x14ac:dyDescent="0.25">
      <c r="A85" s="5" t="s">
        <v>162</v>
      </c>
      <c r="C85" s="2">
        <v>17272782433</v>
      </c>
      <c r="E85" s="22">
        <f t="shared" si="2"/>
        <v>2.8941422190519291E-3</v>
      </c>
      <c r="G85" s="2">
        <v>17272782433</v>
      </c>
      <c r="I85" s="22">
        <f t="shared" si="3"/>
        <v>2.8941422190519291E-3</v>
      </c>
    </row>
    <row r="86" spans="1:9" ht="21" x14ac:dyDescent="0.25">
      <c r="A86" s="5" t="s">
        <v>136</v>
      </c>
      <c r="C86" s="2">
        <v>7669426086</v>
      </c>
      <c r="E86" s="22">
        <f t="shared" si="2"/>
        <v>1.2850512022304003E-3</v>
      </c>
      <c r="G86" s="2">
        <v>7669426086</v>
      </c>
      <c r="I86" s="22">
        <f t="shared" si="3"/>
        <v>1.2850512022304003E-3</v>
      </c>
    </row>
    <row r="87" spans="1:9" ht="21" x14ac:dyDescent="0.25">
      <c r="A87" s="5" t="s">
        <v>163</v>
      </c>
      <c r="C87" s="2">
        <v>17165589199</v>
      </c>
      <c r="E87" s="22">
        <f t="shared" si="2"/>
        <v>2.8761814495395772E-3</v>
      </c>
      <c r="G87" s="2">
        <v>17165589199</v>
      </c>
      <c r="I87" s="22">
        <f t="shared" si="3"/>
        <v>2.8761814495395772E-3</v>
      </c>
    </row>
    <row r="88" spans="1:9" ht="21" x14ac:dyDescent="0.25">
      <c r="A88" s="5" t="s">
        <v>136</v>
      </c>
      <c r="C88" s="2">
        <v>2730509663</v>
      </c>
      <c r="E88" s="22">
        <f t="shared" si="2"/>
        <v>4.575107297200537E-4</v>
      </c>
      <c r="G88" s="2">
        <v>2730509663</v>
      </c>
      <c r="I88" s="22">
        <f t="shared" si="3"/>
        <v>4.575107297200537E-4</v>
      </c>
    </row>
    <row r="89" spans="1:9" ht="21" x14ac:dyDescent="0.25">
      <c r="A89" s="5" t="s">
        <v>154</v>
      </c>
      <c r="C89" s="2">
        <v>14932312291</v>
      </c>
      <c r="E89" s="22">
        <f t="shared" si="2"/>
        <v>2.5019845874330962E-3</v>
      </c>
      <c r="G89" s="2">
        <v>14932312291</v>
      </c>
      <c r="I89" s="22">
        <f t="shared" si="3"/>
        <v>2.5019845874330962E-3</v>
      </c>
    </row>
    <row r="90" spans="1:9" ht="21" x14ac:dyDescent="0.25">
      <c r="A90" s="5" t="s">
        <v>136</v>
      </c>
      <c r="C90" s="2">
        <v>4471744455</v>
      </c>
      <c r="E90" s="22">
        <f t="shared" si="2"/>
        <v>7.4926344207874493E-4</v>
      </c>
      <c r="G90" s="2">
        <v>4471744455</v>
      </c>
      <c r="I90" s="22">
        <f t="shared" si="3"/>
        <v>7.4926344207874493E-4</v>
      </c>
    </row>
    <row r="91" spans="1:9" ht="21" x14ac:dyDescent="0.25">
      <c r="A91" s="5" t="s">
        <v>162</v>
      </c>
      <c r="C91" s="2">
        <v>7070376415</v>
      </c>
      <c r="E91" s="22">
        <f t="shared" si="2"/>
        <v>1.1846773944275571E-3</v>
      </c>
      <c r="G91" s="2">
        <v>7070376415</v>
      </c>
      <c r="I91" s="22">
        <f t="shared" si="3"/>
        <v>1.1846773944275571E-3</v>
      </c>
    </row>
    <row r="92" spans="1:9" ht="21" x14ac:dyDescent="0.25">
      <c r="A92" s="5" t="s">
        <v>162</v>
      </c>
      <c r="C92" s="2">
        <v>2592471354</v>
      </c>
      <c r="E92" s="22">
        <f t="shared" si="2"/>
        <v>4.343817115972886E-4</v>
      </c>
      <c r="G92" s="2">
        <v>2592471354</v>
      </c>
      <c r="I92" s="22">
        <f t="shared" si="3"/>
        <v>4.343817115972886E-4</v>
      </c>
    </row>
    <row r="93" spans="1:9" ht="21" x14ac:dyDescent="0.25">
      <c r="A93" s="5" t="s">
        <v>136</v>
      </c>
      <c r="C93" s="2">
        <v>17472310918</v>
      </c>
      <c r="E93" s="22">
        <f t="shared" si="2"/>
        <v>2.9275742277385382E-3</v>
      </c>
      <c r="G93" s="2">
        <v>17472310918</v>
      </c>
      <c r="I93" s="22">
        <f t="shared" si="3"/>
        <v>2.9275742277385382E-3</v>
      </c>
    </row>
    <row r="94" spans="1:9" ht="21" x14ac:dyDescent="0.25">
      <c r="A94" s="5" t="s">
        <v>140</v>
      </c>
      <c r="C94" s="2">
        <v>18175164030</v>
      </c>
      <c r="E94" s="22">
        <f t="shared" si="2"/>
        <v>3.0453408280602637E-3</v>
      </c>
      <c r="G94" s="2">
        <v>18175164030</v>
      </c>
      <c r="I94" s="22">
        <f t="shared" si="3"/>
        <v>3.0453408280602637E-3</v>
      </c>
    </row>
    <row r="95" spans="1:9" ht="21" x14ac:dyDescent="0.25">
      <c r="A95" s="5" t="s">
        <v>136</v>
      </c>
      <c r="C95" s="2">
        <v>22905936557</v>
      </c>
      <c r="E95" s="22">
        <f t="shared" si="2"/>
        <v>3.8380057361160581E-3</v>
      </c>
      <c r="G95" s="2">
        <v>22905936557</v>
      </c>
      <c r="I95" s="22">
        <f t="shared" si="3"/>
        <v>3.8380057361160581E-3</v>
      </c>
    </row>
    <row r="96" spans="1:9" ht="21" x14ac:dyDescent="0.25">
      <c r="A96" s="5" t="s">
        <v>140</v>
      </c>
      <c r="C96" s="2">
        <v>118743213966</v>
      </c>
      <c r="E96" s="22">
        <f t="shared" si="2"/>
        <v>1.9896027180215523E-2</v>
      </c>
      <c r="G96" s="2">
        <v>118743213966</v>
      </c>
      <c r="I96" s="22">
        <f t="shared" si="3"/>
        <v>1.9896027180215523E-2</v>
      </c>
    </row>
    <row r="97" spans="1:9" ht="21" x14ac:dyDescent="0.25">
      <c r="A97" s="5" t="s">
        <v>146</v>
      </c>
      <c r="C97" s="2">
        <v>45172064908</v>
      </c>
      <c r="E97" s="22">
        <f t="shared" si="2"/>
        <v>7.568808365363661E-3</v>
      </c>
      <c r="G97" s="2">
        <v>45172064908</v>
      </c>
      <c r="I97" s="22">
        <f t="shared" si="3"/>
        <v>7.568808365363661E-3</v>
      </c>
    </row>
    <row r="98" spans="1:9" ht="21" x14ac:dyDescent="0.25">
      <c r="A98" s="5" t="s">
        <v>150</v>
      </c>
      <c r="C98" s="2">
        <v>122691115006</v>
      </c>
      <c r="E98" s="22">
        <f t="shared" si="2"/>
        <v>2.0557518003759611E-2</v>
      </c>
      <c r="G98" s="2">
        <v>122691115006</v>
      </c>
      <c r="I98" s="22">
        <f t="shared" si="3"/>
        <v>2.0557518003759611E-2</v>
      </c>
    </row>
    <row r="99" spans="1:9" ht="21" x14ac:dyDescent="0.25">
      <c r="A99" s="5" t="s">
        <v>136</v>
      </c>
      <c r="C99" s="2">
        <v>50390309547</v>
      </c>
      <c r="E99" s="22">
        <f t="shared" si="2"/>
        <v>8.4431516958405131E-3</v>
      </c>
      <c r="G99" s="2">
        <v>50390309547</v>
      </c>
      <c r="I99" s="22">
        <f t="shared" si="3"/>
        <v>8.4431516958405131E-3</v>
      </c>
    </row>
    <row r="100" spans="1:9" ht="21" x14ac:dyDescent="0.25">
      <c r="A100" s="5" t="s">
        <v>164</v>
      </c>
      <c r="C100" s="2">
        <v>54141153719</v>
      </c>
      <c r="E100" s="22">
        <f t="shared" si="2"/>
        <v>9.071624642650199E-3</v>
      </c>
      <c r="G100" s="2">
        <v>54141153719</v>
      </c>
      <c r="I100" s="22">
        <f t="shared" si="3"/>
        <v>9.071624642650199E-3</v>
      </c>
    </row>
    <row r="101" spans="1:9" ht="21" x14ac:dyDescent="0.25">
      <c r="A101" s="5" t="s">
        <v>136</v>
      </c>
      <c r="C101" s="2">
        <v>23911444046</v>
      </c>
      <c r="E101" s="22">
        <f t="shared" si="2"/>
        <v>4.0064836108751369E-3</v>
      </c>
      <c r="G101" s="2">
        <v>23911444046</v>
      </c>
      <c r="I101" s="22">
        <f t="shared" si="3"/>
        <v>4.0064836108751369E-3</v>
      </c>
    </row>
    <row r="102" spans="1:9" ht="21" x14ac:dyDescent="0.25">
      <c r="A102" s="5" t="s">
        <v>166</v>
      </c>
      <c r="C102" s="2">
        <v>10974734548</v>
      </c>
      <c r="E102" s="22">
        <f t="shared" si="2"/>
        <v>1.8388723832688241E-3</v>
      </c>
      <c r="G102" s="2">
        <v>10974734548</v>
      </c>
      <c r="I102" s="22">
        <f t="shared" si="3"/>
        <v>1.8388723832688241E-3</v>
      </c>
    </row>
    <row r="103" spans="1:9" ht="21" x14ac:dyDescent="0.25">
      <c r="A103" s="5" t="s">
        <v>167</v>
      </c>
      <c r="C103" s="2">
        <v>10250934329</v>
      </c>
      <c r="E103" s="22">
        <f t="shared" si="2"/>
        <v>1.7175959890287848E-3</v>
      </c>
      <c r="G103" s="2">
        <v>10250934329</v>
      </c>
      <c r="I103" s="22">
        <f t="shared" si="3"/>
        <v>1.7175959890287848E-3</v>
      </c>
    </row>
    <row r="104" spans="1:9" ht="21.75" thickBot="1" x14ac:dyDescent="0.3">
      <c r="A104" s="5" t="s">
        <v>158</v>
      </c>
      <c r="C104" s="2">
        <v>11269474652</v>
      </c>
      <c r="E104" s="22">
        <f t="shared" si="2"/>
        <v>1.8882575811628498E-3</v>
      </c>
      <c r="G104" s="2">
        <v>11269474652</v>
      </c>
      <c r="I104" s="22">
        <f t="shared" si="3"/>
        <v>1.8882575811628498E-3</v>
      </c>
    </row>
    <row r="105" spans="1:9" ht="21.75" thickBot="1" x14ac:dyDescent="0.3">
      <c r="A105" s="5" t="s">
        <v>29</v>
      </c>
      <c r="C105" s="6">
        <f>SUM(C8:C104)</f>
        <v>5968187160705</v>
      </c>
      <c r="D105" s="5"/>
      <c r="E105" s="23">
        <f>SUM(E8:E104)</f>
        <v>0.99999999999999989</v>
      </c>
      <c r="F105" s="5"/>
      <c r="G105" s="6">
        <f>SUM(G8:G104)</f>
        <v>5968187160705</v>
      </c>
      <c r="H105" s="5"/>
      <c r="I105" s="23">
        <f>SUM(I8:I104)</f>
        <v>0.99999999999999989</v>
      </c>
    </row>
    <row r="106" spans="1:9" ht="21.75" thickTop="1" x14ac:dyDescent="0.25">
      <c r="C106" s="5"/>
      <c r="D106" s="5"/>
      <c r="E106" s="5"/>
      <c r="F106" s="5"/>
      <c r="G106" s="5"/>
      <c r="H106" s="5"/>
      <c r="I106" s="5"/>
    </row>
    <row r="107" spans="1:9" ht="21" x14ac:dyDescent="0.25">
      <c r="C107" s="5"/>
      <c r="D107" s="5"/>
      <c r="E107" s="5"/>
      <c r="F107" s="5"/>
      <c r="G107" s="5"/>
      <c r="H107" s="5"/>
      <c r="I107" s="5"/>
    </row>
  </sheetData>
  <mergeCells count="11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2"/>
  <sheetViews>
    <sheetView rightToLeft="1" workbookViewId="0">
      <selection sqref="A1:XFD1048576"/>
    </sheetView>
  </sheetViews>
  <sheetFormatPr defaultRowHeight="18.75" x14ac:dyDescent="0.25"/>
  <cols>
    <col min="1" max="1" width="40.28515625" style="2" bestFit="1" customWidth="1"/>
    <col min="2" max="2" width="1" style="2" customWidth="1"/>
    <col min="3" max="3" width="18" style="2" customWidth="1"/>
    <col min="4" max="4" width="1" style="2" customWidth="1"/>
    <col min="5" max="5" width="24" style="2" customWidth="1"/>
    <col min="6" max="6" width="1" style="2" customWidth="1"/>
    <col min="7" max="7" width="23" style="2" customWidth="1"/>
    <col min="8" max="8" width="1" style="2" customWidth="1"/>
    <col min="9" max="9" width="28" style="2" customWidth="1"/>
    <col min="10" max="10" width="1" style="2" customWidth="1"/>
    <col min="11" max="11" width="18" style="2" customWidth="1"/>
    <col min="12" max="12" width="1" style="2" customWidth="1"/>
    <col min="13" max="13" width="24" style="2" customWidth="1"/>
    <col min="14" max="14" width="1" style="2" customWidth="1"/>
    <col min="15" max="15" width="23" style="2" customWidth="1"/>
    <col min="16" max="16" width="1" style="2" customWidth="1"/>
    <col min="17" max="17" width="28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</row>
    <row r="3" spans="1:17" ht="26.25" x14ac:dyDescent="0.25">
      <c r="A3" s="3" t="s">
        <v>168</v>
      </c>
      <c r="B3" s="3" t="s">
        <v>168</v>
      </c>
      <c r="C3" s="3" t="s">
        <v>168</v>
      </c>
      <c r="D3" s="3" t="s">
        <v>168</v>
      </c>
      <c r="E3" s="3" t="s">
        <v>168</v>
      </c>
      <c r="F3" s="3" t="s">
        <v>168</v>
      </c>
      <c r="G3" s="3" t="s">
        <v>168</v>
      </c>
      <c r="H3" s="3" t="s">
        <v>168</v>
      </c>
      <c r="I3" s="3" t="s">
        <v>168</v>
      </c>
      <c r="J3" s="3" t="s">
        <v>168</v>
      </c>
      <c r="K3" s="3" t="s">
        <v>168</v>
      </c>
      <c r="L3" s="3" t="s">
        <v>168</v>
      </c>
      <c r="M3" s="3" t="s">
        <v>168</v>
      </c>
      <c r="N3" s="3" t="s">
        <v>168</v>
      </c>
      <c r="O3" s="3" t="s">
        <v>168</v>
      </c>
      <c r="P3" s="3" t="s">
        <v>168</v>
      </c>
      <c r="Q3" s="3" t="s">
        <v>168</v>
      </c>
    </row>
    <row r="4" spans="1:17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</row>
    <row r="6" spans="1:17" ht="26.25" x14ac:dyDescent="0.25">
      <c r="A6" s="4" t="s">
        <v>3</v>
      </c>
      <c r="C6" s="4" t="s">
        <v>170</v>
      </c>
      <c r="D6" s="4" t="s">
        <v>170</v>
      </c>
      <c r="E6" s="4" t="s">
        <v>170</v>
      </c>
      <c r="F6" s="4" t="s">
        <v>170</v>
      </c>
      <c r="G6" s="4" t="s">
        <v>170</v>
      </c>
      <c r="H6" s="4" t="s">
        <v>170</v>
      </c>
      <c r="I6" s="4" t="s">
        <v>170</v>
      </c>
      <c r="K6" s="4" t="s">
        <v>171</v>
      </c>
      <c r="L6" s="4" t="s">
        <v>171</v>
      </c>
      <c r="M6" s="4" t="s">
        <v>171</v>
      </c>
      <c r="N6" s="4" t="s">
        <v>171</v>
      </c>
      <c r="O6" s="4" t="s">
        <v>171</v>
      </c>
      <c r="P6" s="4" t="s">
        <v>171</v>
      </c>
      <c r="Q6" s="4" t="s">
        <v>171</v>
      </c>
    </row>
    <row r="7" spans="1:17" ht="27" thickBot="1" x14ac:dyDescent="0.3">
      <c r="A7" s="4" t="s">
        <v>3</v>
      </c>
      <c r="C7" s="4" t="s">
        <v>7</v>
      </c>
      <c r="E7" s="4" t="s">
        <v>182</v>
      </c>
      <c r="G7" s="4" t="s">
        <v>183</v>
      </c>
      <c r="I7" s="4" t="s">
        <v>185</v>
      </c>
      <c r="K7" s="4" t="s">
        <v>7</v>
      </c>
      <c r="M7" s="4" t="s">
        <v>182</v>
      </c>
      <c r="O7" s="4" t="s">
        <v>183</v>
      </c>
      <c r="Q7" s="4" t="s">
        <v>185</v>
      </c>
    </row>
    <row r="8" spans="1:17" ht="21" x14ac:dyDescent="0.25">
      <c r="A8" s="5" t="s">
        <v>23</v>
      </c>
      <c r="C8" s="2">
        <v>494909488</v>
      </c>
      <c r="E8" s="2">
        <v>3501913933282</v>
      </c>
      <c r="G8" s="2">
        <v>3484447243072.9995</v>
      </c>
      <c r="I8" s="2">
        <f>+E8-G8</f>
        <v>17466690209.000488</v>
      </c>
      <c r="K8" s="2">
        <v>494909488</v>
      </c>
      <c r="M8" s="2">
        <v>3501913933282</v>
      </c>
      <c r="O8" s="2">
        <v>3484447243072.9995</v>
      </c>
      <c r="Q8" s="2">
        <f t="shared" ref="Q8:Q11" si="0">+M8-O8</f>
        <v>17466690209.000488</v>
      </c>
    </row>
    <row r="9" spans="1:17" ht="21" x14ac:dyDescent="0.25">
      <c r="A9" s="5" t="s">
        <v>20</v>
      </c>
      <c r="C9" s="2">
        <v>69293800</v>
      </c>
      <c r="E9" s="2">
        <v>1499933594800</v>
      </c>
      <c r="G9" s="2">
        <v>1475403589600</v>
      </c>
      <c r="I9" s="2">
        <f t="shared" ref="I9:I11" si="1">+E9-G9</f>
        <v>24530005200</v>
      </c>
      <c r="K9" s="2">
        <v>69293800</v>
      </c>
      <c r="M9" s="2">
        <v>1499933594800</v>
      </c>
      <c r="O9" s="2">
        <v>1475403589600</v>
      </c>
      <c r="Q9" s="2">
        <f t="shared" si="0"/>
        <v>24530005200</v>
      </c>
    </row>
    <row r="10" spans="1:17" ht="21" x14ac:dyDescent="0.25">
      <c r="A10" s="5" t="s">
        <v>77</v>
      </c>
      <c r="C10" s="2">
        <v>10179000</v>
      </c>
      <c r="E10" s="2">
        <v>10179000000000</v>
      </c>
      <c r="G10" s="2">
        <v>9953252906458</v>
      </c>
      <c r="I10" s="2">
        <f t="shared" si="1"/>
        <v>225747093542</v>
      </c>
      <c r="K10" s="2">
        <v>10179000</v>
      </c>
      <c r="M10" s="2">
        <v>10179000000000</v>
      </c>
      <c r="O10" s="2">
        <v>9953252906458</v>
      </c>
      <c r="Q10" s="2">
        <f t="shared" si="0"/>
        <v>225747093542</v>
      </c>
    </row>
    <row r="11" spans="1:17" ht="21" x14ac:dyDescent="0.25">
      <c r="A11" s="5" t="s">
        <v>52</v>
      </c>
      <c r="C11" s="2">
        <v>741800</v>
      </c>
      <c r="E11" s="2">
        <v>741800000000</v>
      </c>
      <c r="G11" s="2">
        <v>724713725804</v>
      </c>
      <c r="I11" s="2">
        <f t="shared" si="1"/>
        <v>17086274196</v>
      </c>
      <c r="K11" s="2">
        <v>741800</v>
      </c>
      <c r="M11" s="2">
        <v>741800000000</v>
      </c>
      <c r="O11" s="2">
        <v>724713725804</v>
      </c>
      <c r="Q11" s="2">
        <f t="shared" si="0"/>
        <v>17086274196</v>
      </c>
    </row>
    <row r="12" spans="1:17" ht="21" x14ac:dyDescent="0.25">
      <c r="A12" s="5" t="s">
        <v>29</v>
      </c>
      <c r="C12" s="2" t="s">
        <v>29</v>
      </c>
      <c r="E12" s="6">
        <f>SUM(E8:E11)</f>
        <v>15922647528082</v>
      </c>
      <c r="F12" s="5"/>
      <c r="G12" s="6">
        <f>SUM(G8:G11)</f>
        <v>15637817464935</v>
      </c>
      <c r="H12" s="5"/>
      <c r="I12" s="6">
        <f>SUM(I8:I11)</f>
        <v>284830063147.00049</v>
      </c>
      <c r="J12" s="5"/>
      <c r="K12" s="5" t="s">
        <v>29</v>
      </c>
      <c r="L12" s="5"/>
      <c r="M12" s="6">
        <f>SUM(M8:M11)</f>
        <v>15922647528082</v>
      </c>
      <c r="N12" s="5"/>
      <c r="O12" s="6">
        <f>SUM(O8:O11)</f>
        <v>15637817464935</v>
      </c>
      <c r="P12" s="5"/>
      <c r="Q12" s="6">
        <f>SUM(Q8:Q11)</f>
        <v>284830063147.00049</v>
      </c>
    </row>
    <row r="13" spans="1:17" ht="19.5" thickTop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0"/>
  <sheetViews>
    <sheetView rightToLeft="1" workbookViewId="0">
      <selection sqref="A1:XFD1048576"/>
    </sheetView>
  </sheetViews>
  <sheetFormatPr defaultRowHeight="18.75" x14ac:dyDescent="0.25"/>
  <cols>
    <col min="1" max="1" width="43.28515625" style="2" bestFit="1" customWidth="1"/>
    <col min="2" max="2" width="1" style="2" customWidth="1"/>
    <col min="3" max="3" width="20" style="2" customWidth="1"/>
    <col min="4" max="4" width="1" style="2" customWidth="1"/>
    <col min="5" max="5" width="24" style="2" customWidth="1"/>
    <col min="6" max="6" width="1" style="2" customWidth="1"/>
    <col min="7" max="7" width="24" style="2" customWidth="1"/>
    <col min="8" max="8" width="1" style="2" customWidth="1"/>
    <col min="9" max="9" width="34" style="2" customWidth="1"/>
    <col min="10" max="10" width="1" style="2" customWidth="1"/>
    <col min="11" max="11" width="20" style="2" customWidth="1"/>
    <col min="12" max="12" width="1" style="2" customWidth="1"/>
    <col min="13" max="13" width="24" style="2" customWidth="1"/>
    <col min="14" max="14" width="1" style="2" customWidth="1"/>
    <col min="15" max="15" width="24" style="2" customWidth="1"/>
    <col min="16" max="16" width="1" style="2" customWidth="1"/>
    <col min="17" max="17" width="34" style="2" customWidth="1"/>
    <col min="18" max="18" width="1" style="2" customWidth="1"/>
    <col min="19" max="19" width="9.140625" style="2" customWidth="1"/>
    <col min="20" max="16384" width="9.140625" style="2"/>
  </cols>
  <sheetData>
    <row r="1" spans="1:17" x14ac:dyDescent="0.25">
      <c r="E1" s="2">
        <v>56931424498</v>
      </c>
    </row>
    <row r="2" spans="1:17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</row>
    <row r="3" spans="1:17" ht="26.25" x14ac:dyDescent="0.25">
      <c r="A3" s="3" t="s">
        <v>168</v>
      </c>
      <c r="B3" s="3" t="s">
        <v>168</v>
      </c>
      <c r="C3" s="3" t="s">
        <v>168</v>
      </c>
      <c r="D3" s="3" t="s">
        <v>168</v>
      </c>
      <c r="E3" s="3" t="s">
        <v>168</v>
      </c>
      <c r="F3" s="3" t="s">
        <v>168</v>
      </c>
      <c r="G3" s="3" t="s">
        <v>168</v>
      </c>
      <c r="H3" s="3" t="s">
        <v>168</v>
      </c>
      <c r="I3" s="3" t="s">
        <v>168</v>
      </c>
      <c r="J3" s="3" t="s">
        <v>168</v>
      </c>
      <c r="K3" s="3" t="s">
        <v>168</v>
      </c>
      <c r="L3" s="3" t="s">
        <v>168</v>
      </c>
      <c r="M3" s="3" t="s">
        <v>168</v>
      </c>
      <c r="N3" s="3" t="s">
        <v>168</v>
      </c>
      <c r="O3" s="3" t="s">
        <v>168</v>
      </c>
      <c r="P3" s="3" t="s">
        <v>168</v>
      </c>
      <c r="Q3" s="3" t="s">
        <v>168</v>
      </c>
    </row>
    <row r="4" spans="1:17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</row>
    <row r="6" spans="1:17" ht="26.25" x14ac:dyDescent="0.25">
      <c r="A6" s="4" t="s">
        <v>3</v>
      </c>
      <c r="C6" s="4" t="s">
        <v>170</v>
      </c>
      <c r="D6" s="4" t="s">
        <v>170</v>
      </c>
      <c r="E6" s="4" t="s">
        <v>170</v>
      </c>
      <c r="F6" s="4" t="s">
        <v>170</v>
      </c>
      <c r="G6" s="4" t="s">
        <v>170</v>
      </c>
      <c r="H6" s="4" t="s">
        <v>170</v>
      </c>
      <c r="I6" s="4" t="s">
        <v>170</v>
      </c>
      <c r="K6" s="4" t="s">
        <v>171</v>
      </c>
      <c r="L6" s="4" t="s">
        <v>171</v>
      </c>
      <c r="M6" s="4" t="s">
        <v>171</v>
      </c>
      <c r="N6" s="4" t="s">
        <v>171</v>
      </c>
      <c r="O6" s="4" t="s">
        <v>171</v>
      </c>
      <c r="P6" s="4" t="s">
        <v>171</v>
      </c>
      <c r="Q6" s="4" t="s">
        <v>171</v>
      </c>
    </row>
    <row r="7" spans="1:17" ht="26.25" x14ac:dyDescent="0.25">
      <c r="A7" s="4" t="s">
        <v>3</v>
      </c>
      <c r="C7" s="4" t="s">
        <v>7</v>
      </c>
      <c r="E7" s="4" t="s">
        <v>182</v>
      </c>
      <c r="G7" s="4" t="s">
        <v>183</v>
      </c>
      <c r="I7" s="4" t="s">
        <v>184</v>
      </c>
      <c r="K7" s="4" t="s">
        <v>7</v>
      </c>
      <c r="M7" s="4" t="s">
        <v>182</v>
      </c>
      <c r="O7" s="4" t="s">
        <v>183</v>
      </c>
      <c r="Q7" s="4" t="s">
        <v>184</v>
      </c>
    </row>
    <row r="8" spans="1:17" ht="21" x14ac:dyDescent="0.25">
      <c r="A8" s="5" t="s">
        <v>26</v>
      </c>
      <c r="C8" s="2">
        <v>6813985</v>
      </c>
      <c r="E8" s="2">
        <v>981655741672</v>
      </c>
      <c r="G8" s="2">
        <v>993941356627</v>
      </c>
      <c r="I8" s="2">
        <f t="shared" ref="I8:I48" si="0">+E8-G8</f>
        <v>-12285614955</v>
      </c>
      <c r="K8" s="2">
        <v>6813985</v>
      </c>
      <c r="M8" s="2">
        <v>981655741672</v>
      </c>
      <c r="O8" s="2">
        <v>993941356627</v>
      </c>
      <c r="Q8" s="2">
        <f t="shared" ref="Q8:Q47" si="1">+M8-O8</f>
        <v>-12285614955</v>
      </c>
    </row>
    <row r="9" spans="1:17" ht="21" x14ac:dyDescent="0.25">
      <c r="A9" s="5" t="s">
        <v>19</v>
      </c>
      <c r="C9" s="2">
        <v>4137000</v>
      </c>
      <c r="E9" s="2">
        <v>487816468593</v>
      </c>
      <c r="G9" s="2">
        <v>332924510671</v>
      </c>
      <c r="I9" s="2">
        <f t="shared" si="0"/>
        <v>154891957922</v>
      </c>
      <c r="K9" s="2">
        <v>4137000</v>
      </c>
      <c r="M9" s="2">
        <v>487816468593</v>
      </c>
      <c r="O9" s="2">
        <v>332924510671</v>
      </c>
      <c r="Q9" s="2">
        <f t="shared" si="1"/>
        <v>154891957922</v>
      </c>
    </row>
    <row r="10" spans="1:17" ht="21" x14ac:dyDescent="0.25">
      <c r="A10" s="5" t="s">
        <v>25</v>
      </c>
      <c r="C10" s="2">
        <v>31898944</v>
      </c>
      <c r="E10" s="2">
        <v>985274407721</v>
      </c>
      <c r="G10" s="2">
        <v>993919021545</v>
      </c>
      <c r="I10" s="2">
        <f t="shared" si="0"/>
        <v>-8644613824</v>
      </c>
      <c r="K10" s="2">
        <v>31898944</v>
      </c>
      <c r="M10" s="2">
        <v>985274407721</v>
      </c>
      <c r="O10" s="2">
        <v>993919021545</v>
      </c>
      <c r="Q10" s="2">
        <f t="shared" si="1"/>
        <v>-8644613824</v>
      </c>
    </row>
    <row r="11" spans="1:17" ht="21" x14ac:dyDescent="0.25">
      <c r="A11" s="5" t="s">
        <v>18</v>
      </c>
      <c r="C11" s="2">
        <v>1325774</v>
      </c>
      <c r="E11" s="2">
        <v>28737416119</v>
      </c>
      <c r="G11" s="2">
        <v>24879182577</v>
      </c>
      <c r="I11" s="2">
        <f t="shared" si="0"/>
        <v>3858233542</v>
      </c>
      <c r="K11" s="2">
        <v>1325774</v>
      </c>
      <c r="M11" s="2">
        <v>28737416119</v>
      </c>
      <c r="O11" s="2">
        <v>24879182577</v>
      </c>
      <c r="Q11" s="2">
        <f t="shared" si="1"/>
        <v>3858233542</v>
      </c>
    </row>
    <row r="12" spans="1:17" ht="21" x14ac:dyDescent="0.25">
      <c r="A12" s="5" t="s">
        <v>21</v>
      </c>
      <c r="C12" s="2">
        <v>10079988</v>
      </c>
      <c r="E12" s="2">
        <v>4491129090011</v>
      </c>
      <c r="G12" s="2">
        <v>5232124347894</v>
      </c>
      <c r="I12" s="2">
        <f t="shared" si="0"/>
        <v>-740995257883</v>
      </c>
      <c r="K12" s="2">
        <v>10079988</v>
      </c>
      <c r="M12" s="2">
        <v>4491129090011</v>
      </c>
      <c r="O12" s="2">
        <v>5232124347894</v>
      </c>
      <c r="Q12" s="2">
        <f t="shared" si="1"/>
        <v>-740995257883</v>
      </c>
    </row>
    <row r="13" spans="1:17" ht="21" x14ac:dyDescent="0.25">
      <c r="A13" s="5" t="s">
        <v>17</v>
      </c>
      <c r="C13" s="2">
        <v>14495303</v>
      </c>
      <c r="E13" s="2">
        <v>340888449770</v>
      </c>
      <c r="G13" s="2">
        <v>245037105291</v>
      </c>
      <c r="I13" s="2">
        <f t="shared" si="0"/>
        <v>95851344479</v>
      </c>
      <c r="K13" s="2">
        <v>14495303</v>
      </c>
      <c r="M13" s="2">
        <v>340888449770</v>
      </c>
      <c r="O13" s="2">
        <v>245037105291</v>
      </c>
      <c r="Q13" s="2">
        <f t="shared" si="1"/>
        <v>95851344479</v>
      </c>
    </row>
    <row r="14" spans="1:17" ht="21" x14ac:dyDescent="0.25">
      <c r="A14" s="5" t="s">
        <v>20</v>
      </c>
      <c r="C14" s="2">
        <v>95203051</v>
      </c>
      <c r="E14" s="2">
        <v>2071211562370</v>
      </c>
      <c r="G14" s="2">
        <v>2014280137872</v>
      </c>
      <c r="I14" s="2">
        <f t="shared" si="0"/>
        <v>56931424498</v>
      </c>
      <c r="K14" s="2">
        <v>95203051</v>
      </c>
      <c r="M14" s="2">
        <v>2071211562370</v>
      </c>
      <c r="O14" s="2">
        <v>2014280137872</v>
      </c>
      <c r="Q14" s="2">
        <f t="shared" si="1"/>
        <v>56931424498</v>
      </c>
    </row>
    <row r="15" spans="1:17" ht="21" x14ac:dyDescent="0.25">
      <c r="A15" s="5" t="s">
        <v>24</v>
      </c>
      <c r="C15" s="2">
        <v>13222441</v>
      </c>
      <c r="E15" s="2">
        <v>991158875531</v>
      </c>
      <c r="G15" s="2">
        <v>993882698377</v>
      </c>
      <c r="I15" s="2">
        <f t="shared" si="0"/>
        <v>-2723822846</v>
      </c>
      <c r="K15" s="2">
        <v>13222441</v>
      </c>
      <c r="M15" s="2">
        <v>991158875531</v>
      </c>
      <c r="O15" s="2">
        <v>993882698377</v>
      </c>
      <c r="Q15" s="2">
        <f t="shared" si="1"/>
        <v>-2723822846</v>
      </c>
    </row>
    <row r="16" spans="1:17" ht="21" x14ac:dyDescent="0.25">
      <c r="A16" s="5" t="s">
        <v>27</v>
      </c>
      <c r="C16" s="2">
        <v>31544746</v>
      </c>
      <c r="E16" s="2">
        <v>992235727961</v>
      </c>
      <c r="G16" s="2">
        <v>993876054753</v>
      </c>
      <c r="I16" s="2">
        <f t="shared" si="0"/>
        <v>-1640326792</v>
      </c>
      <c r="K16" s="2">
        <v>31544746</v>
      </c>
      <c r="M16" s="2">
        <v>992235727961</v>
      </c>
      <c r="O16" s="2">
        <v>993876054753</v>
      </c>
      <c r="Q16" s="2">
        <f t="shared" si="1"/>
        <v>-1640326792</v>
      </c>
    </row>
    <row r="17" spans="1:17" ht="21" x14ac:dyDescent="0.25">
      <c r="A17" s="5" t="s">
        <v>22</v>
      </c>
      <c r="C17" s="2">
        <v>9090119780</v>
      </c>
      <c r="E17" s="2">
        <v>16216677968558</v>
      </c>
      <c r="G17" s="2">
        <v>17924172194774</v>
      </c>
      <c r="I17" s="2">
        <f t="shared" si="0"/>
        <v>-1707494226216</v>
      </c>
      <c r="K17" s="2">
        <v>9090119780</v>
      </c>
      <c r="M17" s="2">
        <v>16216677968558</v>
      </c>
      <c r="O17" s="2">
        <v>17924172194774</v>
      </c>
      <c r="Q17" s="2">
        <f t="shared" si="1"/>
        <v>-1707494226216</v>
      </c>
    </row>
    <row r="18" spans="1:17" ht="21" x14ac:dyDescent="0.25">
      <c r="A18" s="5" t="s">
        <v>16</v>
      </c>
      <c r="C18" s="2">
        <v>139143412</v>
      </c>
      <c r="E18" s="2">
        <v>2547300074244</v>
      </c>
      <c r="G18" s="2">
        <v>2477310938008</v>
      </c>
      <c r="I18" s="2">
        <f t="shared" si="0"/>
        <v>69989136236</v>
      </c>
      <c r="K18" s="2">
        <v>139143412</v>
      </c>
      <c r="M18" s="2">
        <v>2547300074244</v>
      </c>
      <c r="O18" s="2">
        <v>2477310938008</v>
      </c>
      <c r="Q18" s="2">
        <f t="shared" si="1"/>
        <v>69989136236</v>
      </c>
    </row>
    <row r="19" spans="1:17" ht="21" x14ac:dyDescent="0.25">
      <c r="A19" s="5" t="s">
        <v>76</v>
      </c>
      <c r="C19" s="2">
        <v>10000000</v>
      </c>
      <c r="E19" s="2">
        <v>9957591679737</v>
      </c>
      <c r="G19" s="2">
        <v>9611270918737</v>
      </c>
      <c r="I19" s="2">
        <f t="shared" si="0"/>
        <v>346320761000</v>
      </c>
      <c r="K19" s="2">
        <v>10000000</v>
      </c>
      <c r="M19" s="2">
        <v>9957591679737</v>
      </c>
      <c r="O19" s="2">
        <v>9611270918737</v>
      </c>
      <c r="Q19" s="2">
        <f t="shared" si="1"/>
        <v>346320761000</v>
      </c>
    </row>
    <row r="20" spans="1:17" ht="21" x14ac:dyDescent="0.25">
      <c r="A20" s="5" t="s">
        <v>53</v>
      </c>
      <c r="C20" s="2">
        <v>1010965</v>
      </c>
      <c r="E20" s="2">
        <v>870666259823</v>
      </c>
      <c r="G20" s="2">
        <v>838909005657</v>
      </c>
      <c r="I20" s="2">
        <f t="shared" si="0"/>
        <v>31757254166</v>
      </c>
      <c r="K20" s="2">
        <v>1010965</v>
      </c>
      <c r="M20" s="2">
        <v>870666259823</v>
      </c>
      <c r="O20" s="2">
        <v>838909005657</v>
      </c>
      <c r="Q20" s="2">
        <f t="shared" si="1"/>
        <v>31757254166</v>
      </c>
    </row>
    <row r="21" spans="1:17" ht="21" x14ac:dyDescent="0.25">
      <c r="A21" s="5" t="s">
        <v>51</v>
      </c>
      <c r="C21" s="2">
        <v>52417</v>
      </c>
      <c r="E21" s="2">
        <v>43496157977</v>
      </c>
      <c r="G21" s="2">
        <v>41661458590</v>
      </c>
      <c r="I21" s="2">
        <f t="shared" si="0"/>
        <v>1834699387</v>
      </c>
      <c r="K21" s="2">
        <v>52417</v>
      </c>
      <c r="M21" s="2">
        <v>43496157977</v>
      </c>
      <c r="O21" s="2">
        <v>41661458590</v>
      </c>
      <c r="Q21" s="2">
        <f t="shared" si="1"/>
        <v>1834699387</v>
      </c>
    </row>
    <row r="22" spans="1:17" ht="21" x14ac:dyDescent="0.25">
      <c r="A22" s="5" t="s">
        <v>49</v>
      </c>
      <c r="C22" s="2">
        <v>73594</v>
      </c>
      <c r="E22" s="2">
        <v>63569935110</v>
      </c>
      <c r="G22" s="2">
        <v>61138209794</v>
      </c>
      <c r="I22" s="2">
        <f t="shared" si="0"/>
        <v>2431725316</v>
      </c>
      <c r="K22" s="2">
        <v>73594</v>
      </c>
      <c r="M22" s="2">
        <v>63569935110</v>
      </c>
      <c r="O22" s="2">
        <v>61138209794</v>
      </c>
      <c r="Q22" s="2">
        <f t="shared" si="1"/>
        <v>2431725316</v>
      </c>
    </row>
    <row r="23" spans="1:17" ht="21" x14ac:dyDescent="0.25">
      <c r="A23" s="5" t="s">
        <v>50</v>
      </c>
      <c r="C23" s="2">
        <v>339795</v>
      </c>
      <c r="E23" s="2">
        <v>284693265365</v>
      </c>
      <c r="G23" s="2">
        <v>273598099265</v>
      </c>
      <c r="I23" s="2">
        <f t="shared" si="0"/>
        <v>11095166100</v>
      </c>
      <c r="K23" s="2">
        <v>339795</v>
      </c>
      <c r="M23" s="2">
        <v>284693265365</v>
      </c>
      <c r="O23" s="2">
        <v>273598099265</v>
      </c>
      <c r="Q23" s="2">
        <f t="shared" si="1"/>
        <v>11095166100</v>
      </c>
    </row>
    <row r="24" spans="1:17" ht="21" x14ac:dyDescent="0.25">
      <c r="A24" s="5" t="s">
        <v>48</v>
      </c>
      <c r="C24" s="2">
        <v>46184</v>
      </c>
      <c r="E24" s="2">
        <v>41791576389</v>
      </c>
      <c r="G24" s="2">
        <v>40494102854</v>
      </c>
      <c r="I24" s="2">
        <f t="shared" si="0"/>
        <v>1297473535</v>
      </c>
      <c r="K24" s="2">
        <v>46184</v>
      </c>
      <c r="M24" s="2">
        <v>41791576389</v>
      </c>
      <c r="O24" s="2">
        <v>40494102854</v>
      </c>
      <c r="Q24" s="2">
        <f t="shared" si="1"/>
        <v>1297473535</v>
      </c>
    </row>
    <row r="25" spans="1:17" ht="21" x14ac:dyDescent="0.25">
      <c r="A25" s="5" t="s">
        <v>75</v>
      </c>
      <c r="C25" s="2">
        <v>6420000</v>
      </c>
      <c r="E25" s="2">
        <v>5961101945934</v>
      </c>
      <c r="G25" s="2">
        <v>5755407269357</v>
      </c>
      <c r="I25" s="2">
        <f t="shared" si="0"/>
        <v>205694676577</v>
      </c>
      <c r="K25" s="2">
        <v>6420000</v>
      </c>
      <c r="M25" s="2">
        <v>5961101945934</v>
      </c>
      <c r="O25" s="2">
        <v>5755407269357</v>
      </c>
      <c r="Q25" s="2">
        <f t="shared" si="1"/>
        <v>205694676577</v>
      </c>
    </row>
    <row r="26" spans="1:17" ht="21" x14ac:dyDescent="0.25">
      <c r="A26" s="5" t="s">
        <v>78</v>
      </c>
      <c r="C26" s="2">
        <v>7340000</v>
      </c>
      <c r="E26" s="2">
        <v>7097125041193</v>
      </c>
      <c r="G26" s="2">
        <v>6987857441875</v>
      </c>
      <c r="I26" s="2">
        <f t="shared" si="0"/>
        <v>109267599318</v>
      </c>
      <c r="K26" s="2">
        <v>7340000</v>
      </c>
      <c r="M26" s="2">
        <v>7097125041193</v>
      </c>
      <c r="O26" s="2">
        <v>6987857441875</v>
      </c>
      <c r="Q26" s="2">
        <f t="shared" si="1"/>
        <v>109267599318</v>
      </c>
    </row>
    <row r="27" spans="1:17" ht="21" x14ac:dyDescent="0.25">
      <c r="A27" s="5" t="s">
        <v>79</v>
      </c>
      <c r="C27" s="2">
        <v>3000000</v>
      </c>
      <c r="E27" s="2">
        <v>2692142031607</v>
      </c>
      <c r="G27" s="2">
        <v>2664920260012</v>
      </c>
      <c r="I27" s="2">
        <f t="shared" si="0"/>
        <v>27221771595</v>
      </c>
      <c r="K27" s="2">
        <v>3000000</v>
      </c>
      <c r="M27" s="2">
        <v>2692142031607</v>
      </c>
      <c r="O27" s="2">
        <v>2664920260012</v>
      </c>
      <c r="Q27" s="2">
        <f t="shared" si="1"/>
        <v>27221771595</v>
      </c>
    </row>
    <row r="28" spans="1:17" ht="21" x14ac:dyDescent="0.25">
      <c r="A28" s="5" t="s">
        <v>80</v>
      </c>
      <c r="C28" s="2">
        <v>2098065</v>
      </c>
      <c r="E28" s="2">
        <v>1866550755527</v>
      </c>
      <c r="G28" s="2">
        <v>1846313254794</v>
      </c>
      <c r="I28" s="2">
        <f t="shared" si="0"/>
        <v>20237500733</v>
      </c>
      <c r="K28" s="2">
        <v>2098065</v>
      </c>
      <c r="M28" s="2">
        <v>1866550755527</v>
      </c>
      <c r="O28" s="2">
        <v>1846313254794</v>
      </c>
      <c r="Q28" s="2">
        <f t="shared" si="1"/>
        <v>20237500733</v>
      </c>
    </row>
    <row r="29" spans="1:17" ht="21" x14ac:dyDescent="0.25">
      <c r="A29" s="5" t="s">
        <v>45</v>
      </c>
      <c r="C29" s="2">
        <v>252190</v>
      </c>
      <c r="E29" s="2">
        <v>975423710340</v>
      </c>
      <c r="G29" s="2">
        <v>952903846307</v>
      </c>
      <c r="I29" s="2">
        <f t="shared" si="0"/>
        <v>22519864033</v>
      </c>
      <c r="K29" s="2">
        <v>252190</v>
      </c>
      <c r="M29" s="2">
        <v>975423710340</v>
      </c>
      <c r="O29" s="2">
        <v>952903846307</v>
      </c>
      <c r="Q29" s="2">
        <f t="shared" si="1"/>
        <v>22519864033</v>
      </c>
    </row>
    <row r="30" spans="1:17" ht="21" x14ac:dyDescent="0.25">
      <c r="A30" s="5" t="s">
        <v>43</v>
      </c>
      <c r="C30" s="2">
        <v>3207600</v>
      </c>
      <c r="E30" s="2">
        <v>6751047630846</v>
      </c>
      <c r="G30" s="2">
        <v>6637667910498</v>
      </c>
      <c r="I30" s="2">
        <f t="shared" si="0"/>
        <v>113379720348</v>
      </c>
      <c r="K30" s="2">
        <v>3207600</v>
      </c>
      <c r="M30" s="2">
        <v>6751047630846</v>
      </c>
      <c r="O30" s="2">
        <v>6637667910498</v>
      </c>
      <c r="Q30" s="2">
        <f t="shared" si="1"/>
        <v>113379720348</v>
      </c>
    </row>
    <row r="31" spans="1:17" ht="21" x14ac:dyDescent="0.25">
      <c r="A31" s="5" t="s">
        <v>81</v>
      </c>
      <c r="C31" s="2">
        <v>7793740</v>
      </c>
      <c r="E31" s="2">
        <v>6904803897021</v>
      </c>
      <c r="G31" s="2">
        <v>7036487973396</v>
      </c>
      <c r="I31" s="2">
        <f t="shared" si="0"/>
        <v>-131684076375</v>
      </c>
      <c r="K31" s="2">
        <v>7793740</v>
      </c>
      <c r="M31" s="2">
        <v>6904803897021</v>
      </c>
      <c r="O31" s="2">
        <v>7036487973396</v>
      </c>
      <c r="Q31" s="2">
        <f t="shared" si="1"/>
        <v>-131684076375</v>
      </c>
    </row>
    <row r="32" spans="1:17" ht="21" x14ac:dyDescent="0.25">
      <c r="A32" s="5" t="s">
        <v>44</v>
      </c>
      <c r="C32" s="2">
        <v>460251</v>
      </c>
      <c r="E32" s="2">
        <v>2621438728609</v>
      </c>
      <c r="G32" s="2">
        <v>2579398125532</v>
      </c>
      <c r="I32" s="2">
        <f t="shared" si="0"/>
        <v>42040603077</v>
      </c>
      <c r="K32" s="2">
        <v>460251</v>
      </c>
      <c r="M32" s="2">
        <v>2621438728609</v>
      </c>
      <c r="O32" s="2">
        <v>2579398125532</v>
      </c>
      <c r="Q32" s="2">
        <f t="shared" si="1"/>
        <v>42040603077</v>
      </c>
    </row>
    <row r="33" spans="1:17" ht="21" x14ac:dyDescent="0.25">
      <c r="A33" s="5" t="s">
        <v>82</v>
      </c>
      <c r="C33" s="2">
        <v>6048600</v>
      </c>
      <c r="E33" s="2">
        <v>5655471658259</v>
      </c>
      <c r="G33" s="2">
        <v>5697548189850</v>
      </c>
      <c r="I33" s="2">
        <f t="shared" si="0"/>
        <v>-42076531591</v>
      </c>
      <c r="K33" s="2">
        <v>6048600</v>
      </c>
      <c r="M33" s="2">
        <v>5655471658259</v>
      </c>
      <c r="O33" s="2">
        <v>5697548189850</v>
      </c>
      <c r="Q33" s="2">
        <f t="shared" si="1"/>
        <v>-42076531591</v>
      </c>
    </row>
    <row r="34" spans="1:17" ht="21" x14ac:dyDescent="0.25">
      <c r="A34" s="5" t="s">
        <v>46</v>
      </c>
      <c r="C34" s="2">
        <v>963700</v>
      </c>
      <c r="E34" s="2">
        <v>5229645279737</v>
      </c>
      <c r="G34" s="2">
        <v>5147632975215</v>
      </c>
      <c r="I34" s="2">
        <f t="shared" si="0"/>
        <v>82012304522</v>
      </c>
      <c r="K34" s="2">
        <v>963700</v>
      </c>
      <c r="M34" s="2">
        <v>5229645279737</v>
      </c>
      <c r="O34" s="2">
        <v>5147632975215</v>
      </c>
      <c r="Q34" s="2">
        <f t="shared" si="1"/>
        <v>82012304522</v>
      </c>
    </row>
    <row r="35" spans="1:17" ht="21" x14ac:dyDescent="0.25">
      <c r="A35" s="5" t="s">
        <v>83</v>
      </c>
      <c r="C35" s="2">
        <v>15171600</v>
      </c>
      <c r="E35" s="2">
        <v>14400804161531</v>
      </c>
      <c r="G35" s="2">
        <v>13539421255554</v>
      </c>
      <c r="I35" s="2">
        <f t="shared" si="0"/>
        <v>861382905977</v>
      </c>
      <c r="K35" s="2">
        <v>15171600</v>
      </c>
      <c r="M35" s="2">
        <v>14400804161531</v>
      </c>
      <c r="O35" s="2">
        <v>13539421255554</v>
      </c>
      <c r="Q35" s="2">
        <f t="shared" si="1"/>
        <v>861382905977</v>
      </c>
    </row>
    <row r="36" spans="1:17" ht="21" x14ac:dyDescent="0.25">
      <c r="A36" s="5" t="s">
        <v>84</v>
      </c>
      <c r="C36" s="2">
        <v>267211</v>
      </c>
      <c r="E36" s="2">
        <v>220867228155</v>
      </c>
      <c r="G36" s="2">
        <v>218396091807</v>
      </c>
      <c r="I36" s="2">
        <f t="shared" si="0"/>
        <v>2471136348</v>
      </c>
      <c r="K36" s="2">
        <v>267211</v>
      </c>
      <c r="M36" s="2">
        <v>220867228155</v>
      </c>
      <c r="O36" s="2">
        <v>218396091807</v>
      </c>
      <c r="Q36" s="2">
        <f t="shared" si="1"/>
        <v>2471136348</v>
      </c>
    </row>
    <row r="37" spans="1:17" ht="21" x14ac:dyDescent="0.25">
      <c r="A37" s="5" t="s">
        <v>85</v>
      </c>
      <c r="C37" s="2">
        <v>8733899</v>
      </c>
      <c r="E37" s="2">
        <v>7588039537606</v>
      </c>
      <c r="G37" s="2">
        <v>7187856509249</v>
      </c>
      <c r="I37" s="2">
        <f t="shared" si="0"/>
        <v>400183028357</v>
      </c>
      <c r="K37" s="2">
        <v>8733899</v>
      </c>
      <c r="M37" s="2">
        <v>7588039537606</v>
      </c>
      <c r="O37" s="2">
        <v>7187856509249</v>
      </c>
      <c r="Q37" s="2">
        <f t="shared" si="1"/>
        <v>400183028357</v>
      </c>
    </row>
    <row r="38" spans="1:17" ht="21" x14ac:dyDescent="0.25">
      <c r="A38" s="5" t="s">
        <v>61</v>
      </c>
      <c r="C38" s="2">
        <v>928124</v>
      </c>
      <c r="E38" s="2">
        <v>835112171266</v>
      </c>
      <c r="G38" s="2">
        <v>769350141768</v>
      </c>
      <c r="I38" s="2">
        <f t="shared" si="0"/>
        <v>65762029498</v>
      </c>
      <c r="K38" s="2">
        <v>928124</v>
      </c>
      <c r="M38" s="2">
        <v>835112171266</v>
      </c>
      <c r="O38" s="2">
        <v>769350141768</v>
      </c>
      <c r="Q38" s="2">
        <f t="shared" si="1"/>
        <v>65762029498</v>
      </c>
    </row>
    <row r="39" spans="1:17" ht="21" x14ac:dyDescent="0.25">
      <c r="A39" s="5" t="s">
        <v>62</v>
      </c>
      <c r="C39" s="2">
        <v>850361</v>
      </c>
      <c r="E39" s="2">
        <v>690042724426</v>
      </c>
      <c r="G39" s="2">
        <v>681212895366</v>
      </c>
      <c r="I39" s="2">
        <f t="shared" si="0"/>
        <v>8829829060</v>
      </c>
      <c r="K39" s="2">
        <v>850361</v>
      </c>
      <c r="M39" s="2">
        <v>690042724426</v>
      </c>
      <c r="O39" s="2">
        <v>681212895366</v>
      </c>
      <c r="Q39" s="2">
        <f t="shared" si="1"/>
        <v>8829829060</v>
      </c>
    </row>
    <row r="40" spans="1:17" ht="21" x14ac:dyDescent="0.25">
      <c r="A40" s="5" t="s">
        <v>86</v>
      </c>
      <c r="C40" s="2">
        <v>4920074</v>
      </c>
      <c r="E40" s="2">
        <v>4063587653707</v>
      </c>
      <c r="G40" s="2">
        <v>4030089614197</v>
      </c>
      <c r="I40" s="2">
        <f t="shared" si="0"/>
        <v>33498039510</v>
      </c>
      <c r="K40" s="2">
        <v>4920074</v>
      </c>
      <c r="M40" s="2">
        <v>4063587653707</v>
      </c>
      <c r="O40" s="2">
        <v>4030089614197</v>
      </c>
      <c r="Q40" s="2">
        <f t="shared" si="1"/>
        <v>33498039510</v>
      </c>
    </row>
    <row r="41" spans="1:17" ht="21" x14ac:dyDescent="0.25">
      <c r="A41" s="5" t="s">
        <v>87</v>
      </c>
      <c r="C41" s="2">
        <v>1919665</v>
      </c>
      <c r="E41" s="2">
        <v>1654146237002</v>
      </c>
      <c r="G41" s="2">
        <v>1548536994689</v>
      </c>
      <c r="I41" s="2">
        <f t="shared" si="0"/>
        <v>105609242313</v>
      </c>
      <c r="K41" s="2">
        <v>1919665</v>
      </c>
      <c r="M41" s="2">
        <v>1654146237002</v>
      </c>
      <c r="O41" s="2">
        <v>1548536994689</v>
      </c>
      <c r="Q41" s="2">
        <f t="shared" si="1"/>
        <v>105609242313</v>
      </c>
    </row>
    <row r="42" spans="1:17" ht="21" x14ac:dyDescent="0.25">
      <c r="A42" s="5" t="s">
        <v>88</v>
      </c>
      <c r="C42" s="2">
        <v>161080</v>
      </c>
      <c r="E42" s="2">
        <v>139326805860</v>
      </c>
      <c r="G42" s="2">
        <v>139110685949</v>
      </c>
      <c r="I42" s="2">
        <f t="shared" si="0"/>
        <v>216119911</v>
      </c>
      <c r="K42" s="2">
        <v>161080</v>
      </c>
      <c r="M42" s="2">
        <v>139326805860</v>
      </c>
      <c r="O42" s="2">
        <v>139110685949</v>
      </c>
      <c r="Q42" s="2">
        <f t="shared" si="1"/>
        <v>216119911</v>
      </c>
    </row>
    <row r="43" spans="1:17" ht="21" x14ac:dyDescent="0.25">
      <c r="A43" s="5" t="s">
        <v>71</v>
      </c>
      <c r="C43" s="2">
        <v>500000</v>
      </c>
      <c r="E43" s="2">
        <v>451998581667</v>
      </c>
      <c r="G43" s="2">
        <v>448276933189</v>
      </c>
      <c r="I43" s="2">
        <f t="shared" si="0"/>
        <v>3721648478</v>
      </c>
      <c r="K43" s="2">
        <v>500000</v>
      </c>
      <c r="M43" s="2">
        <v>451998581667</v>
      </c>
      <c r="O43" s="2">
        <v>448276933189</v>
      </c>
      <c r="Q43" s="2">
        <f t="shared" si="1"/>
        <v>3721648478</v>
      </c>
    </row>
    <row r="44" spans="1:17" ht="21" x14ac:dyDescent="0.25">
      <c r="A44" s="5" t="s">
        <v>90</v>
      </c>
      <c r="C44" s="2">
        <v>22000000</v>
      </c>
      <c r="E44" s="2">
        <v>17872714681085</v>
      </c>
      <c r="G44" s="2">
        <v>17264685799515</v>
      </c>
      <c r="I44" s="2">
        <f t="shared" si="0"/>
        <v>608028881570</v>
      </c>
      <c r="K44" s="2">
        <v>22000000</v>
      </c>
      <c r="M44" s="2">
        <v>17872714681085</v>
      </c>
      <c r="O44" s="2">
        <v>17264685799515</v>
      </c>
      <c r="Q44" s="2">
        <f t="shared" si="1"/>
        <v>608028881570</v>
      </c>
    </row>
    <row r="45" spans="1:17" ht="21" x14ac:dyDescent="0.25">
      <c r="A45" s="5" t="s">
        <v>89</v>
      </c>
      <c r="C45" s="2">
        <v>5635032</v>
      </c>
      <c r="E45" s="2">
        <v>4425829053938</v>
      </c>
      <c r="G45" s="2">
        <v>4409801055142</v>
      </c>
      <c r="I45" s="2">
        <f t="shared" si="0"/>
        <v>16027998796</v>
      </c>
      <c r="K45" s="2">
        <v>5635032</v>
      </c>
      <c r="M45" s="2">
        <v>4425829053938</v>
      </c>
      <c r="O45" s="2">
        <v>4409801055142</v>
      </c>
      <c r="Q45" s="2">
        <f t="shared" si="1"/>
        <v>16027998796</v>
      </c>
    </row>
    <row r="46" spans="1:17" ht="21" x14ac:dyDescent="0.25">
      <c r="A46" s="5" t="s">
        <v>67</v>
      </c>
      <c r="C46" s="2">
        <v>188009</v>
      </c>
      <c r="E46" s="2">
        <v>156152748635</v>
      </c>
      <c r="G46" s="2">
        <v>156922513908</v>
      </c>
      <c r="I46" s="2">
        <f t="shared" si="0"/>
        <v>-769765273</v>
      </c>
      <c r="K46" s="2">
        <v>188009</v>
      </c>
      <c r="M46" s="2">
        <v>156152748635</v>
      </c>
      <c r="O46" s="2">
        <v>156922513908</v>
      </c>
      <c r="Q46" s="2">
        <f t="shared" si="1"/>
        <v>-769765273</v>
      </c>
    </row>
    <row r="47" spans="1:17" ht="21" x14ac:dyDescent="0.25">
      <c r="A47" s="5" t="s">
        <v>94</v>
      </c>
      <c r="C47" s="2">
        <v>4500000</v>
      </c>
      <c r="E47" s="2">
        <v>4498970625000</v>
      </c>
      <c r="G47" s="2">
        <v>4500000000000</v>
      </c>
      <c r="I47" s="2">
        <f t="shared" si="0"/>
        <v>-1029375000</v>
      </c>
      <c r="K47" s="2">
        <v>4500000</v>
      </c>
      <c r="M47" s="2">
        <v>4498970625000</v>
      </c>
      <c r="O47" s="2">
        <v>4500000000000</v>
      </c>
      <c r="Q47" s="2">
        <f t="shared" si="1"/>
        <v>-1029375000</v>
      </c>
    </row>
    <row r="48" spans="1:17" ht="21" x14ac:dyDescent="0.25">
      <c r="A48" s="5" t="s">
        <v>95</v>
      </c>
      <c r="C48" s="2">
        <v>400000</v>
      </c>
      <c r="E48" s="2">
        <v>370195298450</v>
      </c>
      <c r="G48" s="2">
        <v>370280000000</v>
      </c>
      <c r="I48" s="2">
        <f t="shared" si="0"/>
        <v>-84701550</v>
      </c>
      <c r="K48" s="2">
        <v>400000</v>
      </c>
      <c r="M48" s="2">
        <v>370195298450</v>
      </c>
      <c r="O48" s="2">
        <v>370280000000</v>
      </c>
      <c r="Q48" s="2">
        <v>-84701550</v>
      </c>
    </row>
    <row r="49" spans="1:17" ht="21" x14ac:dyDescent="0.25">
      <c r="A49" s="5" t="s">
        <v>29</v>
      </c>
      <c r="C49" s="2" t="s">
        <v>29</v>
      </c>
      <c r="E49" s="6">
        <f>SUM(E8:E48)</f>
        <v>144518432844352</v>
      </c>
      <c r="F49" s="5"/>
      <c r="G49" s="6">
        <f>SUM(G8:G48)</f>
        <v>143663497080455</v>
      </c>
      <c r="H49" s="5"/>
      <c r="I49" s="6">
        <f>SUM(I8:I48)</f>
        <v>854935763897</v>
      </c>
      <c r="J49" s="5"/>
      <c r="K49" s="5" t="s">
        <v>29</v>
      </c>
      <c r="L49" s="5"/>
      <c r="M49" s="6">
        <f>SUM(M8:M48)</f>
        <v>144518432844352</v>
      </c>
      <c r="N49" s="5"/>
      <c r="O49" s="6">
        <f>SUM(O8:O48)</f>
        <v>143663497080455</v>
      </c>
      <c r="P49" s="5"/>
      <c r="Q49" s="6">
        <f>SUM(Q8:Q48)</f>
        <v>854935763897</v>
      </c>
    </row>
    <row r="50" spans="1:17" ht="19.5" thickTop="1" x14ac:dyDescent="0.2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AF2EB-3D57-4261-AE5D-95E0479B5170}">
  <dimension ref="A2:Y20"/>
  <sheetViews>
    <sheetView rightToLeft="1" topLeftCell="D1" workbookViewId="0">
      <selection activeCell="L16" sqref="L16"/>
    </sheetView>
  </sheetViews>
  <sheetFormatPr defaultRowHeight="18.75" x14ac:dyDescent="0.25"/>
  <cols>
    <col min="1" max="1" width="43.28515625" style="2" bestFit="1" customWidth="1"/>
    <col min="2" max="2" width="1" style="2" customWidth="1"/>
    <col min="3" max="3" width="20" style="2" customWidth="1"/>
    <col min="4" max="4" width="1" style="2" customWidth="1"/>
    <col min="5" max="5" width="24" style="2" customWidth="1"/>
    <col min="6" max="6" width="1" style="2" customWidth="1"/>
    <col min="7" max="7" width="24" style="2" customWidth="1"/>
    <col min="8" max="8" width="1" style="2" customWidth="1"/>
    <col min="9" max="9" width="18" style="2" customWidth="1"/>
    <col min="10" max="10" width="1" style="2" customWidth="1"/>
    <col min="11" max="11" width="23" style="2" customWidth="1"/>
    <col min="12" max="12" width="1" style="2" customWidth="1"/>
    <col min="13" max="13" width="19" style="2" customWidth="1"/>
    <col min="14" max="14" width="1" style="2" customWidth="1"/>
    <col min="15" max="15" width="23" style="2" customWidth="1"/>
    <col min="16" max="16" width="1" style="2" customWidth="1"/>
    <col min="17" max="17" width="20" style="2" customWidth="1"/>
    <col min="18" max="18" width="1" style="2" customWidth="1"/>
    <col min="19" max="19" width="16" style="2" customWidth="1"/>
    <col min="20" max="20" width="1" style="2" customWidth="1"/>
    <col min="21" max="21" width="24" style="2" customWidth="1"/>
    <col min="22" max="22" width="1" style="2" customWidth="1"/>
    <col min="23" max="23" width="24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  <c r="V2" s="3" t="s">
        <v>0</v>
      </c>
      <c r="W2" s="3" t="s">
        <v>0</v>
      </c>
      <c r="X2" s="3" t="s">
        <v>0</v>
      </c>
      <c r="Y2" s="3" t="s">
        <v>0</v>
      </c>
    </row>
    <row r="3" spans="1:25" ht="26.25" x14ac:dyDescent="0.25">
      <c r="A3" s="3" t="s">
        <v>1</v>
      </c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</row>
    <row r="4" spans="1:25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3" t="s">
        <v>2</v>
      </c>
      <c r="U4" s="3" t="s">
        <v>2</v>
      </c>
      <c r="V4" s="3" t="s">
        <v>2</v>
      </c>
      <c r="W4" s="3" t="s">
        <v>2</v>
      </c>
      <c r="X4" s="3" t="s">
        <v>2</v>
      </c>
      <c r="Y4" s="3" t="s">
        <v>2</v>
      </c>
    </row>
    <row r="6" spans="1:25" ht="27" thickBot="1" x14ac:dyDescent="0.3">
      <c r="A6" s="4" t="s">
        <v>3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I6" s="4" t="s">
        <v>5</v>
      </c>
      <c r="J6" s="4" t="s">
        <v>5</v>
      </c>
      <c r="K6" s="4" t="s">
        <v>5</v>
      </c>
      <c r="L6" s="4" t="s">
        <v>5</v>
      </c>
      <c r="M6" s="4" t="s">
        <v>5</v>
      </c>
      <c r="N6" s="4" t="s">
        <v>5</v>
      </c>
      <c r="O6" s="4" t="s">
        <v>5</v>
      </c>
      <c r="Q6" s="4" t="s">
        <v>6</v>
      </c>
      <c r="R6" s="4" t="s">
        <v>6</v>
      </c>
      <c r="S6" s="4" t="s">
        <v>6</v>
      </c>
      <c r="T6" s="4" t="s">
        <v>6</v>
      </c>
      <c r="U6" s="4" t="s">
        <v>6</v>
      </c>
      <c r="V6" s="4" t="s">
        <v>6</v>
      </c>
      <c r="W6" s="4" t="s">
        <v>6</v>
      </c>
      <c r="X6" s="4" t="s">
        <v>6</v>
      </c>
      <c r="Y6" s="4" t="s">
        <v>6</v>
      </c>
    </row>
    <row r="7" spans="1:25" ht="27" thickBot="1" x14ac:dyDescent="0.3">
      <c r="A7" s="4" t="s">
        <v>3</v>
      </c>
      <c r="C7" s="4" t="s">
        <v>7</v>
      </c>
      <c r="E7" s="4" t="s">
        <v>8</v>
      </c>
      <c r="G7" s="4" t="s">
        <v>9</v>
      </c>
      <c r="I7" s="4" t="s">
        <v>10</v>
      </c>
      <c r="J7" s="4" t="s">
        <v>10</v>
      </c>
      <c r="K7" s="4" t="s">
        <v>10</v>
      </c>
      <c r="M7" s="4" t="s">
        <v>11</v>
      </c>
      <c r="N7" s="4" t="s">
        <v>11</v>
      </c>
      <c r="O7" s="4" t="s">
        <v>11</v>
      </c>
      <c r="Q7" s="4" t="s">
        <v>7</v>
      </c>
      <c r="S7" s="4" t="s">
        <v>12</v>
      </c>
      <c r="U7" s="4" t="s">
        <v>8</v>
      </c>
      <c r="W7" s="4" t="s">
        <v>9</v>
      </c>
      <c r="Y7" s="4" t="s">
        <v>13</v>
      </c>
    </row>
    <row r="8" spans="1:25" ht="27" thickBot="1" x14ac:dyDescent="0.3">
      <c r="A8" s="4" t="s">
        <v>3</v>
      </c>
      <c r="C8" s="4" t="s">
        <v>7</v>
      </c>
      <c r="E8" s="4" t="s">
        <v>8</v>
      </c>
      <c r="G8" s="4" t="s">
        <v>9</v>
      </c>
      <c r="I8" s="24" t="s">
        <v>7</v>
      </c>
      <c r="K8" s="24" t="s">
        <v>8</v>
      </c>
      <c r="M8" s="24" t="s">
        <v>7</v>
      </c>
      <c r="O8" s="24" t="s">
        <v>14</v>
      </c>
      <c r="Q8" s="4" t="s">
        <v>7</v>
      </c>
      <c r="S8" s="4" t="s">
        <v>12</v>
      </c>
      <c r="U8" s="4" t="s">
        <v>8</v>
      </c>
      <c r="W8" s="4" t="s">
        <v>9</v>
      </c>
      <c r="Y8" s="4" t="s">
        <v>13</v>
      </c>
    </row>
    <row r="9" spans="1:25" ht="21" x14ac:dyDescent="0.25">
      <c r="A9" s="5" t="s">
        <v>16</v>
      </c>
      <c r="C9" s="2">
        <v>139143412</v>
      </c>
      <c r="E9" s="2">
        <v>2175247048439</v>
      </c>
      <c r="G9" s="2">
        <v>2493032512804</v>
      </c>
      <c r="I9" s="2">
        <v>0</v>
      </c>
      <c r="K9" s="2">
        <v>0</v>
      </c>
      <c r="M9" s="2">
        <v>0</v>
      </c>
      <c r="O9" s="2">
        <v>0</v>
      </c>
      <c r="Q9" s="2">
        <v>139143412</v>
      </c>
      <c r="S9" s="2">
        <v>18420</v>
      </c>
      <c r="U9" s="2">
        <v>2175247048439</v>
      </c>
      <c r="W9" s="2">
        <v>2563021649040</v>
      </c>
      <c r="Y9" s="22">
        <v>5.5493536472614883E-3</v>
      </c>
    </row>
    <row r="10" spans="1:25" ht="21" x14ac:dyDescent="0.25">
      <c r="A10" s="5" t="s">
        <v>17</v>
      </c>
      <c r="C10" s="2">
        <v>14495303</v>
      </c>
      <c r="E10" s="2">
        <v>299601891872</v>
      </c>
      <c r="G10" s="2">
        <v>245037105292</v>
      </c>
      <c r="I10" s="2">
        <v>0</v>
      </c>
      <c r="K10" s="2">
        <v>0</v>
      </c>
      <c r="M10" s="2">
        <v>0</v>
      </c>
      <c r="O10" s="2">
        <v>0</v>
      </c>
      <c r="Q10" s="2">
        <v>14495303</v>
      </c>
      <c r="S10" s="2">
        <v>23540</v>
      </c>
      <c r="U10" s="2">
        <v>299601891872</v>
      </c>
      <c r="W10" s="2">
        <v>340888449770</v>
      </c>
      <c r="Y10" s="22">
        <v>7.3807826116061839E-4</v>
      </c>
    </row>
    <row r="11" spans="1:25" ht="21" x14ac:dyDescent="0.25">
      <c r="A11" s="5" t="s">
        <v>18</v>
      </c>
      <c r="C11" s="2">
        <v>1325774</v>
      </c>
      <c r="E11" s="2">
        <v>29246795160</v>
      </c>
      <c r="G11" s="2">
        <v>24879182577</v>
      </c>
      <c r="I11" s="2">
        <v>0</v>
      </c>
      <c r="K11" s="2">
        <v>0</v>
      </c>
      <c r="M11" s="2">
        <v>0</v>
      </c>
      <c r="O11" s="2">
        <v>0</v>
      </c>
      <c r="Q11" s="2">
        <v>1325774</v>
      </c>
      <c r="S11" s="2">
        <v>21697</v>
      </c>
      <c r="U11" s="2">
        <v>29246795160</v>
      </c>
      <c r="W11" s="2">
        <v>28737416119</v>
      </c>
      <c r="Y11" s="22">
        <v>6.2221122873689345E-5</v>
      </c>
    </row>
    <row r="12" spans="1:25" ht="21" x14ac:dyDescent="0.25">
      <c r="A12" s="5" t="s">
        <v>19</v>
      </c>
      <c r="C12" s="2">
        <v>4137000</v>
      </c>
      <c r="E12" s="2">
        <v>400306283261</v>
      </c>
      <c r="G12" s="2">
        <v>332924510672</v>
      </c>
      <c r="I12" s="2">
        <v>0</v>
      </c>
      <c r="K12" s="2">
        <v>0</v>
      </c>
      <c r="M12" s="2">
        <v>0</v>
      </c>
      <c r="O12" s="2">
        <v>0</v>
      </c>
      <c r="Q12" s="2">
        <v>4137000</v>
      </c>
      <c r="S12" s="2">
        <v>118030</v>
      </c>
      <c r="U12" s="2">
        <v>400306283261</v>
      </c>
      <c r="W12" s="2">
        <v>487816468593</v>
      </c>
      <c r="Y12" s="22">
        <v>1.0562010274843901E-3</v>
      </c>
    </row>
    <row r="13" spans="1:25" ht="21" x14ac:dyDescent="0.25">
      <c r="A13" s="5" t="s">
        <v>20</v>
      </c>
      <c r="C13" s="2">
        <v>164496851</v>
      </c>
      <c r="E13" s="2">
        <v>3051990680059</v>
      </c>
      <c r="G13" s="2">
        <v>3502466951492</v>
      </c>
      <c r="I13" s="2">
        <v>0</v>
      </c>
      <c r="K13" s="2">
        <v>0</v>
      </c>
      <c r="M13" s="2">
        <v>-69293800</v>
      </c>
      <c r="O13" s="2">
        <v>1499919736040</v>
      </c>
      <c r="Q13" s="2">
        <v>95203051</v>
      </c>
      <c r="S13" s="2">
        <v>21890</v>
      </c>
      <c r="U13" s="2">
        <v>1766348854697</v>
      </c>
      <c r="W13" s="2">
        <v>2083994786390</v>
      </c>
      <c r="Y13" s="22">
        <v>4.5121835287887518E-3</v>
      </c>
    </row>
    <row r="14" spans="1:25" ht="21" x14ac:dyDescent="0.25">
      <c r="A14" s="5" t="s">
        <v>21</v>
      </c>
      <c r="C14" s="2">
        <v>6614044</v>
      </c>
      <c r="E14" s="2">
        <v>2503349652878</v>
      </c>
      <c r="G14" s="2">
        <v>3541379659079</v>
      </c>
      <c r="I14" s="2">
        <v>3465944</v>
      </c>
      <c r="K14" s="2">
        <v>1690744688815</v>
      </c>
      <c r="M14" s="2">
        <v>0</v>
      </c>
      <c r="O14" s="2">
        <v>0</v>
      </c>
      <c r="Q14" s="2">
        <v>10079988</v>
      </c>
      <c r="S14" s="2">
        <v>445850</v>
      </c>
      <c r="U14" s="2">
        <v>4194094341693</v>
      </c>
      <c r="W14" s="2">
        <v>4491129090011</v>
      </c>
      <c r="Y14" s="22">
        <v>9.7240160282336154E-3</v>
      </c>
    </row>
    <row r="15" spans="1:25" ht="21" x14ac:dyDescent="0.25">
      <c r="A15" s="5" t="s">
        <v>24</v>
      </c>
      <c r="C15" s="2">
        <v>0</v>
      </c>
      <c r="E15" s="2">
        <v>0</v>
      </c>
      <c r="G15" s="2">
        <v>0</v>
      </c>
      <c r="I15" s="2">
        <v>13222441</v>
      </c>
      <c r="K15" s="2">
        <v>999999990389</v>
      </c>
      <c r="M15" s="2">
        <v>0</v>
      </c>
      <c r="O15" s="2">
        <v>0</v>
      </c>
      <c r="Q15" s="2">
        <v>13222441</v>
      </c>
      <c r="S15" s="2">
        <v>75423</v>
      </c>
      <c r="U15" s="2">
        <v>999999990389</v>
      </c>
      <c r="W15" s="2">
        <v>997276167543</v>
      </c>
      <c r="Y15" s="22">
        <v>2.1592631259102313E-3</v>
      </c>
    </row>
    <row r="16" spans="1:25" ht="21" x14ac:dyDescent="0.25">
      <c r="A16" s="5" t="s">
        <v>25</v>
      </c>
      <c r="C16" s="2">
        <v>0</v>
      </c>
      <c r="E16" s="2">
        <v>0</v>
      </c>
      <c r="G16" s="2">
        <v>0</v>
      </c>
      <c r="I16" s="2">
        <v>31898944</v>
      </c>
      <c r="K16" s="2">
        <v>999999995456</v>
      </c>
      <c r="M16" s="2">
        <v>0</v>
      </c>
      <c r="O16" s="2">
        <v>0</v>
      </c>
      <c r="Q16" s="2">
        <v>31898944</v>
      </c>
      <c r="S16" s="2">
        <v>31078</v>
      </c>
      <c r="U16" s="2">
        <v>999999995456</v>
      </c>
      <c r="W16" s="2">
        <v>991355381632</v>
      </c>
      <c r="Y16" s="22">
        <v>2.1464436731747582E-3</v>
      </c>
    </row>
    <row r="17" spans="1:25" ht="21" x14ac:dyDescent="0.25">
      <c r="A17" s="5" t="s">
        <v>26</v>
      </c>
      <c r="C17" s="2">
        <v>0</v>
      </c>
      <c r="E17" s="2">
        <v>0</v>
      </c>
      <c r="G17" s="2">
        <v>0</v>
      </c>
      <c r="I17" s="2">
        <v>6813985</v>
      </c>
      <c r="K17" s="2">
        <v>999999996645</v>
      </c>
      <c r="M17" s="2">
        <v>0</v>
      </c>
      <c r="O17" s="2">
        <v>0</v>
      </c>
      <c r="Q17" s="2">
        <v>6813985</v>
      </c>
      <c r="S17" s="2">
        <v>144954</v>
      </c>
      <c r="U17" s="2">
        <v>999999996645</v>
      </c>
      <c r="W17" s="2">
        <v>987714381690</v>
      </c>
      <c r="Y17" s="22">
        <v>2.1385603233343912E-3</v>
      </c>
    </row>
    <row r="18" spans="1:25" ht="21.75" thickBot="1" x14ac:dyDescent="0.3">
      <c r="A18" s="5" t="s">
        <v>27</v>
      </c>
      <c r="C18" s="2">
        <v>0</v>
      </c>
      <c r="E18" s="2">
        <v>0</v>
      </c>
      <c r="G18" s="2">
        <v>0</v>
      </c>
      <c r="I18" s="2">
        <v>31544746</v>
      </c>
      <c r="K18" s="2">
        <v>999999992946</v>
      </c>
      <c r="M18" s="2">
        <v>0</v>
      </c>
      <c r="O18" s="2">
        <v>0</v>
      </c>
      <c r="Q18" s="2">
        <v>31544746</v>
      </c>
      <c r="S18" s="2">
        <v>31649</v>
      </c>
      <c r="U18" s="2">
        <v>999999992946</v>
      </c>
      <c r="W18" s="2">
        <v>998359666154</v>
      </c>
      <c r="Y18" s="22">
        <v>2.1616090744787917E-3</v>
      </c>
    </row>
    <row r="19" spans="1:25" ht="21.75" thickBot="1" x14ac:dyDescent="0.3">
      <c r="A19" s="5" t="s">
        <v>29</v>
      </c>
      <c r="C19" s="2" t="s">
        <v>29</v>
      </c>
      <c r="E19" s="6">
        <f>SUM(E9:E18)</f>
        <v>8459742351669</v>
      </c>
      <c r="F19" s="5"/>
      <c r="G19" s="6">
        <f>SUM(G9:G18)</f>
        <v>10139719921916</v>
      </c>
      <c r="I19" s="2" t="s">
        <v>29</v>
      </c>
      <c r="K19" s="6">
        <f>SUM(K9:K18)</f>
        <v>5690744664251</v>
      </c>
      <c r="L19" s="5"/>
      <c r="M19" s="5" t="s">
        <v>29</v>
      </c>
      <c r="N19" s="5"/>
      <c r="O19" s="6">
        <f>SUM(O9:O18)</f>
        <v>1499919736040</v>
      </c>
      <c r="Q19" s="2" t="s">
        <v>29</v>
      </c>
      <c r="S19" s="2" t="s">
        <v>29</v>
      </c>
      <c r="U19" s="6">
        <f>SUM(U9:U18)</f>
        <v>12864845190558</v>
      </c>
      <c r="V19" s="5"/>
      <c r="W19" s="6">
        <f>SUM(W9:W18)</f>
        <v>13970293456942</v>
      </c>
      <c r="Y19" s="26">
        <f>SUM(Y9:Y18)</f>
        <v>3.0247929812700726E-2</v>
      </c>
    </row>
    <row r="20" spans="1:25" ht="21" x14ac:dyDescent="0.25">
      <c r="E20" s="5"/>
      <c r="F20" s="5"/>
      <c r="G20" s="5"/>
    </row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0"/>
  <sheetViews>
    <sheetView rightToLeft="1" workbookViewId="0">
      <selection sqref="A1:XFD1048576"/>
    </sheetView>
  </sheetViews>
  <sheetFormatPr defaultRowHeight="18.75" x14ac:dyDescent="0.25"/>
  <cols>
    <col min="1" max="1" width="28.85546875" style="2" customWidth="1"/>
    <col min="2" max="2" width="1" style="2" customWidth="1"/>
    <col min="3" max="3" width="21" style="2" customWidth="1"/>
    <col min="4" max="4" width="1" style="2" customWidth="1"/>
    <col min="5" max="5" width="15" style="2" customWidth="1"/>
    <col min="6" max="6" width="1" style="2" customWidth="1"/>
    <col min="7" max="7" width="20" style="2" customWidth="1"/>
    <col min="8" max="8" width="1" style="2" customWidth="1"/>
    <col min="9" max="9" width="27" style="2" customWidth="1"/>
    <col min="10" max="10" width="1" style="2" customWidth="1"/>
    <col min="11" max="11" width="21" style="2" customWidth="1"/>
    <col min="12" max="12" width="1" style="2" customWidth="1"/>
    <col min="13" max="13" width="15" style="2" customWidth="1"/>
    <col min="14" max="14" width="1" style="2" customWidth="1"/>
    <col min="15" max="15" width="20" style="2" customWidth="1"/>
    <col min="16" max="16" width="1" style="2" customWidth="1"/>
    <col min="17" max="17" width="27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</row>
    <row r="3" spans="1:17" ht="26.25" x14ac:dyDescent="0.25">
      <c r="A3" s="3" t="s">
        <v>1</v>
      </c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</row>
    <row r="4" spans="1:17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</row>
    <row r="6" spans="1:17" ht="26.25" x14ac:dyDescent="0.25">
      <c r="A6" s="4" t="s">
        <v>3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K6" s="4" t="s">
        <v>6</v>
      </c>
      <c r="L6" s="4" t="s">
        <v>6</v>
      </c>
      <c r="M6" s="4" t="s">
        <v>6</v>
      </c>
      <c r="N6" s="4" t="s">
        <v>6</v>
      </c>
      <c r="O6" s="4" t="s">
        <v>6</v>
      </c>
      <c r="P6" s="4" t="s">
        <v>6</v>
      </c>
      <c r="Q6" s="4" t="s">
        <v>6</v>
      </c>
    </row>
    <row r="7" spans="1:17" ht="27" thickBot="1" x14ac:dyDescent="0.3">
      <c r="A7" s="4" t="s">
        <v>3</v>
      </c>
      <c r="C7" s="4" t="s">
        <v>30</v>
      </c>
      <c r="E7" s="4" t="s">
        <v>31</v>
      </c>
      <c r="G7" s="4" t="s">
        <v>32</v>
      </c>
      <c r="I7" s="4" t="s">
        <v>33</v>
      </c>
      <c r="K7" s="4" t="s">
        <v>30</v>
      </c>
      <c r="M7" s="4" t="s">
        <v>31</v>
      </c>
      <c r="O7" s="4" t="s">
        <v>32</v>
      </c>
      <c r="Q7" s="4" t="s">
        <v>33</v>
      </c>
    </row>
    <row r="8" spans="1:17" ht="21" x14ac:dyDescent="0.25">
      <c r="A8" s="5" t="s">
        <v>34</v>
      </c>
      <c r="C8" s="2">
        <v>11000000</v>
      </c>
      <c r="E8" s="2">
        <v>7290</v>
      </c>
      <c r="G8" s="2" t="s">
        <v>35</v>
      </c>
      <c r="I8" s="2" t="s">
        <v>202</v>
      </c>
      <c r="K8" s="2">
        <v>11000000</v>
      </c>
      <c r="M8" s="2">
        <v>7290</v>
      </c>
      <c r="O8" s="2" t="s">
        <v>35</v>
      </c>
      <c r="Q8" s="2" t="s">
        <v>202</v>
      </c>
    </row>
    <row r="9" spans="1:17" ht="21" x14ac:dyDescent="0.25">
      <c r="A9" s="5" t="s">
        <v>36</v>
      </c>
      <c r="C9" s="2">
        <v>494909484</v>
      </c>
      <c r="E9" s="2">
        <v>7115</v>
      </c>
      <c r="G9" s="2" t="s">
        <v>37</v>
      </c>
      <c r="I9" s="2" t="s">
        <v>204</v>
      </c>
      <c r="K9" s="2">
        <v>0</v>
      </c>
      <c r="M9" s="2">
        <v>0</v>
      </c>
      <c r="O9" s="2" t="s">
        <v>29</v>
      </c>
      <c r="Q9" s="2">
        <v>0</v>
      </c>
    </row>
    <row r="10" spans="1:17" ht="21" x14ac:dyDescent="0.25">
      <c r="A10" s="5" t="s">
        <v>38</v>
      </c>
      <c r="C10" s="2">
        <v>9090119780</v>
      </c>
      <c r="E10" s="2">
        <v>2042</v>
      </c>
      <c r="G10" s="2" t="s">
        <v>39</v>
      </c>
      <c r="I10" s="2" t="s">
        <v>203</v>
      </c>
      <c r="K10" s="2">
        <v>9090119780</v>
      </c>
      <c r="M10" s="2">
        <v>1949</v>
      </c>
      <c r="O10" s="2" t="s">
        <v>39</v>
      </c>
      <c r="Q10" s="2" t="s">
        <v>203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68"/>
  <sheetViews>
    <sheetView rightToLeft="1" topLeftCell="F52" workbookViewId="0">
      <selection sqref="A1:XFD1048576"/>
    </sheetView>
  </sheetViews>
  <sheetFormatPr defaultRowHeight="18.75" x14ac:dyDescent="0.25"/>
  <cols>
    <col min="1" max="1" width="37.28515625" style="2" bestFit="1" customWidth="1"/>
    <col min="2" max="2" width="1" style="2" customWidth="1"/>
    <col min="3" max="3" width="18" style="2" customWidth="1"/>
    <col min="4" max="4" width="1" style="2" customWidth="1"/>
    <col min="5" max="5" width="24" style="2" customWidth="1"/>
    <col min="6" max="6" width="1" style="2" customWidth="1"/>
    <col min="7" max="7" width="24" style="2" customWidth="1"/>
    <col min="8" max="8" width="1" style="2" customWidth="1"/>
    <col min="9" max="9" width="17" style="2" customWidth="1"/>
    <col min="10" max="10" width="1" style="2" customWidth="1"/>
    <col min="11" max="11" width="23" style="2" customWidth="1"/>
    <col min="12" max="12" width="1" style="2" customWidth="1"/>
    <col min="13" max="13" width="18" style="2" customWidth="1"/>
    <col min="14" max="14" width="1" style="2" customWidth="1"/>
    <col min="15" max="15" width="24" style="2" customWidth="1"/>
    <col min="16" max="16" width="1" style="2" customWidth="1"/>
    <col min="17" max="17" width="18" style="2" customWidth="1"/>
    <col min="18" max="18" width="1" style="2" customWidth="1"/>
    <col min="19" max="19" width="23" style="2" customWidth="1"/>
    <col min="20" max="20" width="1" style="2" customWidth="1"/>
    <col min="21" max="21" width="24" style="2" customWidth="1"/>
    <col min="22" max="22" width="1" style="2" customWidth="1"/>
    <col min="23" max="23" width="24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  <c r="V2" s="3" t="s">
        <v>0</v>
      </c>
      <c r="W2" s="3" t="s">
        <v>0</v>
      </c>
      <c r="X2" s="3" t="s">
        <v>0</v>
      </c>
      <c r="Y2" s="3" t="s">
        <v>0</v>
      </c>
    </row>
    <row r="3" spans="1:25" ht="26.25" x14ac:dyDescent="0.25">
      <c r="A3" s="3" t="s">
        <v>1</v>
      </c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</row>
    <row r="4" spans="1:25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3" t="s">
        <v>2</v>
      </c>
      <c r="U4" s="3" t="s">
        <v>2</v>
      </c>
      <c r="V4" s="3" t="s">
        <v>2</v>
      </c>
      <c r="W4" s="3" t="s">
        <v>2</v>
      </c>
      <c r="X4" s="3" t="s">
        <v>2</v>
      </c>
      <c r="Y4" s="3" t="s">
        <v>2</v>
      </c>
    </row>
    <row r="6" spans="1:25" ht="27" thickBot="1" x14ac:dyDescent="0.3">
      <c r="A6" s="24" t="s">
        <v>40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I6" s="4" t="s">
        <v>5</v>
      </c>
      <c r="J6" s="4" t="s">
        <v>5</v>
      </c>
      <c r="K6" s="4" t="s">
        <v>5</v>
      </c>
      <c r="L6" s="4" t="s">
        <v>5</v>
      </c>
      <c r="M6" s="4" t="s">
        <v>5</v>
      </c>
      <c r="N6" s="4" t="s">
        <v>5</v>
      </c>
      <c r="O6" s="4" t="s">
        <v>5</v>
      </c>
      <c r="Q6" s="4" t="s">
        <v>6</v>
      </c>
      <c r="R6" s="4" t="s">
        <v>6</v>
      </c>
      <c r="S6" s="4" t="s">
        <v>6</v>
      </c>
      <c r="T6" s="4" t="s">
        <v>6</v>
      </c>
      <c r="U6" s="4" t="s">
        <v>6</v>
      </c>
      <c r="V6" s="4" t="s">
        <v>6</v>
      </c>
      <c r="W6" s="4" t="s">
        <v>6</v>
      </c>
      <c r="X6" s="4" t="s">
        <v>6</v>
      </c>
      <c r="Y6" s="4" t="s">
        <v>6</v>
      </c>
    </row>
    <row r="7" spans="1:25" ht="27" thickBot="1" x14ac:dyDescent="0.3">
      <c r="A7" s="4" t="s">
        <v>41</v>
      </c>
      <c r="C7" s="4" t="s">
        <v>7</v>
      </c>
      <c r="E7" s="4" t="s">
        <v>8</v>
      </c>
      <c r="G7" s="4" t="s">
        <v>9</v>
      </c>
      <c r="I7" s="4" t="s">
        <v>10</v>
      </c>
      <c r="J7" s="4" t="s">
        <v>10</v>
      </c>
      <c r="K7" s="4" t="s">
        <v>10</v>
      </c>
      <c r="M7" s="4" t="s">
        <v>11</v>
      </c>
      <c r="N7" s="4" t="s">
        <v>11</v>
      </c>
      <c r="O7" s="4" t="s">
        <v>11</v>
      </c>
      <c r="Q7" s="4" t="s">
        <v>7</v>
      </c>
      <c r="S7" s="4" t="s">
        <v>42</v>
      </c>
      <c r="U7" s="4" t="s">
        <v>8</v>
      </c>
      <c r="W7" s="4" t="s">
        <v>9</v>
      </c>
      <c r="Y7" s="4" t="s">
        <v>13</v>
      </c>
    </row>
    <row r="8" spans="1:25" ht="27" thickBot="1" x14ac:dyDescent="0.3">
      <c r="A8" s="4" t="s">
        <v>41</v>
      </c>
      <c r="C8" s="4" t="s">
        <v>7</v>
      </c>
      <c r="E8" s="4" t="s">
        <v>8</v>
      </c>
      <c r="G8" s="4" t="s">
        <v>9</v>
      </c>
      <c r="I8" s="4" t="s">
        <v>7</v>
      </c>
      <c r="K8" s="4" t="s">
        <v>8</v>
      </c>
      <c r="M8" s="4" t="s">
        <v>7</v>
      </c>
      <c r="O8" s="4" t="s">
        <v>14</v>
      </c>
      <c r="Q8" s="4" t="s">
        <v>7</v>
      </c>
      <c r="S8" s="4" t="s">
        <v>42</v>
      </c>
      <c r="U8" s="4" t="s">
        <v>8</v>
      </c>
      <c r="W8" s="4" t="s">
        <v>9</v>
      </c>
      <c r="Y8" s="4" t="s">
        <v>13</v>
      </c>
    </row>
    <row r="9" spans="1:25" ht="21" x14ac:dyDescent="0.25">
      <c r="A9" s="5" t="s">
        <v>43</v>
      </c>
      <c r="C9" s="2">
        <v>3207600</v>
      </c>
      <c r="E9" s="2">
        <v>4947864134400</v>
      </c>
      <c r="G9" s="2">
        <v>6637667910498</v>
      </c>
      <c r="I9" s="2">
        <v>0</v>
      </c>
      <c r="K9" s="2">
        <v>0</v>
      </c>
      <c r="M9" s="2">
        <v>0</v>
      </c>
      <c r="O9" s="2">
        <v>0</v>
      </c>
      <c r="Q9" s="2">
        <v>3207600</v>
      </c>
      <c r="S9" s="2">
        <v>2106230</v>
      </c>
      <c r="U9" s="2">
        <v>4947864134400</v>
      </c>
      <c r="W9" s="2">
        <v>6751047630846</v>
      </c>
      <c r="Y9" s="22">
        <v>1.4617102749445639E-2</v>
      </c>
    </row>
    <row r="10" spans="1:25" ht="21" x14ac:dyDescent="0.25">
      <c r="A10" s="5" t="s">
        <v>44</v>
      </c>
      <c r="C10" s="2">
        <v>460251</v>
      </c>
      <c r="E10" s="2">
        <v>1979976789450</v>
      </c>
      <c r="G10" s="2">
        <v>2579398125532</v>
      </c>
      <c r="I10" s="2">
        <v>0</v>
      </c>
      <c r="K10" s="2">
        <v>0</v>
      </c>
      <c r="M10" s="2">
        <v>0</v>
      </c>
      <c r="O10" s="2">
        <v>0</v>
      </c>
      <c r="Q10" s="2">
        <v>460251</v>
      </c>
      <c r="S10" s="2">
        <v>5695671</v>
      </c>
      <c r="U10" s="2">
        <v>1979976789450</v>
      </c>
      <c r="W10" s="2">
        <v>2621438728609</v>
      </c>
      <c r="Y10" s="22">
        <v>5.6758360098626845E-3</v>
      </c>
    </row>
    <row r="11" spans="1:25" ht="21" x14ac:dyDescent="0.25">
      <c r="A11" s="5" t="s">
        <v>45</v>
      </c>
      <c r="C11" s="2">
        <v>252190</v>
      </c>
      <c r="E11" s="2">
        <v>735998861700</v>
      </c>
      <c r="G11" s="2">
        <v>952903846307</v>
      </c>
      <c r="I11" s="2">
        <v>0</v>
      </c>
      <c r="K11" s="2">
        <v>0</v>
      </c>
      <c r="M11" s="2">
        <v>0</v>
      </c>
      <c r="O11" s="2">
        <v>0</v>
      </c>
      <c r="Q11" s="2">
        <v>252190</v>
      </c>
      <c r="S11" s="2">
        <v>3870619</v>
      </c>
      <c r="U11" s="2">
        <v>735998861700</v>
      </c>
      <c r="W11" s="2">
        <v>975423710340</v>
      </c>
      <c r="Y11" s="22">
        <v>2.1119490452326389E-3</v>
      </c>
    </row>
    <row r="12" spans="1:25" ht="21" x14ac:dyDescent="0.25">
      <c r="A12" s="5" t="s">
        <v>46</v>
      </c>
      <c r="C12" s="2">
        <v>963700</v>
      </c>
      <c r="E12" s="2">
        <v>3999707714200</v>
      </c>
      <c r="G12" s="2">
        <v>5147632975215</v>
      </c>
      <c r="I12" s="2">
        <v>0</v>
      </c>
      <c r="K12" s="2">
        <v>0</v>
      </c>
      <c r="M12" s="2">
        <v>0</v>
      </c>
      <c r="O12" s="2">
        <v>0</v>
      </c>
      <c r="Q12" s="2">
        <v>963700</v>
      </c>
      <c r="S12" s="2">
        <v>5430569</v>
      </c>
      <c r="U12" s="2">
        <v>3999707714200</v>
      </c>
      <c r="W12" s="2">
        <v>5229645279737</v>
      </c>
      <c r="Y12" s="22">
        <v>1.1323022229586881E-2</v>
      </c>
    </row>
    <row r="13" spans="1:25" ht="21" x14ac:dyDescent="0.25">
      <c r="A13" s="5" t="s">
        <v>47</v>
      </c>
      <c r="C13" s="2">
        <v>1440000</v>
      </c>
      <c r="E13" s="2">
        <v>1440000000000</v>
      </c>
      <c r="G13" s="2">
        <v>1439670600000</v>
      </c>
      <c r="I13" s="2">
        <v>0</v>
      </c>
      <c r="K13" s="2">
        <v>0</v>
      </c>
      <c r="M13" s="2">
        <v>0</v>
      </c>
      <c r="O13" s="2">
        <v>0</v>
      </c>
      <c r="Q13" s="2">
        <v>1440000</v>
      </c>
      <c r="S13" s="2">
        <v>1000000</v>
      </c>
      <c r="U13" s="2">
        <v>1440000000000</v>
      </c>
      <c r="W13" s="2">
        <v>1439670600000</v>
      </c>
      <c r="Y13" s="22">
        <v>3.1171181476198485E-3</v>
      </c>
    </row>
    <row r="14" spans="1:25" ht="21" x14ac:dyDescent="0.25">
      <c r="A14" s="5" t="s">
        <v>48</v>
      </c>
      <c r="C14" s="2">
        <v>46184</v>
      </c>
      <c r="E14" s="2">
        <v>26340592963</v>
      </c>
      <c r="G14" s="2">
        <v>40494102854</v>
      </c>
      <c r="I14" s="2">
        <v>0</v>
      </c>
      <c r="K14" s="2">
        <v>0</v>
      </c>
      <c r="M14" s="2">
        <v>0</v>
      </c>
      <c r="O14" s="2">
        <v>0</v>
      </c>
      <c r="Q14" s="2">
        <v>46184</v>
      </c>
      <c r="S14" s="2">
        <v>905100</v>
      </c>
      <c r="U14" s="2">
        <v>26340592963</v>
      </c>
      <c r="W14" s="2">
        <v>41791576389</v>
      </c>
      <c r="Y14" s="22">
        <v>9.0485477149976592E-5</v>
      </c>
    </row>
    <row r="15" spans="1:25" ht="21" x14ac:dyDescent="0.25">
      <c r="A15" s="5" t="s">
        <v>49</v>
      </c>
      <c r="C15" s="2">
        <v>73594</v>
      </c>
      <c r="E15" s="2">
        <v>40178911377</v>
      </c>
      <c r="G15" s="2">
        <v>61138209794</v>
      </c>
      <c r="I15" s="2">
        <v>0</v>
      </c>
      <c r="K15" s="2">
        <v>0</v>
      </c>
      <c r="M15" s="2">
        <v>0</v>
      </c>
      <c r="O15" s="2">
        <v>0</v>
      </c>
      <c r="Q15" s="2">
        <v>73594</v>
      </c>
      <c r="S15" s="2">
        <v>863990</v>
      </c>
      <c r="U15" s="2">
        <v>40178911377</v>
      </c>
      <c r="W15" s="2">
        <v>63569935110</v>
      </c>
      <c r="Y15" s="22">
        <v>1.3763912270931781E-4</v>
      </c>
    </row>
    <row r="16" spans="1:25" ht="21" x14ac:dyDescent="0.25">
      <c r="A16" s="5" t="s">
        <v>50</v>
      </c>
      <c r="C16" s="2">
        <v>339795</v>
      </c>
      <c r="E16" s="2">
        <v>180862074280</v>
      </c>
      <c r="G16" s="2">
        <v>273598099265</v>
      </c>
      <c r="I16" s="2">
        <v>0</v>
      </c>
      <c r="K16" s="2">
        <v>0</v>
      </c>
      <c r="M16" s="2">
        <v>0</v>
      </c>
      <c r="O16" s="2">
        <v>0</v>
      </c>
      <c r="Q16" s="2">
        <v>339795</v>
      </c>
      <c r="S16" s="2">
        <v>838030</v>
      </c>
      <c r="U16" s="2">
        <v>180862074280</v>
      </c>
      <c r="W16" s="2">
        <v>284693265365</v>
      </c>
      <c r="Y16" s="22">
        <v>6.1640665856092E-4</v>
      </c>
    </row>
    <row r="17" spans="1:25" ht="21" x14ac:dyDescent="0.25">
      <c r="A17" s="5" t="s">
        <v>51</v>
      </c>
      <c r="C17" s="2">
        <v>52417</v>
      </c>
      <c r="E17" s="2">
        <v>27446922399</v>
      </c>
      <c r="G17" s="2">
        <v>41661458590</v>
      </c>
      <c r="I17" s="2">
        <v>0</v>
      </c>
      <c r="K17" s="2">
        <v>0</v>
      </c>
      <c r="M17" s="2">
        <v>0</v>
      </c>
      <c r="O17" s="2">
        <v>0</v>
      </c>
      <c r="Q17" s="2">
        <v>52417</v>
      </c>
      <c r="S17" s="2">
        <v>830000</v>
      </c>
      <c r="U17" s="2">
        <v>27446922399</v>
      </c>
      <c r="W17" s="2">
        <v>43496157977</v>
      </c>
      <c r="Y17" s="22">
        <v>9.4176170147425772E-5</v>
      </c>
    </row>
    <row r="18" spans="1:25" ht="21" x14ac:dyDescent="0.25">
      <c r="A18" s="5" t="s">
        <v>52</v>
      </c>
      <c r="C18" s="2">
        <v>741800</v>
      </c>
      <c r="E18" s="2">
        <v>394707521010</v>
      </c>
      <c r="G18" s="2">
        <v>724713725804</v>
      </c>
      <c r="I18" s="2">
        <v>0</v>
      </c>
      <c r="K18" s="2">
        <v>0</v>
      </c>
      <c r="M18" s="2">
        <v>741800</v>
      </c>
      <c r="O18" s="2">
        <v>741800000000</v>
      </c>
      <c r="Q18" s="2">
        <v>0</v>
      </c>
      <c r="S18" s="2">
        <v>0</v>
      </c>
      <c r="U18" s="2">
        <v>0</v>
      </c>
      <c r="W18" s="2">
        <v>0</v>
      </c>
      <c r="Y18" s="22">
        <v>0</v>
      </c>
    </row>
    <row r="19" spans="1:25" ht="21" x14ac:dyDescent="0.25">
      <c r="A19" s="5" t="s">
        <v>53</v>
      </c>
      <c r="C19" s="2">
        <v>1010965</v>
      </c>
      <c r="E19" s="2">
        <v>472758218038</v>
      </c>
      <c r="G19" s="2">
        <v>838909005657</v>
      </c>
      <c r="I19" s="2">
        <v>0</v>
      </c>
      <c r="K19" s="2">
        <v>0</v>
      </c>
      <c r="M19" s="2">
        <v>0</v>
      </c>
      <c r="O19" s="2">
        <v>0</v>
      </c>
      <c r="Q19" s="2">
        <v>1010965</v>
      </c>
      <c r="S19" s="2">
        <v>861420</v>
      </c>
      <c r="U19" s="2">
        <v>472758218038</v>
      </c>
      <c r="W19" s="2">
        <v>870666259823</v>
      </c>
      <c r="Y19" s="22">
        <v>1.885132334448291E-3</v>
      </c>
    </row>
    <row r="20" spans="1:25" ht="21" x14ac:dyDescent="0.25">
      <c r="A20" s="5" t="s">
        <v>54</v>
      </c>
      <c r="C20" s="2">
        <v>3000000</v>
      </c>
      <c r="E20" s="2">
        <v>3000000000000</v>
      </c>
      <c r="G20" s="2">
        <v>2999313750000</v>
      </c>
      <c r="I20" s="2">
        <v>0</v>
      </c>
      <c r="K20" s="2">
        <v>0</v>
      </c>
      <c r="M20" s="2">
        <v>0</v>
      </c>
      <c r="O20" s="2">
        <v>0</v>
      </c>
      <c r="Q20" s="2">
        <v>3000000</v>
      </c>
      <c r="S20" s="2">
        <v>1000000</v>
      </c>
      <c r="U20" s="2">
        <v>3000000000000</v>
      </c>
      <c r="W20" s="2">
        <v>2999313750000</v>
      </c>
      <c r="Y20" s="22">
        <v>6.4939961408746845E-3</v>
      </c>
    </row>
    <row r="21" spans="1:25" ht="21" x14ac:dyDescent="0.25">
      <c r="A21" s="5" t="s">
        <v>55</v>
      </c>
      <c r="C21" s="2">
        <v>1000000</v>
      </c>
      <c r="E21" s="2">
        <v>1000011326250</v>
      </c>
      <c r="G21" s="2">
        <v>999771250000</v>
      </c>
      <c r="I21" s="2">
        <v>0</v>
      </c>
      <c r="K21" s="2">
        <v>0</v>
      </c>
      <c r="M21" s="2">
        <v>0</v>
      </c>
      <c r="O21" s="2">
        <v>0</v>
      </c>
      <c r="Q21" s="2">
        <v>1000000</v>
      </c>
      <c r="S21" s="2">
        <v>1000000</v>
      </c>
      <c r="U21" s="2">
        <v>1000011326250</v>
      </c>
      <c r="W21" s="2">
        <v>999771250000</v>
      </c>
      <c r="Y21" s="22">
        <v>2.1646653802915618E-3</v>
      </c>
    </row>
    <row r="22" spans="1:25" ht="21" x14ac:dyDescent="0.25">
      <c r="A22" s="5" t="s">
        <v>56</v>
      </c>
      <c r="C22" s="2">
        <v>2390000</v>
      </c>
      <c r="E22" s="2">
        <v>2390000000000</v>
      </c>
      <c r="G22" s="2">
        <v>2389453287500</v>
      </c>
      <c r="I22" s="2">
        <v>0</v>
      </c>
      <c r="K22" s="2">
        <v>0</v>
      </c>
      <c r="M22" s="2">
        <v>0</v>
      </c>
      <c r="O22" s="2">
        <v>0</v>
      </c>
      <c r="Q22" s="2">
        <v>2390000</v>
      </c>
      <c r="S22" s="2">
        <v>1000000</v>
      </c>
      <c r="U22" s="2">
        <v>2390000000000</v>
      </c>
      <c r="W22" s="2">
        <v>2389453287500</v>
      </c>
      <c r="Y22" s="22">
        <v>5.1735502588968326E-3</v>
      </c>
    </row>
    <row r="23" spans="1:25" ht="21" x14ac:dyDescent="0.25">
      <c r="A23" s="5" t="s">
        <v>57</v>
      </c>
      <c r="C23" s="2">
        <v>2000000</v>
      </c>
      <c r="E23" s="2">
        <v>2000000000000</v>
      </c>
      <c r="G23" s="2">
        <v>1999542500000</v>
      </c>
      <c r="I23" s="2">
        <v>0</v>
      </c>
      <c r="K23" s="2">
        <v>0</v>
      </c>
      <c r="M23" s="2">
        <v>0</v>
      </c>
      <c r="O23" s="2">
        <v>0</v>
      </c>
      <c r="Q23" s="2">
        <v>2000000</v>
      </c>
      <c r="S23" s="2">
        <v>1000000</v>
      </c>
      <c r="U23" s="2">
        <v>2000000000000</v>
      </c>
      <c r="W23" s="2">
        <v>1999542500000</v>
      </c>
      <c r="Y23" s="22">
        <v>4.3293307605831235E-3</v>
      </c>
    </row>
    <row r="24" spans="1:25" ht="21" x14ac:dyDescent="0.25">
      <c r="A24" s="5" t="s">
        <v>58</v>
      </c>
      <c r="C24" s="2">
        <v>3500000</v>
      </c>
      <c r="E24" s="2">
        <v>3500000000000</v>
      </c>
      <c r="G24" s="2">
        <v>3499199375000</v>
      </c>
      <c r="I24" s="2">
        <v>0</v>
      </c>
      <c r="K24" s="2">
        <v>0</v>
      </c>
      <c r="M24" s="2">
        <v>0</v>
      </c>
      <c r="O24" s="2">
        <v>0</v>
      </c>
      <c r="Q24" s="2">
        <v>3500000</v>
      </c>
      <c r="S24" s="2">
        <v>1000000</v>
      </c>
      <c r="U24" s="2">
        <v>3500000000000</v>
      </c>
      <c r="W24" s="2">
        <v>3499199375000</v>
      </c>
      <c r="Y24" s="22">
        <v>7.5763288310204653E-3</v>
      </c>
    </row>
    <row r="25" spans="1:25" ht="21" x14ac:dyDescent="0.25">
      <c r="A25" s="5" t="s">
        <v>59</v>
      </c>
      <c r="C25" s="2">
        <v>5000000</v>
      </c>
      <c r="E25" s="2">
        <v>3863035517322</v>
      </c>
      <c r="G25" s="2">
        <v>3862116338750</v>
      </c>
      <c r="I25" s="2">
        <v>0</v>
      </c>
      <c r="K25" s="2">
        <v>0</v>
      </c>
      <c r="M25" s="2">
        <v>0</v>
      </c>
      <c r="O25" s="2">
        <v>0</v>
      </c>
      <c r="Q25" s="2">
        <v>5000000</v>
      </c>
      <c r="S25" s="2">
        <v>772600</v>
      </c>
      <c r="U25" s="2">
        <v>3863035517322</v>
      </c>
      <c r="W25" s="2">
        <v>3862116338750</v>
      </c>
      <c r="Y25" s="22">
        <v>8.3621023640663029E-3</v>
      </c>
    </row>
    <row r="26" spans="1:25" ht="21" x14ac:dyDescent="0.25">
      <c r="A26" s="5" t="s">
        <v>60</v>
      </c>
      <c r="C26" s="2">
        <v>622799</v>
      </c>
      <c r="E26" s="2">
        <v>498496448744</v>
      </c>
      <c r="G26" s="2">
        <v>498268438785</v>
      </c>
      <c r="I26" s="2">
        <v>0</v>
      </c>
      <c r="K26" s="2">
        <v>0</v>
      </c>
      <c r="M26" s="2">
        <v>0</v>
      </c>
      <c r="O26" s="2">
        <v>0</v>
      </c>
      <c r="Q26" s="2">
        <v>622799</v>
      </c>
      <c r="S26" s="2">
        <v>800230</v>
      </c>
      <c r="U26" s="2">
        <v>498496448744</v>
      </c>
      <c r="W26" s="2">
        <v>498268438785</v>
      </c>
      <c r="Y26" s="22">
        <v>1.0788312221718865E-3</v>
      </c>
    </row>
    <row r="27" spans="1:25" ht="21" x14ac:dyDescent="0.25">
      <c r="A27" s="5" t="s">
        <v>61</v>
      </c>
      <c r="C27" s="2">
        <v>928124</v>
      </c>
      <c r="E27" s="2">
        <v>772741635971</v>
      </c>
      <c r="G27" s="2">
        <v>769350141768</v>
      </c>
      <c r="I27" s="2">
        <v>0</v>
      </c>
      <c r="K27" s="2">
        <v>0</v>
      </c>
      <c r="M27" s="2">
        <v>0</v>
      </c>
      <c r="O27" s="2">
        <v>0</v>
      </c>
      <c r="Q27" s="2">
        <v>928124</v>
      </c>
      <c r="S27" s="2">
        <v>899991</v>
      </c>
      <c r="U27" s="2">
        <v>772741635971</v>
      </c>
      <c r="W27" s="2">
        <v>835112171266</v>
      </c>
      <c r="Y27" s="22">
        <v>1.8081520205743341E-3</v>
      </c>
    </row>
    <row r="28" spans="1:25" ht="21" x14ac:dyDescent="0.25">
      <c r="A28" s="5" t="s">
        <v>62</v>
      </c>
      <c r="C28" s="2">
        <v>850361</v>
      </c>
      <c r="E28" s="2">
        <v>671687778625</v>
      </c>
      <c r="G28" s="2">
        <v>681212895366</v>
      </c>
      <c r="I28" s="2">
        <v>0</v>
      </c>
      <c r="K28" s="2">
        <v>0</v>
      </c>
      <c r="M28" s="2">
        <v>0</v>
      </c>
      <c r="O28" s="2">
        <v>0</v>
      </c>
      <c r="Q28" s="2">
        <v>850361</v>
      </c>
      <c r="S28" s="2">
        <v>811656</v>
      </c>
      <c r="U28" s="2">
        <v>671687778625</v>
      </c>
      <c r="W28" s="2">
        <v>690042724426</v>
      </c>
      <c r="Y28" s="22">
        <v>1.4940533611934054E-3</v>
      </c>
    </row>
    <row r="29" spans="1:25" ht="21" x14ac:dyDescent="0.25">
      <c r="A29" s="5" t="s">
        <v>63</v>
      </c>
      <c r="C29" s="2">
        <v>2600000</v>
      </c>
      <c r="E29" s="2">
        <v>1994951250000</v>
      </c>
      <c r="G29" s="2">
        <v>1994393678062</v>
      </c>
      <c r="I29" s="2">
        <v>0</v>
      </c>
      <c r="K29" s="2">
        <v>0</v>
      </c>
      <c r="M29" s="2">
        <v>0</v>
      </c>
      <c r="O29" s="2">
        <v>0</v>
      </c>
      <c r="Q29" s="2">
        <v>2600000</v>
      </c>
      <c r="S29" s="2">
        <v>767250</v>
      </c>
      <c r="U29" s="2">
        <v>1994951250000</v>
      </c>
      <c r="W29" s="2">
        <v>1994393678062</v>
      </c>
      <c r="Y29" s="22">
        <v>4.3181827338735395E-3</v>
      </c>
    </row>
    <row r="30" spans="1:25" ht="21" x14ac:dyDescent="0.25">
      <c r="A30" s="5" t="s">
        <v>64</v>
      </c>
      <c r="C30" s="2">
        <v>6990000</v>
      </c>
      <c r="E30" s="2">
        <v>5266851750000</v>
      </c>
      <c r="G30" s="2">
        <v>5265410761704</v>
      </c>
      <c r="I30" s="2">
        <v>0</v>
      </c>
      <c r="K30" s="2">
        <v>0</v>
      </c>
      <c r="M30" s="2">
        <v>0</v>
      </c>
      <c r="O30" s="2">
        <v>0</v>
      </c>
      <c r="Q30" s="2">
        <v>6990000</v>
      </c>
      <c r="S30" s="2">
        <v>753450</v>
      </c>
      <c r="U30" s="2">
        <v>5266851750000</v>
      </c>
      <c r="W30" s="2">
        <v>5265410761704</v>
      </c>
      <c r="Y30" s="22">
        <v>1.140046024415612E-2</v>
      </c>
    </row>
    <row r="31" spans="1:25" ht="21" x14ac:dyDescent="0.25">
      <c r="A31" s="5" t="s">
        <v>65</v>
      </c>
      <c r="C31" s="2">
        <v>2500000</v>
      </c>
      <c r="E31" s="2">
        <v>1968158750000</v>
      </c>
      <c r="G31" s="2">
        <v>1967674791406</v>
      </c>
      <c r="I31" s="2">
        <v>0</v>
      </c>
      <c r="K31" s="2">
        <v>0</v>
      </c>
      <c r="M31" s="2">
        <v>0</v>
      </c>
      <c r="O31" s="2">
        <v>0</v>
      </c>
      <c r="Q31" s="2">
        <v>2500000</v>
      </c>
      <c r="S31" s="2">
        <v>787250</v>
      </c>
      <c r="U31" s="2">
        <v>1968158750000</v>
      </c>
      <c r="W31" s="2">
        <v>1967674791406</v>
      </c>
      <c r="Y31" s="22">
        <v>4.2603320515857881E-3</v>
      </c>
    </row>
    <row r="32" spans="1:25" ht="21" x14ac:dyDescent="0.25">
      <c r="A32" s="5" t="s">
        <v>66</v>
      </c>
      <c r="C32" s="2">
        <v>254870</v>
      </c>
      <c r="E32" s="2">
        <v>206444180430</v>
      </c>
      <c r="G32" s="2">
        <v>206922642685</v>
      </c>
      <c r="I32" s="2">
        <v>0</v>
      </c>
      <c r="K32" s="2">
        <v>0</v>
      </c>
      <c r="M32" s="2">
        <v>0</v>
      </c>
      <c r="O32" s="2">
        <v>0</v>
      </c>
      <c r="Q32" s="2">
        <v>254870</v>
      </c>
      <c r="S32" s="2">
        <v>812061</v>
      </c>
      <c r="U32" s="2">
        <v>206444180430</v>
      </c>
      <c r="W32" s="2">
        <v>206922642685</v>
      </c>
      <c r="Y32" s="22">
        <v>4.4802076576883006E-4</v>
      </c>
    </row>
    <row r="33" spans="1:25" ht="21" x14ac:dyDescent="0.25">
      <c r="A33" s="5" t="s">
        <v>67</v>
      </c>
      <c r="C33" s="2">
        <v>161151</v>
      </c>
      <c r="E33" s="2">
        <v>133906291539</v>
      </c>
      <c r="G33" s="2">
        <v>133845569070</v>
      </c>
      <c r="I33" s="2">
        <v>26858</v>
      </c>
      <c r="K33" s="2">
        <v>23076944838</v>
      </c>
      <c r="M33" s="2">
        <v>0</v>
      </c>
      <c r="O33" s="2">
        <v>0</v>
      </c>
      <c r="Q33" s="2">
        <v>188009</v>
      </c>
      <c r="S33" s="2">
        <v>830750</v>
      </c>
      <c r="U33" s="2">
        <v>156983236377</v>
      </c>
      <c r="W33" s="2">
        <v>156152748635</v>
      </c>
      <c r="Y33" s="22">
        <v>3.3809578841915576E-4</v>
      </c>
    </row>
    <row r="34" spans="1:25" ht="21" x14ac:dyDescent="0.25">
      <c r="A34" s="5" t="s">
        <v>68</v>
      </c>
      <c r="C34" s="2">
        <v>21094</v>
      </c>
      <c r="E34" s="2">
        <v>17349563999</v>
      </c>
      <c r="G34" s="2">
        <v>17341628394</v>
      </c>
      <c r="I34" s="2">
        <v>0</v>
      </c>
      <c r="K34" s="2">
        <v>0</v>
      </c>
      <c r="M34" s="2">
        <v>0</v>
      </c>
      <c r="O34" s="2">
        <v>0</v>
      </c>
      <c r="Q34" s="2">
        <v>21094</v>
      </c>
      <c r="S34" s="2">
        <v>822300</v>
      </c>
      <c r="U34" s="2">
        <v>17349563999</v>
      </c>
      <c r="W34" s="2">
        <v>17341628394</v>
      </c>
      <c r="Y34" s="22">
        <v>3.7547411592774801E-5</v>
      </c>
    </row>
    <row r="35" spans="1:25" ht="21" x14ac:dyDescent="0.25">
      <c r="A35" s="5" t="s">
        <v>69</v>
      </c>
      <c r="C35" s="2">
        <v>2030000</v>
      </c>
      <c r="E35" s="2">
        <v>1509570592419</v>
      </c>
      <c r="G35" s="2">
        <v>1508756792917</v>
      </c>
      <c r="I35" s="2">
        <v>0</v>
      </c>
      <c r="K35" s="2">
        <v>0</v>
      </c>
      <c r="M35" s="2">
        <v>0</v>
      </c>
      <c r="O35" s="2">
        <v>0</v>
      </c>
      <c r="Q35" s="2">
        <v>2030000</v>
      </c>
      <c r="S35" s="2">
        <v>743400</v>
      </c>
      <c r="U35" s="2">
        <v>1509570592419</v>
      </c>
      <c r="W35" s="2">
        <v>1508756792917</v>
      </c>
      <c r="Y35" s="22">
        <v>3.2667008547276736E-3</v>
      </c>
    </row>
    <row r="36" spans="1:25" ht="21" x14ac:dyDescent="0.25">
      <c r="A36" s="5" t="s">
        <v>70</v>
      </c>
      <c r="C36" s="2">
        <v>1000000</v>
      </c>
      <c r="E36" s="2">
        <v>1000000000000</v>
      </c>
      <c r="G36" s="2">
        <v>999771250000</v>
      </c>
      <c r="I36" s="2">
        <v>0</v>
      </c>
      <c r="K36" s="2">
        <v>0</v>
      </c>
      <c r="M36" s="2">
        <v>0</v>
      </c>
      <c r="O36" s="2">
        <v>0</v>
      </c>
      <c r="Q36" s="2">
        <v>1000000</v>
      </c>
      <c r="S36" s="2">
        <v>1000000</v>
      </c>
      <c r="U36" s="2">
        <v>1000000000000</v>
      </c>
      <c r="W36" s="2">
        <v>999771250000</v>
      </c>
      <c r="Y36" s="22">
        <v>2.1646653802915618E-3</v>
      </c>
    </row>
    <row r="37" spans="1:25" ht="21" x14ac:dyDescent="0.25">
      <c r="A37" s="5" t="s">
        <v>71</v>
      </c>
      <c r="C37" s="2">
        <v>500000</v>
      </c>
      <c r="E37" s="2">
        <v>432000000000</v>
      </c>
      <c r="G37" s="2">
        <v>448276933189</v>
      </c>
      <c r="I37" s="2">
        <v>0</v>
      </c>
      <c r="K37" s="2">
        <v>0</v>
      </c>
      <c r="M37" s="2">
        <v>0</v>
      </c>
      <c r="O37" s="2">
        <v>0</v>
      </c>
      <c r="Q37" s="2">
        <v>500000</v>
      </c>
      <c r="S37" s="2">
        <v>904204</v>
      </c>
      <c r="U37" s="2">
        <v>432000000000</v>
      </c>
      <c r="W37" s="2">
        <v>451998581667</v>
      </c>
      <c r="Y37" s="22">
        <v>9.7864954775949298E-4</v>
      </c>
    </row>
    <row r="38" spans="1:25" ht="21" x14ac:dyDescent="0.25">
      <c r="A38" s="5" t="s">
        <v>72</v>
      </c>
      <c r="C38" s="2">
        <v>1500000</v>
      </c>
      <c r="E38" s="2">
        <v>1283550000000</v>
      </c>
      <c r="G38" s="2">
        <v>1283256387937</v>
      </c>
      <c r="I38" s="2">
        <v>0</v>
      </c>
      <c r="K38" s="2">
        <v>0</v>
      </c>
      <c r="M38" s="2">
        <v>0</v>
      </c>
      <c r="O38" s="2">
        <v>0</v>
      </c>
      <c r="Q38" s="2">
        <v>1500000</v>
      </c>
      <c r="S38" s="2">
        <v>855700</v>
      </c>
      <c r="U38" s="2">
        <v>1283550000000</v>
      </c>
      <c r="W38" s="2">
        <v>1283256387937</v>
      </c>
      <c r="Y38" s="22">
        <v>2.7784562488721515E-3</v>
      </c>
    </row>
    <row r="39" spans="1:25" ht="21" x14ac:dyDescent="0.25">
      <c r="A39" s="5" t="s">
        <v>73</v>
      </c>
      <c r="C39" s="2">
        <v>2495000</v>
      </c>
      <c r="E39" s="2">
        <v>2495000000000</v>
      </c>
      <c r="G39" s="2">
        <v>2494429268750</v>
      </c>
      <c r="I39" s="2">
        <v>0</v>
      </c>
      <c r="K39" s="2">
        <v>0</v>
      </c>
      <c r="M39" s="2">
        <v>0</v>
      </c>
      <c r="O39" s="2">
        <v>0</v>
      </c>
      <c r="Q39" s="2">
        <v>2495000</v>
      </c>
      <c r="S39" s="2">
        <v>1000000</v>
      </c>
      <c r="U39" s="2">
        <v>2495000000000</v>
      </c>
      <c r="W39" s="2">
        <v>2494429268750</v>
      </c>
      <c r="Y39" s="22">
        <v>5.4008401238274462E-3</v>
      </c>
    </row>
    <row r="40" spans="1:25" ht="21" x14ac:dyDescent="0.25">
      <c r="A40" s="5" t="s">
        <v>74</v>
      </c>
      <c r="C40" s="2">
        <v>2400000</v>
      </c>
      <c r="E40" s="2">
        <v>2400000000000</v>
      </c>
      <c r="G40" s="2">
        <v>2399451000000</v>
      </c>
      <c r="I40" s="2">
        <v>0</v>
      </c>
      <c r="K40" s="2">
        <v>0</v>
      </c>
      <c r="M40" s="2">
        <v>0</v>
      </c>
      <c r="O40" s="2">
        <v>0</v>
      </c>
      <c r="Q40" s="2">
        <v>2400000</v>
      </c>
      <c r="S40" s="2">
        <v>1000000</v>
      </c>
      <c r="U40" s="2">
        <v>2400000000000</v>
      </c>
      <c r="W40" s="2">
        <v>2399451000000</v>
      </c>
      <c r="Y40" s="22">
        <v>5.1951969126997483E-3</v>
      </c>
    </row>
    <row r="41" spans="1:25" ht="21" x14ac:dyDescent="0.25">
      <c r="A41" s="5" t="s">
        <v>75</v>
      </c>
      <c r="C41" s="2">
        <v>6420000</v>
      </c>
      <c r="E41" s="2">
        <v>5749410002140</v>
      </c>
      <c r="G41" s="2">
        <v>5755407269357</v>
      </c>
      <c r="I41" s="2">
        <v>0</v>
      </c>
      <c r="K41" s="2">
        <v>0</v>
      </c>
      <c r="M41" s="2">
        <v>0</v>
      </c>
      <c r="O41" s="2">
        <v>0</v>
      </c>
      <c r="Q41" s="2">
        <v>6420000</v>
      </c>
      <c r="S41" s="2">
        <v>928733</v>
      </c>
      <c r="U41" s="2">
        <v>5749410002140</v>
      </c>
      <c r="W41" s="2">
        <v>5961101945934</v>
      </c>
      <c r="Y41" s="22">
        <v>1.2906743428311216E-2</v>
      </c>
    </row>
    <row r="42" spans="1:25" ht="21" x14ac:dyDescent="0.25">
      <c r="A42" s="5" t="s">
        <v>76</v>
      </c>
      <c r="C42" s="2">
        <v>10000000</v>
      </c>
      <c r="E42" s="2">
        <v>9475537500000</v>
      </c>
      <c r="G42" s="2">
        <v>9611270918737</v>
      </c>
      <c r="I42" s="2">
        <v>0</v>
      </c>
      <c r="K42" s="2">
        <v>0</v>
      </c>
      <c r="M42" s="2">
        <v>0</v>
      </c>
      <c r="O42" s="2">
        <v>0</v>
      </c>
      <c r="Q42" s="2">
        <v>10000000</v>
      </c>
      <c r="S42" s="2">
        <v>995987</v>
      </c>
      <c r="U42" s="2">
        <v>9475537500000</v>
      </c>
      <c r="W42" s="2">
        <v>9957591679737</v>
      </c>
      <c r="Y42" s="22">
        <v>2.1559785781203433E-2</v>
      </c>
    </row>
    <row r="43" spans="1:25" ht="21" x14ac:dyDescent="0.25">
      <c r="A43" s="5" t="s">
        <v>77</v>
      </c>
      <c r="C43" s="2">
        <v>10179000</v>
      </c>
      <c r="E43" s="2">
        <v>9763651114104</v>
      </c>
      <c r="G43" s="2">
        <v>9953252906458</v>
      </c>
      <c r="I43" s="2">
        <v>0</v>
      </c>
      <c r="K43" s="2">
        <v>0</v>
      </c>
      <c r="M43" s="2">
        <v>10179000</v>
      </c>
      <c r="O43" s="2">
        <v>10179000000000</v>
      </c>
      <c r="Q43" s="2">
        <v>0</v>
      </c>
      <c r="S43" s="2">
        <v>0</v>
      </c>
      <c r="U43" s="2">
        <v>0</v>
      </c>
      <c r="W43" s="2">
        <v>0</v>
      </c>
      <c r="Y43" s="22">
        <v>0</v>
      </c>
    </row>
    <row r="44" spans="1:25" ht="21" x14ac:dyDescent="0.25">
      <c r="A44" s="5" t="s">
        <v>78</v>
      </c>
      <c r="C44" s="2">
        <v>7340000</v>
      </c>
      <c r="E44" s="2">
        <v>6841565769995</v>
      </c>
      <c r="G44" s="2">
        <v>6987857441875</v>
      </c>
      <c r="I44" s="2">
        <v>0</v>
      </c>
      <c r="K44" s="2">
        <v>0</v>
      </c>
      <c r="M44" s="2">
        <v>0</v>
      </c>
      <c r="O44" s="2">
        <v>0</v>
      </c>
      <c r="Q44" s="2">
        <v>7340000</v>
      </c>
      <c r="S44" s="2">
        <v>967132</v>
      </c>
      <c r="U44" s="2">
        <v>6841565769995</v>
      </c>
      <c r="W44" s="2">
        <v>7097125041193</v>
      </c>
      <c r="Y44" s="22">
        <v>1.5366415943917982E-2</v>
      </c>
    </row>
    <row r="45" spans="1:25" ht="21" x14ac:dyDescent="0.25">
      <c r="A45" s="5" t="s">
        <v>79</v>
      </c>
      <c r="C45" s="2">
        <v>3000000</v>
      </c>
      <c r="E45" s="2">
        <v>2792190000000</v>
      </c>
      <c r="G45" s="2">
        <v>2664920260012</v>
      </c>
      <c r="I45" s="2">
        <v>0</v>
      </c>
      <c r="K45" s="2">
        <v>0</v>
      </c>
      <c r="M45" s="2">
        <v>0</v>
      </c>
      <c r="O45" s="2">
        <v>0</v>
      </c>
      <c r="Q45" s="2">
        <v>3000000</v>
      </c>
      <c r="S45" s="2">
        <v>897586</v>
      </c>
      <c r="U45" s="2">
        <v>2792190000000</v>
      </c>
      <c r="W45" s="2">
        <v>2692142031607</v>
      </c>
      <c r="Y45" s="22">
        <v>5.828920020102062E-3</v>
      </c>
    </row>
    <row r="46" spans="1:25" ht="21" x14ac:dyDescent="0.25">
      <c r="A46" s="5" t="s">
        <v>80</v>
      </c>
      <c r="C46" s="2">
        <v>2098065</v>
      </c>
      <c r="E46" s="2">
        <v>1991827167062</v>
      </c>
      <c r="G46" s="2">
        <v>1846313254794</v>
      </c>
      <c r="I46" s="2">
        <v>0</v>
      </c>
      <c r="K46" s="2">
        <v>0</v>
      </c>
      <c r="M46" s="2">
        <v>0</v>
      </c>
      <c r="O46" s="2">
        <v>0</v>
      </c>
      <c r="Q46" s="2">
        <v>2098065</v>
      </c>
      <c r="S46" s="2">
        <v>889857</v>
      </c>
      <c r="U46" s="2">
        <v>1991827167062</v>
      </c>
      <c r="W46" s="2">
        <v>1866550755527</v>
      </c>
      <c r="Y46" s="22">
        <v>4.0413822672399858E-3</v>
      </c>
    </row>
    <row r="47" spans="1:25" ht="21" x14ac:dyDescent="0.25">
      <c r="A47" s="5" t="s">
        <v>81</v>
      </c>
      <c r="C47" s="2">
        <v>7793740</v>
      </c>
      <c r="E47" s="2">
        <v>7408359985600</v>
      </c>
      <c r="G47" s="2">
        <v>7036487973396</v>
      </c>
      <c r="I47" s="2">
        <v>0</v>
      </c>
      <c r="K47" s="2">
        <v>0</v>
      </c>
      <c r="M47" s="2">
        <v>0</v>
      </c>
      <c r="O47" s="2">
        <v>0</v>
      </c>
      <c r="Q47" s="2">
        <v>7793740</v>
      </c>
      <c r="S47" s="2">
        <v>886145</v>
      </c>
      <c r="U47" s="2">
        <v>7408359985600</v>
      </c>
      <c r="W47" s="2">
        <v>6904803897021</v>
      </c>
      <c r="Y47" s="22">
        <v>1.4950009768318123E-2</v>
      </c>
    </row>
    <row r="48" spans="1:25" ht="21" x14ac:dyDescent="0.25">
      <c r="A48" s="5" t="s">
        <v>82</v>
      </c>
      <c r="C48" s="2">
        <v>6048600</v>
      </c>
      <c r="E48" s="2">
        <v>5827402698000</v>
      </c>
      <c r="G48" s="2">
        <v>5697548189850</v>
      </c>
      <c r="I48" s="2">
        <v>0</v>
      </c>
      <c r="K48" s="2">
        <v>0</v>
      </c>
      <c r="M48" s="2">
        <v>0</v>
      </c>
      <c r="O48" s="2">
        <v>0</v>
      </c>
      <c r="Q48" s="2">
        <v>6048600</v>
      </c>
      <c r="S48" s="2">
        <v>935219</v>
      </c>
      <c r="U48" s="2">
        <v>5827402698000</v>
      </c>
      <c r="W48" s="2">
        <v>5655471658259</v>
      </c>
      <c r="Y48" s="22">
        <v>1.2245004752690544E-2</v>
      </c>
    </row>
    <row r="49" spans="1:25" ht="21" x14ac:dyDescent="0.25">
      <c r="A49" s="5" t="s">
        <v>83</v>
      </c>
      <c r="C49" s="2">
        <v>15171600</v>
      </c>
      <c r="E49" s="2">
        <v>14608581924000</v>
      </c>
      <c r="G49" s="2">
        <v>13539421255554</v>
      </c>
      <c r="I49" s="2">
        <v>0</v>
      </c>
      <c r="K49" s="2">
        <v>0</v>
      </c>
      <c r="M49" s="2">
        <v>0</v>
      </c>
      <c r="O49" s="2">
        <v>0</v>
      </c>
      <c r="Q49" s="2">
        <v>15171600</v>
      </c>
      <c r="S49" s="2">
        <v>949412</v>
      </c>
      <c r="U49" s="2">
        <v>14608581924000</v>
      </c>
      <c r="W49" s="2">
        <v>14400804161531</v>
      </c>
      <c r="Y49" s="22">
        <v>3.1180054654326984E-2</v>
      </c>
    </row>
    <row r="50" spans="1:25" ht="21" x14ac:dyDescent="0.25">
      <c r="A50" s="5" t="s">
        <v>84</v>
      </c>
      <c r="C50" s="2">
        <v>267211</v>
      </c>
      <c r="E50" s="2">
        <v>246825472810</v>
      </c>
      <c r="G50" s="2">
        <v>218396091807</v>
      </c>
      <c r="I50" s="2">
        <v>0</v>
      </c>
      <c r="K50" s="2">
        <v>0</v>
      </c>
      <c r="M50" s="2">
        <v>0</v>
      </c>
      <c r="O50" s="2">
        <v>0</v>
      </c>
      <c r="Q50" s="2">
        <v>267211</v>
      </c>
      <c r="S50" s="2">
        <v>826754</v>
      </c>
      <c r="U50" s="2">
        <v>246825472810</v>
      </c>
      <c r="W50" s="2">
        <v>220867228155</v>
      </c>
      <c r="Y50" s="22">
        <v>4.7821303365953578E-4</v>
      </c>
    </row>
    <row r="51" spans="1:25" ht="21" x14ac:dyDescent="0.25">
      <c r="A51" s="5" t="s">
        <v>85</v>
      </c>
      <c r="C51" s="2">
        <v>8733899</v>
      </c>
      <c r="E51" s="2">
        <v>8295145940800</v>
      </c>
      <c r="G51" s="2">
        <v>7187856509249</v>
      </c>
      <c r="I51" s="2">
        <v>0</v>
      </c>
      <c r="K51" s="2">
        <v>0</v>
      </c>
      <c r="M51" s="2">
        <v>0</v>
      </c>
      <c r="O51" s="2">
        <v>0</v>
      </c>
      <c r="Q51" s="2">
        <v>8733899</v>
      </c>
      <c r="S51" s="2">
        <v>869002</v>
      </c>
      <c r="U51" s="2">
        <v>8295145940800</v>
      </c>
      <c r="W51" s="2">
        <v>7588039537606</v>
      </c>
      <c r="Y51" s="22">
        <v>1.6429324699364277E-2</v>
      </c>
    </row>
    <row r="52" spans="1:25" ht="21" x14ac:dyDescent="0.25">
      <c r="A52" s="5" t="s">
        <v>86</v>
      </c>
      <c r="C52" s="2">
        <v>4920074</v>
      </c>
      <c r="E52" s="2">
        <v>4732127173200</v>
      </c>
      <c r="G52" s="2">
        <v>4030089614197</v>
      </c>
      <c r="I52" s="2">
        <v>0</v>
      </c>
      <c r="K52" s="2">
        <v>0</v>
      </c>
      <c r="M52" s="2">
        <v>0</v>
      </c>
      <c r="O52" s="2">
        <v>0</v>
      </c>
      <c r="Q52" s="2">
        <v>4920074</v>
      </c>
      <c r="S52" s="2">
        <v>826109</v>
      </c>
      <c r="U52" s="2">
        <v>4732127173200</v>
      </c>
      <c r="W52" s="2">
        <v>4063587653707</v>
      </c>
      <c r="Y52" s="22">
        <v>8.7983201294893777E-3</v>
      </c>
    </row>
    <row r="53" spans="1:25" ht="21" x14ac:dyDescent="0.25">
      <c r="A53" s="5" t="s">
        <v>87</v>
      </c>
      <c r="C53" s="2">
        <v>1919665</v>
      </c>
      <c r="E53" s="2">
        <v>1823873716500</v>
      </c>
      <c r="G53" s="2">
        <v>1548536994689</v>
      </c>
      <c r="I53" s="2">
        <v>0</v>
      </c>
      <c r="K53" s="2">
        <v>0</v>
      </c>
      <c r="M53" s="2">
        <v>0</v>
      </c>
      <c r="O53" s="2">
        <v>0</v>
      </c>
      <c r="Q53" s="2">
        <v>1919665</v>
      </c>
      <c r="S53" s="2">
        <v>861882</v>
      </c>
      <c r="U53" s="2">
        <v>1823873716500</v>
      </c>
      <c r="W53" s="2">
        <v>1654146237002</v>
      </c>
      <c r="Y53" s="22">
        <v>3.581492359555038E-3</v>
      </c>
    </row>
    <row r="54" spans="1:25" ht="21" x14ac:dyDescent="0.25">
      <c r="A54" s="5" t="s">
        <v>88</v>
      </c>
      <c r="C54" s="2">
        <v>161080</v>
      </c>
      <c r="E54" s="2">
        <v>156650300000</v>
      </c>
      <c r="G54" s="2">
        <v>139110685949</v>
      </c>
      <c r="I54" s="2">
        <v>0</v>
      </c>
      <c r="K54" s="2">
        <v>0</v>
      </c>
      <c r="M54" s="2">
        <v>0</v>
      </c>
      <c r="O54" s="2">
        <v>0</v>
      </c>
      <c r="Q54" s="2">
        <v>161080</v>
      </c>
      <c r="S54" s="2">
        <v>865152</v>
      </c>
      <c r="U54" s="2">
        <v>156650300000</v>
      </c>
      <c r="W54" s="2">
        <v>139326805860</v>
      </c>
      <c r="Y54" s="22">
        <v>3.016649190419763E-4</v>
      </c>
    </row>
    <row r="55" spans="1:25" ht="21" x14ac:dyDescent="0.25">
      <c r="A55" s="5" t="s">
        <v>89</v>
      </c>
      <c r="C55" s="2">
        <v>5635032</v>
      </c>
      <c r="E55" s="2">
        <v>5044142544480</v>
      </c>
      <c r="G55" s="2">
        <v>4409801055142</v>
      </c>
      <c r="I55" s="2">
        <v>0</v>
      </c>
      <c r="K55" s="2">
        <v>0</v>
      </c>
      <c r="M55" s="2">
        <v>0</v>
      </c>
      <c r="O55" s="2">
        <v>0</v>
      </c>
      <c r="Q55" s="2">
        <v>5635032</v>
      </c>
      <c r="S55" s="2">
        <v>785593</v>
      </c>
      <c r="U55" s="2">
        <v>5044142544480</v>
      </c>
      <c r="W55" s="2">
        <v>4425829053938</v>
      </c>
      <c r="Y55" s="22">
        <v>9.58263095898001E-3</v>
      </c>
    </row>
    <row r="56" spans="1:25" ht="21" x14ac:dyDescent="0.25">
      <c r="A56" s="5" t="s">
        <v>90</v>
      </c>
      <c r="C56" s="2">
        <v>22000000</v>
      </c>
      <c r="E56" s="2">
        <v>19603320000000</v>
      </c>
      <c r="G56" s="2">
        <v>17264685799515</v>
      </c>
      <c r="I56" s="2">
        <v>0</v>
      </c>
      <c r="K56" s="2">
        <v>0</v>
      </c>
      <c r="M56" s="2">
        <v>0</v>
      </c>
      <c r="O56" s="2">
        <v>0</v>
      </c>
      <c r="Q56" s="2">
        <v>22000000</v>
      </c>
      <c r="S56" s="2">
        <v>812582</v>
      </c>
      <c r="U56" s="2">
        <v>19603320000000</v>
      </c>
      <c r="W56" s="2">
        <v>17872714681085</v>
      </c>
      <c r="Y56" s="22">
        <v>3.8697298729057708E-2</v>
      </c>
    </row>
    <row r="57" spans="1:25" ht="21" x14ac:dyDescent="0.25">
      <c r="A57" s="5" t="s">
        <v>91</v>
      </c>
      <c r="C57" s="2">
        <v>1995000</v>
      </c>
      <c r="E57" s="2">
        <v>1995000000000</v>
      </c>
      <c r="G57" s="2">
        <v>1994543643750</v>
      </c>
      <c r="I57" s="2">
        <v>0</v>
      </c>
      <c r="K57" s="2">
        <v>0</v>
      </c>
      <c r="M57" s="2">
        <v>0</v>
      </c>
      <c r="O57" s="2">
        <v>0</v>
      </c>
      <c r="Q57" s="2">
        <v>1995000</v>
      </c>
      <c r="S57" s="2">
        <v>1000000</v>
      </c>
      <c r="U57" s="2">
        <v>1995000000000</v>
      </c>
      <c r="W57" s="2">
        <v>1994543643750</v>
      </c>
      <c r="Y57" s="22">
        <v>4.3185074336816653E-3</v>
      </c>
    </row>
    <row r="58" spans="1:25" ht="21" x14ac:dyDescent="0.25">
      <c r="A58" s="5" t="s">
        <v>92</v>
      </c>
      <c r="C58" s="2">
        <v>450000</v>
      </c>
      <c r="E58" s="2">
        <v>450000000000</v>
      </c>
      <c r="G58" s="2">
        <v>449897062500</v>
      </c>
      <c r="I58" s="2">
        <v>0</v>
      </c>
      <c r="K58" s="2">
        <v>0</v>
      </c>
      <c r="M58" s="2">
        <v>0</v>
      </c>
      <c r="O58" s="2">
        <v>0</v>
      </c>
      <c r="Q58" s="2">
        <v>450000</v>
      </c>
      <c r="S58" s="2">
        <v>1000000</v>
      </c>
      <c r="U58" s="2">
        <v>450000000000</v>
      </c>
      <c r="W58" s="2">
        <v>449897062500</v>
      </c>
      <c r="Y58" s="22">
        <v>9.7409942113120269E-4</v>
      </c>
    </row>
    <row r="59" spans="1:25" ht="21" x14ac:dyDescent="0.25">
      <c r="A59" s="5" t="s">
        <v>93</v>
      </c>
      <c r="C59" s="2">
        <v>995000</v>
      </c>
      <c r="E59" s="2">
        <v>995075</v>
      </c>
      <c r="G59" s="2">
        <v>994772393750</v>
      </c>
      <c r="I59" s="2">
        <v>0</v>
      </c>
      <c r="K59" s="2">
        <v>0</v>
      </c>
      <c r="M59" s="2">
        <v>0</v>
      </c>
      <c r="O59" s="2">
        <v>0</v>
      </c>
      <c r="Q59" s="2">
        <v>995000</v>
      </c>
      <c r="S59" s="2">
        <v>1000000</v>
      </c>
      <c r="U59" s="2">
        <v>995075</v>
      </c>
      <c r="W59" s="2">
        <v>994772393750</v>
      </c>
      <c r="Y59" s="22">
        <v>2.153842053390104E-3</v>
      </c>
    </row>
    <row r="60" spans="1:25" ht="21" x14ac:dyDescent="0.25">
      <c r="A60" s="5" t="s">
        <v>94</v>
      </c>
      <c r="C60" s="2">
        <v>0</v>
      </c>
      <c r="E60" s="2">
        <v>0</v>
      </c>
      <c r="G60" s="2">
        <v>0</v>
      </c>
      <c r="I60" s="2">
        <v>4500000</v>
      </c>
      <c r="K60" s="2">
        <v>4500000000000</v>
      </c>
      <c r="M60" s="2">
        <v>0</v>
      </c>
      <c r="O60" s="2">
        <v>0</v>
      </c>
      <c r="Q60" s="2">
        <v>4500000</v>
      </c>
      <c r="S60" s="2">
        <v>1000000</v>
      </c>
      <c r="U60" s="2">
        <v>4500000000000</v>
      </c>
      <c r="W60" s="2">
        <v>4498970625000</v>
      </c>
      <c r="Y60" s="22">
        <v>9.740994211312028E-3</v>
      </c>
    </row>
    <row r="61" spans="1:25" ht="21" x14ac:dyDescent="0.25">
      <c r="A61" s="5" t="s">
        <v>95</v>
      </c>
      <c r="C61" s="2">
        <v>0</v>
      </c>
      <c r="E61" s="2">
        <v>0</v>
      </c>
      <c r="G61" s="2">
        <v>0</v>
      </c>
      <c r="I61" s="2">
        <v>400000</v>
      </c>
      <c r="K61" s="2">
        <v>370280000000</v>
      </c>
      <c r="M61" s="2">
        <v>0</v>
      </c>
      <c r="O61" s="2">
        <v>0</v>
      </c>
      <c r="Q61" s="2">
        <v>400000</v>
      </c>
      <c r="S61" s="2">
        <v>925700</v>
      </c>
      <c r="U61" s="2">
        <v>370280000000</v>
      </c>
      <c r="W61" s="2">
        <v>370195298450</v>
      </c>
      <c r="Y61" s="22">
        <v>8.0153229701435938E-4</v>
      </c>
    </row>
    <row r="62" spans="1:25" ht="21" x14ac:dyDescent="0.25">
      <c r="A62" s="5" t="s">
        <v>96</v>
      </c>
      <c r="C62" s="2">
        <v>15000000</v>
      </c>
      <c r="E62" s="2">
        <v>15000000000000</v>
      </c>
      <c r="G62" s="2">
        <v>15000000000000</v>
      </c>
      <c r="I62" s="2">
        <v>0</v>
      </c>
      <c r="K62" s="2">
        <v>0</v>
      </c>
      <c r="M62" s="2">
        <v>0</v>
      </c>
      <c r="O62" s="2">
        <v>0</v>
      </c>
      <c r="Q62" s="2">
        <v>15000000</v>
      </c>
      <c r="S62" s="2">
        <v>1000000</v>
      </c>
      <c r="U62" s="2">
        <v>15000000000000</v>
      </c>
      <c r="W62" s="2">
        <v>15000000000000</v>
      </c>
      <c r="Y62" s="22">
        <v>3.247740991189077E-2</v>
      </c>
    </row>
    <row r="63" spans="1:25" ht="21.75" thickBot="1" x14ac:dyDescent="0.3">
      <c r="A63" s="5" t="s">
        <v>97</v>
      </c>
      <c r="C63" s="2">
        <v>5000000</v>
      </c>
      <c r="E63" s="2">
        <v>5000000000000</v>
      </c>
      <c r="G63" s="2">
        <v>5000000000000</v>
      </c>
      <c r="I63" s="2">
        <v>0</v>
      </c>
      <c r="K63" s="2">
        <v>0</v>
      </c>
      <c r="M63" s="2">
        <v>0</v>
      </c>
      <c r="O63" s="2">
        <v>0</v>
      </c>
      <c r="Q63" s="2">
        <v>5000000</v>
      </c>
      <c r="S63" s="2">
        <v>1000000</v>
      </c>
      <c r="U63" s="2">
        <v>5000000000000</v>
      </c>
      <c r="W63" s="2">
        <v>5000000000000</v>
      </c>
      <c r="Y63" s="22">
        <v>1.0825803303963589E-2</v>
      </c>
    </row>
    <row r="64" spans="1:25" ht="21.75" thickBot="1" x14ac:dyDescent="0.3">
      <c r="A64" s="5" t="s">
        <v>29</v>
      </c>
      <c r="C64" s="2" t="s">
        <v>29</v>
      </c>
      <c r="E64" s="6">
        <f>SUM(E9:E63)</f>
        <v>177455209128882</v>
      </c>
      <c r="F64" s="5"/>
      <c r="G64" s="6">
        <f>SUM(G9:G63)</f>
        <v>176485716061380</v>
      </c>
      <c r="I64" s="2" t="s">
        <v>29</v>
      </c>
      <c r="K64" s="6">
        <f>SUM(K9:K63)</f>
        <v>4893356944838</v>
      </c>
      <c r="L64" s="5"/>
      <c r="M64" s="5" t="s">
        <v>29</v>
      </c>
      <c r="N64" s="5"/>
      <c r="O64" s="6">
        <f>SUM(O9:O63)</f>
        <v>10920800000000</v>
      </c>
      <c r="P64" s="5"/>
      <c r="Q64" s="5" t="s">
        <v>29</v>
      </c>
      <c r="S64" s="2" t="s">
        <v>29</v>
      </c>
      <c r="U64" s="6">
        <f>SUM(U9:U63)</f>
        <v>172190207438606</v>
      </c>
      <c r="V64" s="5"/>
      <c r="W64" s="6">
        <f>SUM(W9:W63)</f>
        <v>173648303903692</v>
      </c>
      <c r="X64" s="5"/>
      <c r="Y64" s="26">
        <f>SUM(Y9:Y63)</f>
        <v>0.37597647642565241</v>
      </c>
    </row>
    <row r="68" s="2" customFormat="1" x14ac:dyDescent="0.25"/>
  </sheetData>
  <mergeCells count="21">
    <mergeCell ref="K8"/>
    <mergeCell ref="I7:K7"/>
    <mergeCell ref="C7:C8"/>
    <mergeCell ref="E7:E8"/>
    <mergeCell ref="A7:A8"/>
    <mergeCell ref="A2:Y2"/>
    <mergeCell ref="A3:Y3"/>
    <mergeCell ref="A4:Y4"/>
    <mergeCell ref="S7:S8"/>
    <mergeCell ref="U7:U8"/>
    <mergeCell ref="W7:W8"/>
    <mergeCell ref="Y7:Y8"/>
    <mergeCell ref="Q6:Y6"/>
    <mergeCell ref="M8"/>
    <mergeCell ref="O8"/>
    <mergeCell ref="M7:O7"/>
    <mergeCell ref="I6:O6"/>
    <mergeCell ref="Q7:Q8"/>
    <mergeCell ref="G7:G8"/>
    <mergeCell ref="C6:G6"/>
    <mergeCell ref="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41"/>
  <sheetViews>
    <sheetView rightToLeft="1" workbookViewId="0">
      <selection sqref="A1:XFD1048576"/>
    </sheetView>
  </sheetViews>
  <sheetFormatPr defaultRowHeight="18.75" x14ac:dyDescent="0.25"/>
  <cols>
    <col min="1" max="1" width="33.42578125" style="2" bestFit="1" customWidth="1"/>
    <col min="2" max="2" width="1" style="2" customWidth="1"/>
    <col min="3" max="3" width="18" style="2" customWidth="1"/>
    <col min="4" max="4" width="1" style="2" customWidth="1"/>
    <col min="5" max="5" width="21" style="2" customWidth="1"/>
    <col min="6" max="6" width="1" style="2" customWidth="1"/>
    <col min="7" max="7" width="21" style="2" customWidth="1"/>
    <col min="8" max="8" width="1" style="2" customWidth="1"/>
    <col min="9" max="9" width="17" style="2" customWidth="1"/>
    <col min="10" max="10" width="1" style="2" customWidth="1"/>
    <col min="11" max="11" width="28" style="2" customWidth="1"/>
    <col min="12" max="12" width="1" style="2" customWidth="1"/>
    <col min="13" max="13" width="18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</row>
    <row r="3" spans="1:13" ht="26.25" x14ac:dyDescent="0.25">
      <c r="A3" s="3" t="s">
        <v>1</v>
      </c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</row>
    <row r="4" spans="1:13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</row>
    <row r="6" spans="1:13" ht="26.25" x14ac:dyDescent="0.25">
      <c r="A6" s="4" t="s">
        <v>3</v>
      </c>
      <c r="C6" s="4" t="s">
        <v>6</v>
      </c>
      <c r="D6" s="4" t="s">
        <v>6</v>
      </c>
      <c r="E6" s="4" t="s">
        <v>6</v>
      </c>
      <c r="F6" s="4" t="s">
        <v>6</v>
      </c>
      <c r="G6" s="4" t="s">
        <v>6</v>
      </c>
      <c r="H6" s="4" t="s">
        <v>6</v>
      </c>
      <c r="I6" s="4" t="s">
        <v>6</v>
      </c>
      <c r="J6" s="4" t="s">
        <v>6</v>
      </c>
      <c r="K6" s="4" t="s">
        <v>6</v>
      </c>
      <c r="L6" s="4" t="s">
        <v>6</v>
      </c>
      <c r="M6" s="4" t="s">
        <v>6</v>
      </c>
    </row>
    <row r="7" spans="1:13" ht="26.25" x14ac:dyDescent="0.25">
      <c r="A7" s="4" t="s">
        <v>3</v>
      </c>
      <c r="C7" s="4" t="s">
        <v>7</v>
      </c>
      <c r="E7" s="4" t="s">
        <v>98</v>
      </c>
      <c r="G7" s="4" t="s">
        <v>99</v>
      </c>
      <c r="I7" s="4" t="s">
        <v>100</v>
      </c>
      <c r="K7" s="4" t="s">
        <v>101</v>
      </c>
      <c r="M7" s="4" t="s">
        <v>102</v>
      </c>
    </row>
    <row r="8" spans="1:13" ht="21" x14ac:dyDescent="0.25">
      <c r="A8" s="5" t="s">
        <v>15</v>
      </c>
      <c r="C8" s="2">
        <v>11000000</v>
      </c>
      <c r="E8" s="2">
        <v>6345</v>
      </c>
      <c r="G8" s="2">
        <v>6133</v>
      </c>
      <c r="I8" s="2" t="s">
        <v>103</v>
      </c>
      <c r="K8" s="2">
        <v>67463000000</v>
      </c>
      <c r="M8" s="2" t="s">
        <v>201</v>
      </c>
    </row>
    <row r="9" spans="1:13" ht="21" x14ac:dyDescent="0.25">
      <c r="A9" s="5" t="s">
        <v>76</v>
      </c>
      <c r="C9" s="2">
        <v>10000000</v>
      </c>
      <c r="E9" s="2">
        <v>996900</v>
      </c>
      <c r="G9" s="2">
        <v>995987</v>
      </c>
      <c r="I9" s="2" t="s">
        <v>104</v>
      </c>
      <c r="K9" s="2">
        <v>9959870000000</v>
      </c>
      <c r="M9" s="2" t="s">
        <v>201</v>
      </c>
    </row>
    <row r="10" spans="1:13" ht="21" x14ac:dyDescent="0.25">
      <c r="A10" s="5" t="s">
        <v>57</v>
      </c>
      <c r="C10" s="2">
        <v>2000000</v>
      </c>
      <c r="E10" s="2">
        <v>989920</v>
      </c>
      <c r="G10" s="2">
        <v>1000000</v>
      </c>
      <c r="I10" s="2" t="s">
        <v>105</v>
      </c>
      <c r="K10" s="2">
        <v>2000000000000</v>
      </c>
      <c r="M10" s="2" t="s">
        <v>201</v>
      </c>
    </row>
    <row r="11" spans="1:13" ht="21" x14ac:dyDescent="0.25">
      <c r="A11" s="5" t="s">
        <v>75</v>
      </c>
      <c r="C11" s="2">
        <v>6420000</v>
      </c>
      <c r="E11" s="2">
        <v>932300</v>
      </c>
      <c r="G11" s="2">
        <v>928733</v>
      </c>
      <c r="I11" s="2" t="s">
        <v>106</v>
      </c>
      <c r="K11" s="2">
        <v>5962465860000</v>
      </c>
      <c r="M11" s="2" t="s">
        <v>201</v>
      </c>
    </row>
    <row r="12" spans="1:13" ht="21" x14ac:dyDescent="0.25">
      <c r="A12" s="5" t="s">
        <v>58</v>
      </c>
      <c r="C12" s="2">
        <v>3500000</v>
      </c>
      <c r="E12" s="2">
        <v>986100</v>
      </c>
      <c r="G12" s="2">
        <v>1000000</v>
      </c>
      <c r="I12" s="2" t="s">
        <v>107</v>
      </c>
      <c r="K12" s="2">
        <v>3500000000000</v>
      </c>
      <c r="M12" s="2" t="s">
        <v>201</v>
      </c>
    </row>
    <row r="13" spans="1:13" ht="21" x14ac:dyDescent="0.25">
      <c r="A13" s="5" t="s">
        <v>78</v>
      </c>
      <c r="C13" s="2">
        <v>7340000</v>
      </c>
      <c r="E13" s="2">
        <v>970700</v>
      </c>
      <c r="G13" s="2">
        <v>967132</v>
      </c>
      <c r="I13" s="2" t="s">
        <v>108</v>
      </c>
      <c r="K13" s="2">
        <v>7098748880000</v>
      </c>
      <c r="M13" s="2" t="s">
        <v>201</v>
      </c>
    </row>
    <row r="14" spans="1:13" ht="21" x14ac:dyDescent="0.25">
      <c r="A14" s="5" t="s">
        <v>79</v>
      </c>
      <c r="C14" s="2">
        <v>3000000</v>
      </c>
      <c r="E14" s="2">
        <v>898640</v>
      </c>
      <c r="G14" s="2">
        <v>897586</v>
      </c>
      <c r="I14" s="2" t="s">
        <v>109</v>
      </c>
      <c r="K14" s="2">
        <v>2692758000000</v>
      </c>
      <c r="M14" s="2" t="s">
        <v>201</v>
      </c>
    </row>
    <row r="15" spans="1:13" ht="21" x14ac:dyDescent="0.25">
      <c r="A15" s="5" t="s">
        <v>55</v>
      </c>
      <c r="C15" s="2">
        <v>1000000</v>
      </c>
      <c r="E15" s="2">
        <v>975118</v>
      </c>
      <c r="G15" s="2">
        <v>1000000</v>
      </c>
      <c r="I15" s="2" t="s">
        <v>110</v>
      </c>
      <c r="K15" s="2">
        <v>1000000000000</v>
      </c>
      <c r="M15" s="2" t="s">
        <v>201</v>
      </c>
    </row>
    <row r="16" spans="1:13" ht="21" x14ac:dyDescent="0.25">
      <c r="A16" s="5" t="s">
        <v>93</v>
      </c>
      <c r="C16" s="2">
        <v>995000</v>
      </c>
      <c r="E16" s="2">
        <v>1009999</v>
      </c>
      <c r="G16" s="2">
        <v>1000000</v>
      </c>
      <c r="I16" s="2" t="s">
        <v>111</v>
      </c>
      <c r="K16" s="2">
        <v>995000000000</v>
      </c>
      <c r="M16" s="2" t="s">
        <v>201</v>
      </c>
    </row>
    <row r="17" spans="1:13" ht="21" x14ac:dyDescent="0.25">
      <c r="A17" s="5" t="s">
        <v>80</v>
      </c>
      <c r="C17" s="2">
        <v>2098065</v>
      </c>
      <c r="E17" s="2">
        <v>891860</v>
      </c>
      <c r="G17" s="2">
        <v>889857</v>
      </c>
      <c r="I17" s="2" t="s">
        <v>112</v>
      </c>
      <c r="K17" s="2">
        <v>1866977826705</v>
      </c>
      <c r="M17" s="2" t="s">
        <v>201</v>
      </c>
    </row>
    <row r="18" spans="1:13" ht="21" x14ac:dyDescent="0.25">
      <c r="A18" s="5" t="s">
        <v>45</v>
      </c>
      <c r="C18" s="2">
        <v>252190</v>
      </c>
      <c r="E18" s="2">
        <v>4044550.3119999999</v>
      </c>
      <c r="G18" s="2">
        <v>3870619</v>
      </c>
      <c r="I18" s="2" t="s">
        <v>113</v>
      </c>
      <c r="K18" s="2">
        <v>976131405610</v>
      </c>
      <c r="M18" s="2" t="s">
        <v>201</v>
      </c>
    </row>
    <row r="19" spans="1:13" ht="21" x14ac:dyDescent="0.25">
      <c r="A19" s="5" t="s">
        <v>81</v>
      </c>
      <c r="C19" s="2">
        <v>7793740</v>
      </c>
      <c r="E19" s="2">
        <v>887200</v>
      </c>
      <c r="G19" s="2">
        <v>886145</v>
      </c>
      <c r="I19" s="2" t="s">
        <v>109</v>
      </c>
      <c r="K19" s="2">
        <v>6906383732300</v>
      </c>
      <c r="M19" s="2" t="s">
        <v>201</v>
      </c>
    </row>
    <row r="20" spans="1:13" ht="21" x14ac:dyDescent="0.25">
      <c r="A20" s="5" t="s">
        <v>82</v>
      </c>
      <c r="C20" s="2">
        <v>6048600</v>
      </c>
      <c r="E20" s="2">
        <v>936950</v>
      </c>
      <c r="G20" s="2">
        <v>935219</v>
      </c>
      <c r="I20" s="2" t="s">
        <v>114</v>
      </c>
      <c r="K20" s="2">
        <v>5656765643400</v>
      </c>
      <c r="M20" s="2" t="s">
        <v>201</v>
      </c>
    </row>
    <row r="21" spans="1:13" ht="21" x14ac:dyDescent="0.25">
      <c r="A21" s="5" t="s">
        <v>83</v>
      </c>
      <c r="C21" s="2">
        <v>15171600</v>
      </c>
      <c r="E21" s="2">
        <v>916860</v>
      </c>
      <c r="G21" s="2">
        <v>949412</v>
      </c>
      <c r="I21" s="2" t="s">
        <v>115</v>
      </c>
      <c r="K21" s="2">
        <v>14404099099200</v>
      </c>
      <c r="M21" s="2" t="s">
        <v>201</v>
      </c>
    </row>
    <row r="22" spans="1:13" ht="21" x14ac:dyDescent="0.25">
      <c r="A22" s="5" t="s">
        <v>56</v>
      </c>
      <c r="C22" s="2">
        <v>2390000</v>
      </c>
      <c r="E22" s="2">
        <v>990100</v>
      </c>
      <c r="G22" s="2">
        <v>1000000</v>
      </c>
      <c r="I22" s="2" t="s">
        <v>116</v>
      </c>
      <c r="K22" s="2">
        <v>2390000000000</v>
      </c>
      <c r="M22" s="2" t="s">
        <v>201</v>
      </c>
    </row>
    <row r="23" spans="1:13" ht="21" x14ac:dyDescent="0.25">
      <c r="A23" s="5" t="s">
        <v>84</v>
      </c>
      <c r="C23" s="2">
        <v>267211</v>
      </c>
      <c r="E23" s="2">
        <v>827500</v>
      </c>
      <c r="G23" s="2">
        <v>826754</v>
      </c>
      <c r="I23" s="2" t="s">
        <v>104</v>
      </c>
      <c r="K23" s="2">
        <v>220917763094</v>
      </c>
      <c r="M23" s="2" t="s">
        <v>201</v>
      </c>
    </row>
    <row r="24" spans="1:13" ht="21" x14ac:dyDescent="0.25">
      <c r="A24" s="5" t="s">
        <v>85</v>
      </c>
      <c r="C24" s="2">
        <v>8733899</v>
      </c>
      <c r="E24" s="2">
        <v>869800</v>
      </c>
      <c r="G24" s="2">
        <v>869002</v>
      </c>
      <c r="I24" s="2" t="s">
        <v>104</v>
      </c>
      <c r="K24" s="2">
        <v>7589775698798</v>
      </c>
      <c r="M24" s="2" t="s">
        <v>201</v>
      </c>
    </row>
    <row r="25" spans="1:13" ht="21" x14ac:dyDescent="0.25">
      <c r="A25" s="5" t="s">
        <v>68</v>
      </c>
      <c r="C25" s="2">
        <v>21094</v>
      </c>
      <c r="E25" s="2">
        <v>871450</v>
      </c>
      <c r="G25" s="2">
        <v>822300</v>
      </c>
      <c r="I25" s="2" t="s">
        <v>117</v>
      </c>
      <c r="K25" s="2">
        <v>17345596200</v>
      </c>
      <c r="M25" s="2" t="s">
        <v>201</v>
      </c>
    </row>
    <row r="26" spans="1:13" ht="21" x14ac:dyDescent="0.25">
      <c r="A26" s="5" t="s">
        <v>61</v>
      </c>
      <c r="C26" s="2">
        <v>928124</v>
      </c>
      <c r="E26" s="2">
        <v>999990</v>
      </c>
      <c r="G26" s="2">
        <v>899991</v>
      </c>
      <c r="I26" s="2" t="s">
        <v>118</v>
      </c>
      <c r="K26" s="2">
        <v>835303246884</v>
      </c>
      <c r="M26" s="2" t="s">
        <v>201</v>
      </c>
    </row>
    <row r="27" spans="1:13" ht="21" x14ac:dyDescent="0.25">
      <c r="A27" s="5" t="s">
        <v>62</v>
      </c>
      <c r="C27" s="2">
        <v>850361</v>
      </c>
      <c r="E27" s="2">
        <v>901840</v>
      </c>
      <c r="G27" s="2">
        <v>811656</v>
      </c>
      <c r="I27" s="2" t="s">
        <v>118</v>
      </c>
      <c r="K27" s="2">
        <v>690200607816</v>
      </c>
      <c r="M27" s="2" t="s">
        <v>201</v>
      </c>
    </row>
    <row r="28" spans="1:13" ht="21" x14ac:dyDescent="0.25">
      <c r="A28" s="5" t="s">
        <v>60</v>
      </c>
      <c r="C28" s="2">
        <v>622799</v>
      </c>
      <c r="E28" s="2">
        <v>852200</v>
      </c>
      <c r="G28" s="2">
        <v>800230</v>
      </c>
      <c r="I28" s="2" t="s">
        <v>119</v>
      </c>
      <c r="K28" s="2">
        <v>498382443770</v>
      </c>
      <c r="M28" s="2" t="s">
        <v>201</v>
      </c>
    </row>
    <row r="29" spans="1:13" ht="21" x14ac:dyDescent="0.25">
      <c r="A29" s="5" t="s">
        <v>86</v>
      </c>
      <c r="C29" s="2">
        <v>4920074</v>
      </c>
      <c r="E29" s="2">
        <v>831500</v>
      </c>
      <c r="G29" s="2">
        <v>826109</v>
      </c>
      <c r="I29" s="2" t="s">
        <v>120</v>
      </c>
      <c r="K29" s="2">
        <v>4064517412066</v>
      </c>
      <c r="M29" s="2" t="s">
        <v>201</v>
      </c>
    </row>
    <row r="30" spans="1:13" ht="21" x14ac:dyDescent="0.25">
      <c r="A30" s="5" t="s">
        <v>66</v>
      </c>
      <c r="C30" s="2">
        <v>254870</v>
      </c>
      <c r="E30" s="2">
        <v>886650</v>
      </c>
      <c r="G30" s="2">
        <v>812061</v>
      </c>
      <c r="I30" s="2" t="s">
        <v>121</v>
      </c>
      <c r="K30" s="2">
        <v>206969987070</v>
      </c>
      <c r="M30" s="2" t="s">
        <v>201</v>
      </c>
    </row>
    <row r="31" spans="1:13" ht="21" x14ac:dyDescent="0.25">
      <c r="A31" s="5" t="s">
        <v>87</v>
      </c>
      <c r="C31" s="2">
        <v>1919665</v>
      </c>
      <c r="E31" s="2">
        <v>826600</v>
      </c>
      <c r="G31" s="2">
        <v>861882</v>
      </c>
      <c r="I31" s="2" t="s">
        <v>122</v>
      </c>
      <c r="K31" s="2">
        <v>1654524709530</v>
      </c>
      <c r="M31" s="2" t="s">
        <v>201</v>
      </c>
    </row>
    <row r="32" spans="1:13" ht="21" x14ac:dyDescent="0.25">
      <c r="A32" s="5" t="s">
        <v>88</v>
      </c>
      <c r="C32" s="2">
        <v>161080</v>
      </c>
      <c r="E32" s="2">
        <v>855000</v>
      </c>
      <c r="G32" s="2">
        <v>865152</v>
      </c>
      <c r="I32" s="2" t="s">
        <v>123</v>
      </c>
      <c r="K32" s="2">
        <v>139358684160</v>
      </c>
      <c r="M32" s="2" t="s">
        <v>201</v>
      </c>
    </row>
    <row r="33" spans="1:13" ht="21" x14ac:dyDescent="0.25">
      <c r="A33" s="5" t="s">
        <v>63</v>
      </c>
      <c r="C33" s="2">
        <v>2600000</v>
      </c>
      <c r="E33" s="2">
        <v>813370</v>
      </c>
      <c r="G33" s="2">
        <v>767250</v>
      </c>
      <c r="I33" s="2" t="s">
        <v>124</v>
      </c>
      <c r="K33" s="2">
        <v>1994850000000</v>
      </c>
      <c r="M33" s="2" t="s">
        <v>201</v>
      </c>
    </row>
    <row r="34" spans="1:13" ht="21" x14ac:dyDescent="0.25">
      <c r="A34" s="5" t="s">
        <v>71</v>
      </c>
      <c r="C34" s="2">
        <v>500000</v>
      </c>
      <c r="E34" s="2">
        <v>864000</v>
      </c>
      <c r="G34" s="2">
        <v>904204</v>
      </c>
      <c r="I34" s="2" t="s">
        <v>125</v>
      </c>
      <c r="K34" s="2">
        <v>452102000000</v>
      </c>
      <c r="M34" s="2" t="s">
        <v>201</v>
      </c>
    </row>
    <row r="35" spans="1:13" ht="21" x14ac:dyDescent="0.25">
      <c r="A35" s="5" t="s">
        <v>69</v>
      </c>
      <c r="C35" s="2">
        <v>2030000</v>
      </c>
      <c r="E35" s="2">
        <v>785490</v>
      </c>
      <c r="G35" s="2">
        <v>743400</v>
      </c>
      <c r="I35" s="2" t="s">
        <v>126</v>
      </c>
      <c r="K35" s="2">
        <v>1509102000000</v>
      </c>
      <c r="M35" s="2" t="s">
        <v>201</v>
      </c>
    </row>
    <row r="36" spans="1:13" ht="21" x14ac:dyDescent="0.25">
      <c r="A36" s="5" t="s">
        <v>89</v>
      </c>
      <c r="C36" s="2">
        <v>5635032</v>
      </c>
      <c r="E36" s="2">
        <v>786790</v>
      </c>
      <c r="G36" s="2">
        <v>785593</v>
      </c>
      <c r="I36" s="2" t="s">
        <v>127</v>
      </c>
      <c r="K36" s="2">
        <v>4426841693976</v>
      </c>
      <c r="M36" s="2" t="s">
        <v>201</v>
      </c>
    </row>
    <row r="37" spans="1:13" ht="21" x14ac:dyDescent="0.25">
      <c r="A37" s="5" t="s">
        <v>90</v>
      </c>
      <c r="C37" s="2">
        <v>22000000</v>
      </c>
      <c r="E37" s="2">
        <v>783600</v>
      </c>
      <c r="G37" s="2">
        <v>812582</v>
      </c>
      <c r="I37" s="2" t="s">
        <v>128</v>
      </c>
      <c r="K37" s="2">
        <v>17876804000000</v>
      </c>
      <c r="M37" s="2" t="s">
        <v>201</v>
      </c>
    </row>
    <row r="38" spans="1:13" ht="21" x14ac:dyDescent="0.25">
      <c r="A38" s="5" t="s">
        <v>67</v>
      </c>
      <c r="C38" s="2">
        <v>188009</v>
      </c>
      <c r="E38" s="2">
        <v>853400</v>
      </c>
      <c r="G38" s="2">
        <v>830750</v>
      </c>
      <c r="I38" s="2" t="s">
        <v>129</v>
      </c>
      <c r="K38" s="2">
        <v>156188476750</v>
      </c>
      <c r="M38" s="2" t="s">
        <v>201</v>
      </c>
    </row>
    <row r="39" spans="1:13" ht="21" x14ac:dyDescent="0.25">
      <c r="A39" s="5" t="s">
        <v>65</v>
      </c>
      <c r="C39" s="2">
        <v>2500000</v>
      </c>
      <c r="E39" s="2">
        <v>814850</v>
      </c>
      <c r="G39" s="2">
        <v>787250</v>
      </c>
      <c r="I39" s="2" t="s">
        <v>130</v>
      </c>
      <c r="K39" s="2">
        <v>1968125000000</v>
      </c>
      <c r="M39" s="2" t="s">
        <v>201</v>
      </c>
    </row>
    <row r="40" spans="1:13" ht="21.75" thickBot="1" x14ac:dyDescent="0.3">
      <c r="K40" s="29">
        <f>SUM(K8:K39)</f>
        <v>109777972767329</v>
      </c>
    </row>
    <row r="41" spans="1:13" ht="19.5" thickTop="1" x14ac:dyDescent="0.25"/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08"/>
  <sheetViews>
    <sheetView rightToLeft="1" topLeftCell="A95" workbookViewId="0">
      <selection sqref="A1:XFD1048576"/>
    </sheetView>
  </sheetViews>
  <sheetFormatPr defaultRowHeight="18.75" x14ac:dyDescent="0.25"/>
  <cols>
    <col min="1" max="1" width="21.140625" style="2" customWidth="1"/>
    <col min="2" max="2" width="1" style="2" customWidth="1"/>
    <col min="3" max="3" width="24" style="2" customWidth="1"/>
    <col min="4" max="4" width="1" style="2" customWidth="1"/>
    <col min="5" max="5" width="24" style="2" customWidth="1"/>
    <col min="6" max="6" width="1" style="2" customWidth="1"/>
    <col min="7" max="7" width="24" style="2" customWidth="1"/>
    <col min="8" max="8" width="1" style="2" customWidth="1"/>
    <col min="9" max="9" width="24" style="2" customWidth="1"/>
    <col min="10" max="10" width="1" style="2" customWidth="1"/>
    <col min="11" max="11" width="25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</row>
    <row r="3" spans="1:11" ht="26.25" x14ac:dyDescent="0.25">
      <c r="A3" s="3" t="s">
        <v>1</v>
      </c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</row>
    <row r="4" spans="1:11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</row>
    <row r="6" spans="1:11" ht="27" thickBot="1" x14ac:dyDescent="0.3">
      <c r="A6" s="4" t="s">
        <v>132</v>
      </c>
      <c r="C6" s="4" t="s">
        <v>4</v>
      </c>
      <c r="E6" s="4" t="s">
        <v>5</v>
      </c>
      <c r="F6" s="4" t="s">
        <v>5</v>
      </c>
      <c r="G6" s="4" t="s">
        <v>5</v>
      </c>
      <c r="I6" s="4" t="s">
        <v>6</v>
      </c>
      <c r="J6" s="4" t="s">
        <v>6</v>
      </c>
      <c r="K6" s="4" t="s">
        <v>6</v>
      </c>
    </row>
    <row r="7" spans="1:11" ht="27" thickBot="1" x14ac:dyDescent="0.3">
      <c r="A7" s="4" t="s">
        <v>132</v>
      </c>
      <c r="C7" s="4" t="s">
        <v>133</v>
      </c>
      <c r="E7" s="4" t="s">
        <v>134</v>
      </c>
      <c r="G7" s="4" t="s">
        <v>135</v>
      </c>
      <c r="I7" s="4" t="s">
        <v>133</v>
      </c>
      <c r="K7" s="4" t="s">
        <v>131</v>
      </c>
    </row>
    <row r="8" spans="1:11" ht="21" x14ac:dyDescent="0.25">
      <c r="A8" s="5" t="s">
        <v>136</v>
      </c>
      <c r="C8" s="2">
        <v>1982289758</v>
      </c>
      <c r="E8" s="2">
        <v>30106117829651</v>
      </c>
      <c r="G8" s="2">
        <v>30108089904701</v>
      </c>
      <c r="I8" s="2">
        <v>10214708</v>
      </c>
      <c r="K8" s="22">
        <v>2.2116483923084663E-8</v>
      </c>
    </row>
    <row r="9" spans="1:11" ht="21" x14ac:dyDescent="0.25">
      <c r="A9" s="5" t="s">
        <v>137</v>
      </c>
      <c r="C9" s="2">
        <v>83965928749</v>
      </c>
      <c r="E9" s="2">
        <v>88411481523210</v>
      </c>
      <c r="G9" s="2">
        <v>87134041413000</v>
      </c>
      <c r="I9" s="2">
        <v>1361406038959</v>
      </c>
      <c r="K9" s="22">
        <v>2.947662798919665E-3</v>
      </c>
    </row>
    <row r="10" spans="1:11" ht="21" x14ac:dyDescent="0.25">
      <c r="A10" s="5" t="s">
        <v>138</v>
      </c>
      <c r="C10" s="2">
        <v>76287278670</v>
      </c>
      <c r="E10" s="2">
        <v>19066646637127</v>
      </c>
      <c r="G10" s="2">
        <v>19053986500000</v>
      </c>
      <c r="I10" s="2">
        <v>88947415797</v>
      </c>
      <c r="K10" s="22">
        <v>1.9258544556283717E-4</v>
      </c>
    </row>
    <row r="11" spans="1:11" ht="21" x14ac:dyDescent="0.25">
      <c r="A11" s="5" t="s">
        <v>136</v>
      </c>
      <c r="C11" s="2">
        <v>10231922</v>
      </c>
      <c r="E11" s="2">
        <v>0</v>
      </c>
      <c r="G11" s="2">
        <v>0</v>
      </c>
      <c r="I11" s="2">
        <v>10231922</v>
      </c>
      <c r="K11" s="22">
        <v>2.2153754998699549E-8</v>
      </c>
    </row>
    <row r="12" spans="1:11" ht="21" x14ac:dyDescent="0.25">
      <c r="A12" s="5" t="s">
        <v>139</v>
      </c>
      <c r="C12" s="2">
        <v>94892699</v>
      </c>
      <c r="E12" s="2">
        <v>8411391819420</v>
      </c>
      <c r="G12" s="2">
        <v>8411392524486</v>
      </c>
      <c r="I12" s="2">
        <v>94187633</v>
      </c>
      <c r="K12" s="22">
        <v>2.03931357704782E-7</v>
      </c>
    </row>
    <row r="13" spans="1:11" ht="21" x14ac:dyDescent="0.25">
      <c r="A13" s="5" t="s">
        <v>140</v>
      </c>
      <c r="C13" s="2">
        <v>385283592008</v>
      </c>
      <c r="E13" s="2">
        <v>13372031242204</v>
      </c>
      <c r="G13" s="2">
        <v>13357398042410</v>
      </c>
      <c r="I13" s="2">
        <v>399916791802</v>
      </c>
      <c r="K13" s="22">
        <v>8.6588410520012208E-4</v>
      </c>
    </row>
    <row r="14" spans="1:11" ht="21" x14ac:dyDescent="0.25">
      <c r="A14" s="5" t="s">
        <v>141</v>
      </c>
      <c r="C14" s="2">
        <v>9562570</v>
      </c>
      <c r="E14" s="2">
        <v>3929706450422</v>
      </c>
      <c r="G14" s="2">
        <v>3929705696917</v>
      </c>
      <c r="I14" s="2">
        <v>10316075</v>
      </c>
      <c r="K14" s="22">
        <v>2.2335959763787237E-8</v>
      </c>
    </row>
    <row r="15" spans="1:11" ht="21" x14ac:dyDescent="0.25">
      <c r="A15" s="5" t="s">
        <v>142</v>
      </c>
      <c r="C15" s="2">
        <v>9726527</v>
      </c>
      <c r="E15" s="2">
        <v>13790495896348</v>
      </c>
      <c r="G15" s="2">
        <v>13786503289821</v>
      </c>
      <c r="I15" s="2">
        <v>4002333054</v>
      </c>
      <c r="K15" s="22">
        <v>8.6656940799111763E-6</v>
      </c>
    </row>
    <row r="16" spans="1:11" ht="21" x14ac:dyDescent="0.25">
      <c r="A16" s="5" t="s">
        <v>143</v>
      </c>
      <c r="C16" s="2">
        <v>10039745</v>
      </c>
      <c r="E16" s="2">
        <v>2451183011652</v>
      </c>
      <c r="G16" s="2">
        <v>2451183050000</v>
      </c>
      <c r="I16" s="2">
        <v>10001397</v>
      </c>
      <c r="K16" s="22">
        <v>2.1654631337370307E-8</v>
      </c>
    </row>
    <row r="17" spans="1:11" ht="21" x14ac:dyDescent="0.25">
      <c r="A17" s="5" t="s">
        <v>144</v>
      </c>
      <c r="C17" s="2">
        <v>20945904</v>
      </c>
      <c r="E17" s="2">
        <v>330309287895</v>
      </c>
      <c r="G17" s="2">
        <v>330320125000</v>
      </c>
      <c r="I17" s="2">
        <v>10108799</v>
      </c>
      <c r="K17" s="22">
        <v>2.1887173922660765E-8</v>
      </c>
    </row>
    <row r="18" spans="1:11" ht="21" x14ac:dyDescent="0.25">
      <c r="A18" s="5" t="s">
        <v>145</v>
      </c>
      <c r="C18" s="2">
        <v>1000000000000</v>
      </c>
      <c r="E18" s="2">
        <v>0</v>
      </c>
      <c r="G18" s="2">
        <v>0</v>
      </c>
      <c r="I18" s="2">
        <v>1000000000000</v>
      </c>
      <c r="K18" s="22">
        <v>2.165160660792718E-3</v>
      </c>
    </row>
    <row r="19" spans="1:11" ht="21" x14ac:dyDescent="0.25">
      <c r="A19" s="5" t="s">
        <v>145</v>
      </c>
      <c r="C19" s="2">
        <v>800000000000</v>
      </c>
      <c r="E19" s="2">
        <v>0</v>
      </c>
      <c r="G19" s="2">
        <v>0</v>
      </c>
      <c r="I19" s="2">
        <v>800000000000</v>
      </c>
      <c r="K19" s="22">
        <v>1.7321285286341743E-3</v>
      </c>
    </row>
    <row r="20" spans="1:11" ht="21" x14ac:dyDescent="0.25">
      <c r="A20" s="5" t="s">
        <v>145</v>
      </c>
      <c r="C20" s="2">
        <v>1900000000000</v>
      </c>
      <c r="E20" s="2">
        <v>0</v>
      </c>
      <c r="G20" s="2">
        <v>0</v>
      </c>
      <c r="I20" s="2">
        <v>1900000000000</v>
      </c>
      <c r="K20" s="22">
        <v>4.1138052555061639E-3</v>
      </c>
    </row>
    <row r="21" spans="1:11" ht="21" x14ac:dyDescent="0.25">
      <c r="A21" s="5" t="s">
        <v>146</v>
      </c>
      <c r="C21" s="2">
        <v>3000000000000</v>
      </c>
      <c r="E21" s="2">
        <v>0</v>
      </c>
      <c r="G21" s="2">
        <v>0</v>
      </c>
      <c r="I21" s="2">
        <v>3000000000000</v>
      </c>
      <c r="K21" s="22">
        <v>6.4954819823781536E-3</v>
      </c>
    </row>
    <row r="22" spans="1:11" ht="21" x14ac:dyDescent="0.25">
      <c r="A22" s="5" t="s">
        <v>145</v>
      </c>
      <c r="C22" s="2">
        <v>3000000000000</v>
      </c>
      <c r="E22" s="2">
        <v>0</v>
      </c>
      <c r="G22" s="2">
        <v>0</v>
      </c>
      <c r="I22" s="2">
        <v>3000000000000</v>
      </c>
      <c r="K22" s="22">
        <v>6.4954819823781536E-3</v>
      </c>
    </row>
    <row r="23" spans="1:11" ht="21" x14ac:dyDescent="0.25">
      <c r="A23" s="5" t="s">
        <v>147</v>
      </c>
      <c r="C23" s="2">
        <v>9461095</v>
      </c>
      <c r="E23" s="2">
        <v>1094046987104</v>
      </c>
      <c r="G23" s="2">
        <v>1094046350000</v>
      </c>
      <c r="I23" s="2">
        <v>10098199</v>
      </c>
      <c r="K23" s="22">
        <v>2.1864223219656364E-8</v>
      </c>
    </row>
    <row r="24" spans="1:11" ht="21" x14ac:dyDescent="0.25">
      <c r="A24" s="5" t="s">
        <v>145</v>
      </c>
      <c r="C24" s="2">
        <v>1800000000000</v>
      </c>
      <c r="E24" s="2">
        <v>0</v>
      </c>
      <c r="G24" s="2">
        <v>0</v>
      </c>
      <c r="I24" s="2">
        <v>1800000000000</v>
      </c>
      <c r="K24" s="22">
        <v>3.8972891894268921E-3</v>
      </c>
    </row>
    <row r="25" spans="1:11" ht="21" x14ac:dyDescent="0.25">
      <c r="A25" s="5" t="s">
        <v>140</v>
      </c>
      <c r="C25" s="2">
        <v>900000000000</v>
      </c>
      <c r="E25" s="2">
        <v>0</v>
      </c>
      <c r="G25" s="2">
        <v>0</v>
      </c>
      <c r="I25" s="2">
        <v>900000000000</v>
      </c>
      <c r="K25" s="22">
        <v>1.9486445947134461E-3</v>
      </c>
    </row>
    <row r="26" spans="1:11" ht="21" x14ac:dyDescent="0.25">
      <c r="A26" s="5" t="s">
        <v>148</v>
      </c>
      <c r="C26" s="2">
        <v>2790000000000</v>
      </c>
      <c r="E26" s="2">
        <v>0</v>
      </c>
      <c r="G26" s="2">
        <v>0</v>
      </c>
      <c r="I26" s="2">
        <v>2790000000000</v>
      </c>
      <c r="K26" s="22">
        <v>6.0407982436116829E-3</v>
      </c>
    </row>
    <row r="27" spans="1:11" ht="21" x14ac:dyDescent="0.25">
      <c r="A27" s="5" t="s">
        <v>149</v>
      </c>
      <c r="C27" s="2">
        <v>400000000000</v>
      </c>
      <c r="E27" s="2">
        <v>0</v>
      </c>
      <c r="G27" s="2">
        <v>0</v>
      </c>
      <c r="I27" s="2">
        <v>400000000000</v>
      </c>
      <c r="K27" s="22">
        <v>8.6606426431708715E-4</v>
      </c>
    </row>
    <row r="28" spans="1:11" ht="21" x14ac:dyDescent="0.25">
      <c r="A28" s="5" t="s">
        <v>140</v>
      </c>
      <c r="C28" s="2">
        <v>1000000000000</v>
      </c>
      <c r="E28" s="2">
        <v>0</v>
      </c>
      <c r="G28" s="2">
        <v>0</v>
      </c>
      <c r="I28" s="2">
        <v>1000000000000</v>
      </c>
      <c r="K28" s="22">
        <v>2.165160660792718E-3</v>
      </c>
    </row>
    <row r="29" spans="1:11" ht="21" x14ac:dyDescent="0.25">
      <c r="A29" s="5" t="s">
        <v>145</v>
      </c>
      <c r="C29" s="2">
        <v>350000000000</v>
      </c>
      <c r="E29" s="2">
        <v>0</v>
      </c>
      <c r="G29" s="2">
        <v>350000000000</v>
      </c>
      <c r="I29" s="2">
        <v>0</v>
      </c>
      <c r="K29" s="22">
        <v>0</v>
      </c>
    </row>
    <row r="30" spans="1:11" ht="21" x14ac:dyDescent="0.25">
      <c r="A30" s="5" t="s">
        <v>144</v>
      </c>
      <c r="C30" s="2">
        <v>10000000000000</v>
      </c>
      <c r="E30" s="2">
        <v>0</v>
      </c>
      <c r="G30" s="2">
        <v>0</v>
      </c>
      <c r="I30" s="2">
        <v>10000000000000</v>
      </c>
      <c r="K30" s="22">
        <v>2.1651606607927178E-2</v>
      </c>
    </row>
    <row r="31" spans="1:11" ht="21" x14ac:dyDescent="0.25">
      <c r="A31" s="5" t="s">
        <v>140</v>
      </c>
      <c r="C31" s="2">
        <v>1400000000000</v>
      </c>
      <c r="E31" s="2">
        <v>0</v>
      </c>
      <c r="G31" s="2">
        <v>0</v>
      </c>
      <c r="I31" s="2">
        <v>1400000000000</v>
      </c>
      <c r="K31" s="22">
        <v>3.0312249251098051E-3</v>
      </c>
    </row>
    <row r="32" spans="1:11" ht="21" x14ac:dyDescent="0.25">
      <c r="A32" s="5" t="s">
        <v>145</v>
      </c>
      <c r="C32" s="2">
        <v>700000000000</v>
      </c>
      <c r="E32" s="2">
        <v>0</v>
      </c>
      <c r="G32" s="2">
        <v>0</v>
      </c>
      <c r="I32" s="2">
        <v>700000000000</v>
      </c>
      <c r="K32" s="22">
        <v>1.5156124625549025E-3</v>
      </c>
    </row>
    <row r="33" spans="1:11" ht="21" x14ac:dyDescent="0.25">
      <c r="A33" s="5" t="s">
        <v>140</v>
      </c>
      <c r="C33" s="2">
        <v>1450000000000</v>
      </c>
      <c r="E33" s="2">
        <v>0</v>
      </c>
      <c r="G33" s="2">
        <v>0</v>
      </c>
      <c r="I33" s="2">
        <v>1450000000000</v>
      </c>
      <c r="K33" s="22">
        <v>3.1394829581494412E-3</v>
      </c>
    </row>
    <row r="34" spans="1:11" ht="21" x14ac:dyDescent="0.25">
      <c r="A34" s="5" t="s">
        <v>146</v>
      </c>
      <c r="C34" s="2">
        <v>2500000000000</v>
      </c>
      <c r="E34" s="2">
        <v>0</v>
      </c>
      <c r="G34" s="2">
        <v>0</v>
      </c>
      <c r="I34" s="2">
        <v>2500000000000</v>
      </c>
      <c r="K34" s="22">
        <v>5.4129016519817944E-3</v>
      </c>
    </row>
    <row r="35" spans="1:11" ht="21" x14ac:dyDescent="0.25">
      <c r="A35" s="5" t="s">
        <v>136</v>
      </c>
      <c r="C35" s="2">
        <v>450000000000</v>
      </c>
      <c r="E35" s="2">
        <v>0</v>
      </c>
      <c r="G35" s="2">
        <v>450000000000</v>
      </c>
      <c r="I35" s="2">
        <v>0</v>
      </c>
      <c r="K35" s="22">
        <v>0</v>
      </c>
    </row>
    <row r="36" spans="1:11" ht="21" x14ac:dyDescent="0.25">
      <c r="A36" s="5" t="s">
        <v>145</v>
      </c>
      <c r="C36" s="2">
        <v>1590000000000</v>
      </c>
      <c r="E36" s="2">
        <v>0</v>
      </c>
      <c r="G36" s="2">
        <v>0</v>
      </c>
      <c r="I36" s="2">
        <v>1590000000000</v>
      </c>
      <c r="K36" s="22">
        <v>3.4426054506604214E-3</v>
      </c>
    </row>
    <row r="37" spans="1:11" ht="21" x14ac:dyDescent="0.25">
      <c r="A37" s="5" t="s">
        <v>144</v>
      </c>
      <c r="C37" s="2">
        <v>3675000000000</v>
      </c>
      <c r="E37" s="2">
        <v>0</v>
      </c>
      <c r="G37" s="2">
        <v>0</v>
      </c>
      <c r="I37" s="2">
        <v>3675000000000</v>
      </c>
      <c r="K37" s="22">
        <v>7.9569654284132388E-3</v>
      </c>
    </row>
    <row r="38" spans="1:11" ht="21" x14ac:dyDescent="0.25">
      <c r="A38" s="5" t="s">
        <v>150</v>
      </c>
      <c r="C38" s="2">
        <v>400000000000</v>
      </c>
      <c r="E38" s="2">
        <v>0</v>
      </c>
      <c r="G38" s="2">
        <v>0</v>
      </c>
      <c r="I38" s="2">
        <v>400000000000</v>
      </c>
      <c r="K38" s="22">
        <v>8.6606426431708715E-4</v>
      </c>
    </row>
    <row r="39" spans="1:11" ht="21" x14ac:dyDescent="0.25">
      <c r="A39" s="5" t="s">
        <v>150</v>
      </c>
      <c r="C39" s="2">
        <v>5700000000000</v>
      </c>
      <c r="E39" s="2">
        <v>0</v>
      </c>
      <c r="G39" s="2">
        <v>2050000000000</v>
      </c>
      <c r="I39" s="2">
        <v>3650000000000</v>
      </c>
      <c r="K39" s="22">
        <v>7.9028364118934203E-3</v>
      </c>
    </row>
    <row r="40" spans="1:11" ht="21" x14ac:dyDescent="0.25">
      <c r="A40" s="5" t="s">
        <v>144</v>
      </c>
      <c r="C40" s="2">
        <v>3300000000000</v>
      </c>
      <c r="E40" s="2">
        <v>0</v>
      </c>
      <c r="G40" s="2">
        <v>0</v>
      </c>
      <c r="I40" s="2">
        <v>3300000000000</v>
      </c>
      <c r="K40" s="22">
        <v>7.1450301806159694E-3</v>
      </c>
    </row>
    <row r="41" spans="1:11" ht="21" x14ac:dyDescent="0.25">
      <c r="A41" s="5" t="s">
        <v>151</v>
      </c>
      <c r="C41" s="2">
        <v>6000000000000</v>
      </c>
      <c r="E41" s="2">
        <v>0</v>
      </c>
      <c r="G41" s="2">
        <v>0</v>
      </c>
      <c r="I41" s="2">
        <v>6000000000000</v>
      </c>
      <c r="K41" s="22">
        <v>1.2990963964756307E-2</v>
      </c>
    </row>
    <row r="42" spans="1:11" ht="21" x14ac:dyDescent="0.25">
      <c r="A42" s="5" t="s">
        <v>142</v>
      </c>
      <c r="C42" s="2">
        <v>6000000000000</v>
      </c>
      <c r="E42" s="2">
        <v>0</v>
      </c>
      <c r="G42" s="2">
        <v>0</v>
      </c>
      <c r="I42" s="2">
        <v>6000000000000</v>
      </c>
      <c r="K42" s="22">
        <v>1.2990963964756307E-2</v>
      </c>
    </row>
    <row r="43" spans="1:11" ht="21" x14ac:dyDescent="0.25">
      <c r="A43" s="5" t="s">
        <v>152</v>
      </c>
      <c r="C43" s="2">
        <v>3000000000000</v>
      </c>
      <c r="E43" s="2">
        <v>0</v>
      </c>
      <c r="G43" s="2">
        <v>0</v>
      </c>
      <c r="I43" s="2">
        <v>3000000000000</v>
      </c>
      <c r="K43" s="22">
        <v>6.4954819823781536E-3</v>
      </c>
    </row>
    <row r="44" spans="1:11" ht="21" x14ac:dyDescent="0.25">
      <c r="A44" s="5" t="s">
        <v>152</v>
      </c>
      <c r="C44" s="2">
        <v>10000000000000</v>
      </c>
      <c r="E44" s="2">
        <v>0</v>
      </c>
      <c r="G44" s="2">
        <v>0</v>
      </c>
      <c r="I44" s="2">
        <v>10000000000000</v>
      </c>
      <c r="K44" s="22">
        <v>2.1651606607927178E-2</v>
      </c>
    </row>
    <row r="45" spans="1:11" ht="21" x14ac:dyDescent="0.25">
      <c r="A45" s="5" t="s">
        <v>150</v>
      </c>
      <c r="C45" s="2">
        <v>1530000000000</v>
      </c>
      <c r="E45" s="2">
        <v>0</v>
      </c>
      <c r="G45" s="2">
        <v>0</v>
      </c>
      <c r="I45" s="2">
        <v>1530000000000</v>
      </c>
      <c r="K45" s="22">
        <v>3.3126958110128585E-3</v>
      </c>
    </row>
    <row r="46" spans="1:11" ht="21" x14ac:dyDescent="0.25">
      <c r="A46" s="5" t="s">
        <v>151</v>
      </c>
      <c r="C46" s="2">
        <v>1500000000000</v>
      </c>
      <c r="E46" s="2">
        <v>0</v>
      </c>
      <c r="G46" s="2">
        <v>0</v>
      </c>
      <c r="I46" s="2">
        <v>1500000000000</v>
      </c>
      <c r="K46" s="22">
        <v>3.2477409911890768E-3</v>
      </c>
    </row>
    <row r="47" spans="1:11" ht="21" x14ac:dyDescent="0.25">
      <c r="A47" s="5" t="s">
        <v>153</v>
      </c>
      <c r="C47" s="2">
        <v>24219453</v>
      </c>
      <c r="E47" s="2">
        <v>97499</v>
      </c>
      <c r="G47" s="2">
        <v>1260000</v>
      </c>
      <c r="I47" s="2">
        <v>23056952</v>
      </c>
      <c r="K47" s="22">
        <v>4.9922005428185981E-8</v>
      </c>
    </row>
    <row r="48" spans="1:11" ht="21" x14ac:dyDescent="0.25">
      <c r="A48" s="5" t="s">
        <v>154</v>
      </c>
      <c r="C48" s="2">
        <v>1500000000000</v>
      </c>
      <c r="E48" s="2">
        <v>0</v>
      </c>
      <c r="G48" s="2">
        <v>0</v>
      </c>
      <c r="I48" s="2">
        <v>1500000000000</v>
      </c>
      <c r="K48" s="22">
        <v>3.2477409911890768E-3</v>
      </c>
    </row>
    <row r="49" spans="1:11" ht="21" x14ac:dyDescent="0.25">
      <c r="A49" s="5" t="s">
        <v>141</v>
      </c>
      <c r="C49" s="2">
        <v>3180000000000</v>
      </c>
      <c r="E49" s="2">
        <v>0</v>
      </c>
      <c r="G49" s="2">
        <v>0</v>
      </c>
      <c r="I49" s="2">
        <v>3180000000000</v>
      </c>
      <c r="K49" s="22">
        <v>6.8852109013208427E-3</v>
      </c>
    </row>
    <row r="50" spans="1:11" ht="21" x14ac:dyDescent="0.25">
      <c r="A50" s="5" t="s">
        <v>150</v>
      </c>
      <c r="C50" s="2">
        <v>3700000000000</v>
      </c>
      <c r="E50" s="2">
        <v>0</v>
      </c>
      <c r="G50" s="2">
        <v>0</v>
      </c>
      <c r="I50" s="2">
        <v>3700000000000</v>
      </c>
      <c r="K50" s="22">
        <v>8.0110944449330555E-3</v>
      </c>
    </row>
    <row r="51" spans="1:11" ht="21" x14ac:dyDescent="0.25">
      <c r="A51" s="5" t="s">
        <v>142</v>
      </c>
      <c r="C51" s="2">
        <v>850000000000</v>
      </c>
      <c r="E51" s="2">
        <v>0</v>
      </c>
      <c r="G51" s="2">
        <v>0</v>
      </c>
      <c r="I51" s="2">
        <v>850000000000</v>
      </c>
      <c r="K51" s="22">
        <v>1.8403865616738102E-3</v>
      </c>
    </row>
    <row r="52" spans="1:11" ht="21" x14ac:dyDescent="0.25">
      <c r="A52" s="5" t="s">
        <v>144</v>
      </c>
      <c r="C52" s="2">
        <v>310000000000</v>
      </c>
      <c r="E52" s="2">
        <v>0</v>
      </c>
      <c r="G52" s="2">
        <v>0</v>
      </c>
      <c r="I52" s="2">
        <v>310000000000</v>
      </c>
      <c r="K52" s="22">
        <v>6.7119980484574261E-4</v>
      </c>
    </row>
    <row r="53" spans="1:11" ht="21" x14ac:dyDescent="0.25">
      <c r="A53" s="5" t="s">
        <v>145</v>
      </c>
      <c r="C53" s="2">
        <v>9950000000000</v>
      </c>
      <c r="E53" s="2">
        <v>0</v>
      </c>
      <c r="G53" s="2">
        <v>0</v>
      </c>
      <c r="I53" s="2">
        <v>9950000000000</v>
      </c>
      <c r="K53" s="22">
        <v>2.1543348574887544E-2</v>
      </c>
    </row>
    <row r="54" spans="1:11" ht="21" x14ac:dyDescent="0.25">
      <c r="A54" s="5" t="s">
        <v>155</v>
      </c>
      <c r="C54" s="2">
        <v>2100000000000</v>
      </c>
      <c r="E54" s="2">
        <v>0</v>
      </c>
      <c r="G54" s="2">
        <v>2100000000000</v>
      </c>
      <c r="I54" s="2">
        <v>0</v>
      </c>
      <c r="K54" s="22">
        <v>0</v>
      </c>
    </row>
    <row r="55" spans="1:11" ht="21" x14ac:dyDescent="0.25">
      <c r="A55" s="5" t="s">
        <v>136</v>
      </c>
      <c r="C55" s="2">
        <v>4000000000000</v>
      </c>
      <c r="E55" s="2">
        <v>0</v>
      </c>
      <c r="G55" s="2">
        <v>0</v>
      </c>
      <c r="I55" s="2">
        <v>4000000000000</v>
      </c>
      <c r="K55" s="22">
        <v>8.6606426431708721E-3</v>
      </c>
    </row>
    <row r="56" spans="1:11" ht="21" x14ac:dyDescent="0.25">
      <c r="A56" s="5" t="s">
        <v>156</v>
      </c>
      <c r="C56" s="2">
        <v>1180000000000</v>
      </c>
      <c r="E56" s="2">
        <v>0</v>
      </c>
      <c r="G56" s="2">
        <v>1180000000000</v>
      </c>
      <c r="I56" s="2">
        <v>0</v>
      </c>
      <c r="K56" s="22">
        <v>0</v>
      </c>
    </row>
    <row r="57" spans="1:11" ht="21" x14ac:dyDescent="0.25">
      <c r="A57" s="5" t="s">
        <v>157</v>
      </c>
      <c r="C57" s="2">
        <v>4050000000000</v>
      </c>
      <c r="E57" s="2">
        <v>0</v>
      </c>
      <c r="G57" s="2">
        <v>4050000000000</v>
      </c>
      <c r="I57" s="2">
        <v>0</v>
      </c>
      <c r="K57" s="22">
        <v>0</v>
      </c>
    </row>
    <row r="58" spans="1:11" ht="21" x14ac:dyDescent="0.25">
      <c r="A58" s="5" t="s">
        <v>136</v>
      </c>
      <c r="C58" s="2">
        <v>810000000000</v>
      </c>
      <c r="E58" s="2">
        <v>0</v>
      </c>
      <c r="G58" s="2">
        <v>0</v>
      </c>
      <c r="I58" s="2">
        <v>810000000000</v>
      </c>
      <c r="K58" s="22">
        <v>1.7537801352421015E-3</v>
      </c>
    </row>
    <row r="59" spans="1:11" ht="21" x14ac:dyDescent="0.25">
      <c r="A59" s="5" t="s">
        <v>136</v>
      </c>
      <c r="C59" s="2">
        <v>2210000000000</v>
      </c>
      <c r="E59" s="2">
        <v>0</v>
      </c>
      <c r="G59" s="2">
        <v>2210000000000</v>
      </c>
      <c r="I59" s="2">
        <v>0</v>
      </c>
      <c r="K59" s="22">
        <v>0</v>
      </c>
    </row>
    <row r="60" spans="1:11" ht="21" x14ac:dyDescent="0.25">
      <c r="A60" s="5" t="s">
        <v>136</v>
      </c>
      <c r="C60" s="2">
        <v>520000000000</v>
      </c>
      <c r="E60" s="2">
        <v>0</v>
      </c>
      <c r="G60" s="2">
        <v>520000000000</v>
      </c>
      <c r="I60" s="2">
        <v>0</v>
      </c>
      <c r="K60" s="22">
        <v>0</v>
      </c>
    </row>
    <row r="61" spans="1:11" ht="21" x14ac:dyDescent="0.25">
      <c r="A61" s="5" t="s">
        <v>136</v>
      </c>
      <c r="C61" s="2">
        <v>8180000000000</v>
      </c>
      <c r="E61" s="2">
        <v>0</v>
      </c>
      <c r="G61" s="2">
        <v>8180000000000</v>
      </c>
      <c r="I61" s="2">
        <v>0</v>
      </c>
      <c r="K61" s="22">
        <v>0</v>
      </c>
    </row>
    <row r="62" spans="1:11" ht="21" x14ac:dyDescent="0.25">
      <c r="A62" s="5" t="s">
        <v>140</v>
      </c>
      <c r="C62" s="2">
        <v>3950000000000</v>
      </c>
      <c r="E62" s="2">
        <v>0</v>
      </c>
      <c r="G62" s="2">
        <v>0</v>
      </c>
      <c r="I62" s="2">
        <v>3950000000000</v>
      </c>
      <c r="K62" s="22">
        <v>8.5523846101312351E-3</v>
      </c>
    </row>
    <row r="63" spans="1:11" ht="21" x14ac:dyDescent="0.25">
      <c r="A63" s="5" t="s">
        <v>158</v>
      </c>
      <c r="C63" s="2">
        <v>5000000000000</v>
      </c>
      <c r="E63" s="2">
        <v>0</v>
      </c>
      <c r="G63" s="2">
        <v>0</v>
      </c>
      <c r="I63" s="2">
        <v>5000000000000</v>
      </c>
      <c r="K63" s="22">
        <v>1.0825803303963589E-2</v>
      </c>
    </row>
    <row r="64" spans="1:11" ht="21" x14ac:dyDescent="0.25">
      <c r="A64" s="5" t="s">
        <v>159</v>
      </c>
      <c r="C64" s="2">
        <v>4990000000000</v>
      </c>
      <c r="E64" s="2">
        <v>0</v>
      </c>
      <c r="G64" s="2">
        <v>0</v>
      </c>
      <c r="I64" s="2">
        <v>4990000000000</v>
      </c>
      <c r="K64" s="22">
        <v>1.0804151697355662E-2</v>
      </c>
    </row>
    <row r="65" spans="1:11" ht="21" x14ac:dyDescent="0.25">
      <c r="A65" s="5" t="s">
        <v>136</v>
      </c>
      <c r="C65" s="2">
        <v>640000000000</v>
      </c>
      <c r="E65" s="2">
        <v>0</v>
      </c>
      <c r="G65" s="2">
        <v>0</v>
      </c>
      <c r="I65" s="2">
        <v>640000000000</v>
      </c>
      <c r="K65" s="22">
        <v>1.3857028229073394E-3</v>
      </c>
    </row>
    <row r="66" spans="1:11" ht="21" x14ac:dyDescent="0.25">
      <c r="A66" s="5" t="s">
        <v>136</v>
      </c>
      <c r="C66" s="2">
        <v>440000000000</v>
      </c>
      <c r="E66" s="2">
        <v>0</v>
      </c>
      <c r="G66" s="2">
        <v>0</v>
      </c>
      <c r="I66" s="2">
        <v>440000000000</v>
      </c>
      <c r="K66" s="22">
        <v>9.5267069074879591E-4</v>
      </c>
    </row>
    <row r="67" spans="1:11" ht="21" x14ac:dyDescent="0.25">
      <c r="A67" s="5" t="s">
        <v>142</v>
      </c>
      <c r="C67" s="2">
        <v>470000000000</v>
      </c>
      <c r="E67" s="2">
        <v>0</v>
      </c>
      <c r="G67" s="2">
        <v>0</v>
      </c>
      <c r="I67" s="2">
        <v>470000000000</v>
      </c>
      <c r="K67" s="22">
        <v>1.0176255105725774E-3</v>
      </c>
    </row>
    <row r="68" spans="1:11" ht="21" x14ac:dyDescent="0.25">
      <c r="A68" s="5" t="s">
        <v>136</v>
      </c>
      <c r="C68" s="2">
        <v>140000000000</v>
      </c>
      <c r="E68" s="2">
        <v>0</v>
      </c>
      <c r="G68" s="2">
        <v>140000000000</v>
      </c>
      <c r="I68" s="2">
        <v>0</v>
      </c>
      <c r="K68" s="22">
        <v>0</v>
      </c>
    </row>
    <row r="69" spans="1:11" ht="21" x14ac:dyDescent="0.25">
      <c r="A69" s="5" t="s">
        <v>142</v>
      </c>
      <c r="C69" s="2">
        <v>270000000000</v>
      </c>
      <c r="E69" s="2">
        <v>0</v>
      </c>
      <c r="G69" s="2">
        <v>0</v>
      </c>
      <c r="I69" s="2">
        <v>270000000000</v>
      </c>
      <c r="K69" s="22">
        <v>5.8459337841403384E-4</v>
      </c>
    </row>
    <row r="70" spans="1:11" ht="21" x14ac:dyDescent="0.25">
      <c r="A70" s="5" t="s">
        <v>136</v>
      </c>
      <c r="C70" s="2">
        <v>390000000000</v>
      </c>
      <c r="E70" s="2">
        <v>0</v>
      </c>
      <c r="G70" s="2">
        <v>390000000000</v>
      </c>
      <c r="I70" s="2">
        <v>0</v>
      </c>
      <c r="K70" s="22">
        <v>0</v>
      </c>
    </row>
    <row r="71" spans="1:11" ht="21" x14ac:dyDescent="0.25">
      <c r="A71" s="5" t="s">
        <v>136</v>
      </c>
      <c r="C71" s="2">
        <v>100000000000</v>
      </c>
      <c r="E71" s="2">
        <v>0</v>
      </c>
      <c r="G71" s="2">
        <v>0</v>
      </c>
      <c r="I71" s="2">
        <v>100000000000</v>
      </c>
      <c r="K71" s="22">
        <v>2.1651606607927179E-4</v>
      </c>
    </row>
    <row r="72" spans="1:11" ht="21" x14ac:dyDescent="0.25">
      <c r="A72" s="5" t="s">
        <v>136</v>
      </c>
      <c r="C72" s="2">
        <v>480000000000</v>
      </c>
      <c r="E72" s="2">
        <v>0</v>
      </c>
      <c r="G72" s="2">
        <v>0</v>
      </c>
      <c r="I72" s="2">
        <v>480000000000</v>
      </c>
      <c r="K72" s="22">
        <v>1.0392771171805046E-3</v>
      </c>
    </row>
    <row r="73" spans="1:11" ht="21" x14ac:dyDescent="0.25">
      <c r="A73" s="5" t="s">
        <v>136</v>
      </c>
      <c r="C73" s="2">
        <v>75000000000</v>
      </c>
      <c r="E73" s="2">
        <v>0</v>
      </c>
      <c r="G73" s="2">
        <v>75000000000</v>
      </c>
      <c r="I73" s="2">
        <v>0</v>
      </c>
      <c r="K73" s="22">
        <v>0</v>
      </c>
    </row>
    <row r="74" spans="1:11" ht="21" x14ac:dyDescent="0.25">
      <c r="A74" s="5" t="s">
        <v>145</v>
      </c>
      <c r="C74" s="2">
        <v>3100000000000</v>
      </c>
      <c r="E74" s="2">
        <v>0</v>
      </c>
      <c r="G74" s="2">
        <v>0</v>
      </c>
      <c r="I74" s="2">
        <v>3100000000000</v>
      </c>
      <c r="K74" s="22">
        <v>6.7119980484574258E-3</v>
      </c>
    </row>
    <row r="75" spans="1:11" ht="21" x14ac:dyDescent="0.25">
      <c r="A75" s="5" t="s">
        <v>136</v>
      </c>
      <c r="C75" s="2">
        <v>13260000000000</v>
      </c>
      <c r="E75" s="2">
        <v>0</v>
      </c>
      <c r="G75" s="2">
        <v>0</v>
      </c>
      <c r="I75" s="2">
        <v>13260000000000</v>
      </c>
      <c r="K75" s="22">
        <v>2.8710030362111439E-2</v>
      </c>
    </row>
    <row r="76" spans="1:11" ht="21" x14ac:dyDescent="0.25">
      <c r="A76" s="5" t="s">
        <v>143</v>
      </c>
      <c r="C76" s="2">
        <v>20500000000000</v>
      </c>
      <c r="E76" s="2">
        <v>0</v>
      </c>
      <c r="G76" s="2">
        <v>0</v>
      </c>
      <c r="I76" s="2">
        <v>20500000000000</v>
      </c>
      <c r="K76" s="22">
        <v>4.4385793546250718E-2</v>
      </c>
    </row>
    <row r="77" spans="1:11" ht="21" x14ac:dyDescent="0.25">
      <c r="A77" s="5" t="s">
        <v>151</v>
      </c>
      <c r="C77" s="2">
        <v>2290000000000</v>
      </c>
      <c r="E77" s="2">
        <v>0</v>
      </c>
      <c r="G77" s="2">
        <v>0</v>
      </c>
      <c r="I77" s="2">
        <v>2290000000000</v>
      </c>
      <c r="K77" s="22">
        <v>4.9582179132153237E-3</v>
      </c>
    </row>
    <row r="78" spans="1:11" ht="21" x14ac:dyDescent="0.25">
      <c r="A78" s="5" t="s">
        <v>136</v>
      </c>
      <c r="C78" s="2">
        <v>200000000000</v>
      </c>
      <c r="E78" s="2">
        <v>0</v>
      </c>
      <c r="G78" s="2">
        <v>0</v>
      </c>
      <c r="I78" s="2">
        <v>200000000000</v>
      </c>
      <c r="K78" s="22">
        <v>4.3303213215854357E-4</v>
      </c>
    </row>
    <row r="79" spans="1:11" ht="21" x14ac:dyDescent="0.25">
      <c r="A79" s="5" t="s">
        <v>136</v>
      </c>
      <c r="C79" s="2">
        <v>370000000000</v>
      </c>
      <c r="E79" s="2">
        <v>0</v>
      </c>
      <c r="G79" s="2">
        <v>0</v>
      </c>
      <c r="I79" s="2">
        <v>370000000000</v>
      </c>
      <c r="K79" s="22">
        <v>8.011094444933056E-4</v>
      </c>
    </row>
    <row r="80" spans="1:11" ht="21" x14ac:dyDescent="0.25">
      <c r="A80" s="5" t="s">
        <v>136</v>
      </c>
      <c r="C80" s="2">
        <v>10000000000000</v>
      </c>
      <c r="E80" s="2">
        <v>0</v>
      </c>
      <c r="G80" s="2">
        <v>0</v>
      </c>
      <c r="I80" s="2">
        <v>10000000000000</v>
      </c>
      <c r="K80" s="22">
        <v>2.1651606607927178E-2</v>
      </c>
    </row>
    <row r="81" spans="1:11" ht="21" x14ac:dyDescent="0.25">
      <c r="A81" s="5" t="s">
        <v>160</v>
      </c>
      <c r="C81" s="2">
        <v>4190000000000</v>
      </c>
      <c r="E81" s="2">
        <v>0</v>
      </c>
      <c r="G81" s="2">
        <v>0</v>
      </c>
      <c r="I81" s="2">
        <v>4190000000000</v>
      </c>
      <c r="K81" s="22">
        <v>9.0720231687214884E-3</v>
      </c>
    </row>
    <row r="82" spans="1:11" ht="21" x14ac:dyDescent="0.25">
      <c r="A82" s="5" t="s">
        <v>161</v>
      </c>
      <c r="C82" s="2">
        <v>6680000000000</v>
      </c>
      <c r="E82" s="2">
        <v>0</v>
      </c>
      <c r="G82" s="2">
        <v>0</v>
      </c>
      <c r="I82" s="2">
        <v>6680000000000</v>
      </c>
      <c r="K82" s="22">
        <v>1.4463273214095356E-2</v>
      </c>
    </row>
    <row r="83" spans="1:11" ht="21" x14ac:dyDescent="0.25">
      <c r="A83" s="5" t="s">
        <v>145</v>
      </c>
      <c r="C83" s="2">
        <v>4790000000000</v>
      </c>
      <c r="E83" s="2">
        <v>0</v>
      </c>
      <c r="G83" s="2">
        <v>0</v>
      </c>
      <c r="I83" s="2">
        <v>4790000000000</v>
      </c>
      <c r="K83" s="22">
        <v>1.0371119565197118E-2</v>
      </c>
    </row>
    <row r="84" spans="1:11" ht="21" x14ac:dyDescent="0.25">
      <c r="A84" s="5" t="s">
        <v>157</v>
      </c>
      <c r="C84" s="2">
        <v>210000000000</v>
      </c>
      <c r="E84" s="2">
        <v>0</v>
      </c>
      <c r="G84" s="2">
        <v>0</v>
      </c>
      <c r="I84" s="2">
        <v>210000000000</v>
      </c>
      <c r="K84" s="22">
        <v>4.5468373876647079E-4</v>
      </c>
    </row>
    <row r="85" spans="1:11" ht="21" x14ac:dyDescent="0.25">
      <c r="A85" s="5" t="s">
        <v>157</v>
      </c>
      <c r="C85" s="2">
        <v>280000000000</v>
      </c>
      <c r="E85" s="2">
        <v>0</v>
      </c>
      <c r="G85" s="2">
        <v>0</v>
      </c>
      <c r="I85" s="2">
        <v>280000000000</v>
      </c>
      <c r="K85" s="22">
        <v>6.0624498502196106E-4</v>
      </c>
    </row>
    <row r="86" spans="1:11" ht="21" x14ac:dyDescent="0.25">
      <c r="A86" s="5" t="s">
        <v>136</v>
      </c>
      <c r="C86" s="2">
        <v>110000000000</v>
      </c>
      <c r="E86" s="2">
        <v>0</v>
      </c>
      <c r="G86" s="2">
        <v>0</v>
      </c>
      <c r="I86" s="2">
        <v>110000000000</v>
      </c>
      <c r="K86" s="22">
        <v>2.3816767268719898E-4</v>
      </c>
    </row>
    <row r="87" spans="1:11" ht="21" x14ac:dyDescent="0.25">
      <c r="A87" s="5" t="s">
        <v>142</v>
      </c>
      <c r="C87" s="2">
        <v>250000000000</v>
      </c>
      <c r="E87" s="2">
        <v>0</v>
      </c>
      <c r="G87" s="2">
        <v>0</v>
      </c>
      <c r="I87" s="2">
        <v>250000000000</v>
      </c>
      <c r="K87" s="22">
        <v>5.4129016519817951E-4</v>
      </c>
    </row>
    <row r="88" spans="1:11" ht="21" x14ac:dyDescent="0.25">
      <c r="A88" s="5" t="s">
        <v>162</v>
      </c>
      <c r="C88" s="2">
        <v>640000000000</v>
      </c>
      <c r="E88" s="2">
        <v>0</v>
      </c>
      <c r="G88" s="2">
        <v>0</v>
      </c>
      <c r="I88" s="2">
        <v>640000000000</v>
      </c>
      <c r="K88" s="22">
        <v>1.3857028229073394E-3</v>
      </c>
    </row>
    <row r="89" spans="1:11" ht="21" x14ac:dyDescent="0.25">
      <c r="A89" s="5" t="s">
        <v>136</v>
      </c>
      <c r="C89" s="2">
        <v>280000000000</v>
      </c>
      <c r="E89" s="2">
        <v>0</v>
      </c>
      <c r="G89" s="2">
        <v>0</v>
      </c>
      <c r="I89" s="2">
        <v>280000000000</v>
      </c>
      <c r="K89" s="22">
        <v>6.0624498502196106E-4</v>
      </c>
    </row>
    <row r="90" spans="1:11" ht="21" x14ac:dyDescent="0.25">
      <c r="A90" s="5" t="s">
        <v>163</v>
      </c>
      <c r="C90" s="2">
        <v>640000000000</v>
      </c>
      <c r="E90" s="2">
        <v>0</v>
      </c>
      <c r="G90" s="2">
        <v>0</v>
      </c>
      <c r="I90" s="2">
        <v>640000000000</v>
      </c>
      <c r="K90" s="22">
        <v>1.3857028229073394E-3</v>
      </c>
    </row>
    <row r="91" spans="1:11" ht="21" x14ac:dyDescent="0.25">
      <c r="A91" s="5" t="s">
        <v>136</v>
      </c>
      <c r="C91" s="2">
        <v>100000000000</v>
      </c>
      <c r="E91" s="2">
        <v>0</v>
      </c>
      <c r="G91" s="2">
        <v>0</v>
      </c>
      <c r="I91" s="2">
        <v>100000000000</v>
      </c>
      <c r="K91" s="22">
        <v>2.1651606607927179E-4</v>
      </c>
    </row>
    <row r="92" spans="1:11" ht="21" x14ac:dyDescent="0.25">
      <c r="A92" s="5" t="s">
        <v>154</v>
      </c>
      <c r="C92" s="2">
        <v>0</v>
      </c>
      <c r="E92" s="2">
        <v>560000000000</v>
      </c>
      <c r="G92" s="2">
        <v>0</v>
      </c>
      <c r="I92" s="2">
        <v>560000000000</v>
      </c>
      <c r="K92" s="22">
        <v>1.2124899700439221E-3</v>
      </c>
    </row>
    <row r="93" spans="1:11" ht="21" x14ac:dyDescent="0.25">
      <c r="A93" s="5" t="s">
        <v>136</v>
      </c>
      <c r="C93" s="2">
        <v>0</v>
      </c>
      <c r="E93" s="2">
        <v>180000000000</v>
      </c>
      <c r="G93" s="2">
        <v>0</v>
      </c>
      <c r="I93" s="2">
        <v>180000000000</v>
      </c>
      <c r="K93" s="22">
        <v>3.8972891894268924E-4</v>
      </c>
    </row>
    <row r="94" spans="1:11" ht="21" x14ac:dyDescent="0.25">
      <c r="A94" s="5" t="s">
        <v>162</v>
      </c>
      <c r="C94" s="2">
        <v>0</v>
      </c>
      <c r="E94" s="2">
        <v>300000000000</v>
      </c>
      <c r="G94" s="2">
        <v>0</v>
      </c>
      <c r="I94" s="2">
        <v>300000000000</v>
      </c>
      <c r="K94" s="22">
        <v>6.4954819823781539E-4</v>
      </c>
    </row>
    <row r="95" spans="1:11" ht="21" x14ac:dyDescent="0.25">
      <c r="A95" s="5" t="s">
        <v>162</v>
      </c>
      <c r="C95" s="2">
        <v>0</v>
      </c>
      <c r="E95" s="2">
        <v>110000000000</v>
      </c>
      <c r="G95" s="2">
        <v>0</v>
      </c>
      <c r="I95" s="2">
        <v>110000000000</v>
      </c>
      <c r="K95" s="22">
        <v>2.3816767268719898E-4</v>
      </c>
    </row>
    <row r="96" spans="1:11" ht="21" x14ac:dyDescent="0.25">
      <c r="A96" s="5" t="s">
        <v>136</v>
      </c>
      <c r="C96" s="2">
        <v>0</v>
      </c>
      <c r="E96" s="2">
        <v>860000000000</v>
      </c>
      <c r="G96" s="2">
        <v>0</v>
      </c>
      <c r="I96" s="2">
        <v>860000000000</v>
      </c>
      <c r="K96" s="22">
        <v>1.8620381682817374E-3</v>
      </c>
    </row>
    <row r="97" spans="1:11" ht="21" x14ac:dyDescent="0.25">
      <c r="A97" s="5" t="s">
        <v>140</v>
      </c>
      <c r="C97" s="2">
        <v>0</v>
      </c>
      <c r="E97" s="2">
        <v>990000000000</v>
      </c>
      <c r="G97" s="2">
        <v>0</v>
      </c>
      <c r="I97" s="2">
        <v>990000000000</v>
      </c>
      <c r="K97" s="22">
        <v>2.1435090541847908E-3</v>
      </c>
    </row>
    <row r="98" spans="1:11" ht="21" x14ac:dyDescent="0.25">
      <c r="A98" s="5" t="s">
        <v>136</v>
      </c>
      <c r="C98" s="2">
        <v>0</v>
      </c>
      <c r="E98" s="2">
        <v>1300000000000</v>
      </c>
      <c r="G98" s="2">
        <v>0</v>
      </c>
      <c r="I98" s="2">
        <v>1300000000000</v>
      </c>
      <c r="K98" s="22">
        <v>2.8147088590305333E-3</v>
      </c>
    </row>
    <row r="99" spans="1:11" ht="21" x14ac:dyDescent="0.25">
      <c r="A99" s="5" t="s">
        <v>140</v>
      </c>
      <c r="C99" s="2">
        <v>0</v>
      </c>
      <c r="E99" s="2">
        <v>8500000000000</v>
      </c>
      <c r="G99" s="2">
        <v>0</v>
      </c>
      <c r="I99" s="2">
        <v>8500000000000</v>
      </c>
      <c r="K99" s="22">
        <v>1.8403865616738103E-2</v>
      </c>
    </row>
    <row r="100" spans="1:11" ht="21" x14ac:dyDescent="0.25">
      <c r="A100" s="5" t="s">
        <v>146</v>
      </c>
      <c r="C100" s="2">
        <v>0</v>
      </c>
      <c r="E100" s="2">
        <v>3450000000000</v>
      </c>
      <c r="G100" s="2">
        <v>0</v>
      </c>
      <c r="I100" s="2">
        <v>3450000000000</v>
      </c>
      <c r="K100" s="22">
        <v>7.4698042797348768E-3</v>
      </c>
    </row>
    <row r="101" spans="1:11" ht="21" x14ac:dyDescent="0.25">
      <c r="A101" s="5" t="s">
        <v>150</v>
      </c>
      <c r="C101" s="2">
        <v>0</v>
      </c>
      <c r="E101" s="2">
        <v>10000000000000</v>
      </c>
      <c r="G101" s="2">
        <v>0</v>
      </c>
      <c r="I101" s="2">
        <v>10000000000000</v>
      </c>
      <c r="K101" s="22">
        <v>2.1651606607927178E-2</v>
      </c>
    </row>
    <row r="102" spans="1:11" ht="21" x14ac:dyDescent="0.25">
      <c r="A102" s="5" t="s">
        <v>136</v>
      </c>
      <c r="C102" s="2">
        <v>0</v>
      </c>
      <c r="E102" s="2">
        <v>4800000000000</v>
      </c>
      <c r="G102" s="2">
        <v>0</v>
      </c>
      <c r="I102" s="2">
        <v>4800000000000</v>
      </c>
      <c r="K102" s="22">
        <v>1.0392771171805046E-2</v>
      </c>
    </row>
    <row r="103" spans="1:11" ht="21" x14ac:dyDescent="0.25">
      <c r="A103" s="5" t="s">
        <v>164</v>
      </c>
      <c r="C103" s="2">
        <v>0</v>
      </c>
      <c r="E103" s="2">
        <v>7000000000000</v>
      </c>
      <c r="G103" s="2">
        <v>0</v>
      </c>
      <c r="I103" s="2">
        <v>7000000000000</v>
      </c>
      <c r="K103" s="22">
        <v>1.5156124625549026E-2</v>
      </c>
    </row>
    <row r="104" spans="1:11" ht="21" x14ac:dyDescent="0.25">
      <c r="A104" s="5" t="s">
        <v>136</v>
      </c>
      <c r="C104" s="2">
        <v>0</v>
      </c>
      <c r="E104" s="2">
        <v>5500000000000</v>
      </c>
      <c r="G104" s="2">
        <v>0</v>
      </c>
      <c r="I104" s="2">
        <v>5500000000000</v>
      </c>
      <c r="K104" s="22">
        <v>1.1908383634359948E-2</v>
      </c>
    </row>
    <row r="105" spans="1:11" ht="21" x14ac:dyDescent="0.25">
      <c r="A105" s="5" t="s">
        <v>166</v>
      </c>
      <c r="C105" s="2">
        <v>0</v>
      </c>
      <c r="E105" s="2">
        <v>6330000000000</v>
      </c>
      <c r="G105" s="2">
        <v>0</v>
      </c>
      <c r="I105" s="2">
        <v>6330000000000</v>
      </c>
      <c r="K105" s="22">
        <v>1.3705466982817905E-2</v>
      </c>
    </row>
    <row r="106" spans="1:11" ht="21" x14ac:dyDescent="0.25">
      <c r="A106" s="5" t="s">
        <v>167</v>
      </c>
      <c r="C106" s="2">
        <v>0</v>
      </c>
      <c r="E106" s="2">
        <v>6000000000000</v>
      </c>
      <c r="G106" s="2">
        <v>0</v>
      </c>
      <c r="I106" s="2">
        <v>6000000000000</v>
      </c>
      <c r="K106" s="22">
        <v>1.2990963964756307E-2</v>
      </c>
    </row>
    <row r="107" spans="1:11" ht="21.75" thickBot="1" x14ac:dyDescent="0.3">
      <c r="A107" s="5" t="s">
        <v>158</v>
      </c>
      <c r="C107" s="2">
        <v>0</v>
      </c>
      <c r="E107" s="2">
        <v>6500000000000</v>
      </c>
      <c r="G107" s="2">
        <v>0</v>
      </c>
      <c r="I107" s="2">
        <v>6500000000000</v>
      </c>
      <c r="K107" s="22">
        <v>1.4073544295152667E-2</v>
      </c>
    </row>
    <row r="108" spans="1:11" ht="21.75" thickBot="1" x14ac:dyDescent="0.3">
      <c r="A108" s="5" t="s">
        <v>29</v>
      </c>
      <c r="C108" s="6">
        <f>SUM(C8:C107)</f>
        <v>204057708169100</v>
      </c>
      <c r="D108" s="5"/>
      <c r="E108" s="6">
        <f>SUM(E8:E107)</f>
        <v>243343410782532</v>
      </c>
      <c r="F108" s="5"/>
      <c r="G108" s="6">
        <f>SUM(G8:G107)</f>
        <v>201351668156335</v>
      </c>
      <c r="I108" s="6">
        <f>SUM(I8:I107)</f>
        <v>246049450795297</v>
      </c>
      <c r="K108" s="23">
        <f>SUM(K8:K107)</f>
        <v>0.53273659147163055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7"/>
  <sheetViews>
    <sheetView rightToLeft="1" workbookViewId="0">
      <selection activeCell="G16" sqref="G16"/>
    </sheetView>
  </sheetViews>
  <sheetFormatPr defaultRowHeight="18.75" x14ac:dyDescent="0.25"/>
  <cols>
    <col min="1" max="1" width="24" style="2" bestFit="1" customWidth="1"/>
    <col min="2" max="2" width="1" style="2" customWidth="1"/>
    <col min="3" max="3" width="24" style="2" customWidth="1"/>
    <col min="4" max="4" width="1" style="2" customWidth="1"/>
    <col min="5" max="5" width="23" style="2" customWidth="1"/>
    <col min="6" max="6" width="1" style="2" customWidth="1"/>
    <col min="7" max="7" width="32" style="2" customWidth="1"/>
    <col min="8" max="8" width="1" style="2" customWidth="1"/>
    <col min="9" max="9" width="9.140625" style="2" customWidth="1"/>
    <col min="10" max="16384" width="9.140625" style="2"/>
  </cols>
  <sheetData>
    <row r="2" spans="1:7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</row>
    <row r="3" spans="1:7" ht="26.25" x14ac:dyDescent="0.25">
      <c r="A3" s="3" t="s">
        <v>168</v>
      </c>
      <c r="B3" s="3" t="s">
        <v>168</v>
      </c>
      <c r="C3" s="3" t="s">
        <v>168</v>
      </c>
      <c r="D3" s="3" t="s">
        <v>168</v>
      </c>
      <c r="E3" s="3" t="s">
        <v>168</v>
      </c>
      <c r="F3" s="3" t="s">
        <v>168</v>
      </c>
      <c r="G3" s="3" t="s">
        <v>168</v>
      </c>
    </row>
    <row r="4" spans="1:7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</row>
    <row r="6" spans="1:7" ht="26.25" x14ac:dyDescent="0.25">
      <c r="A6" s="4" t="s">
        <v>172</v>
      </c>
      <c r="C6" s="4" t="s">
        <v>133</v>
      </c>
      <c r="E6" s="4" t="s">
        <v>189</v>
      </c>
      <c r="G6" s="4" t="s">
        <v>13</v>
      </c>
    </row>
    <row r="7" spans="1:7" ht="21" x14ac:dyDescent="0.25">
      <c r="A7" s="5" t="s">
        <v>198</v>
      </c>
      <c r="C7" s="2">
        <f>+'سرمایه‌گذاری در سهام'!I10</f>
        <v>-963994322051.99951</v>
      </c>
      <c r="E7" s="22">
        <f>+C7/$C$12</f>
        <v>-8.2460455786602493E-2</v>
      </c>
      <c r="G7" s="22">
        <v>-2.0872025833345354E-3</v>
      </c>
    </row>
    <row r="8" spans="1:7" ht="21" x14ac:dyDescent="0.25">
      <c r="A8" s="5" t="s">
        <v>252</v>
      </c>
      <c r="C8" s="2">
        <f>+'سرمایه‌گذاری در صندوق'!I18</f>
        <v>-360237534423</v>
      </c>
      <c r="E8" s="22">
        <f t="shared" ref="E8:E11" si="0">+C8/$C$12</f>
        <v>-3.0814861250147617E-2</v>
      </c>
      <c r="G8" s="22">
        <v>-7.7997213807364213E-4</v>
      </c>
    </row>
    <row r="9" spans="1:7" ht="21" x14ac:dyDescent="0.25">
      <c r="A9" s="5" t="s">
        <v>199</v>
      </c>
      <c r="C9" s="2">
        <f>+'سرمایه‌گذاری در اوراق بهادار'!I55</f>
        <v>6335711175723</v>
      </c>
      <c r="E9" s="22">
        <f t="shared" si="0"/>
        <v>0.54195924118130656</v>
      </c>
      <c r="G9" s="22">
        <v>1.3717832595820219E-2</v>
      </c>
    </row>
    <row r="10" spans="1:7" ht="21" x14ac:dyDescent="0.25">
      <c r="A10" s="5" t="s">
        <v>200</v>
      </c>
      <c r="C10" s="2">
        <f>+'درآمد سپرده بانکی'!C105</f>
        <v>5968187160705</v>
      </c>
      <c r="E10" s="22">
        <f t="shared" si="0"/>
        <v>0.51052109149760783</v>
      </c>
      <c r="G10" s="22">
        <v>1.2922084056606652E-2</v>
      </c>
    </row>
    <row r="11" spans="1:7" ht="21" x14ac:dyDescent="0.25">
      <c r="A11" s="5" t="s">
        <v>253</v>
      </c>
      <c r="C11" s="2">
        <f>+'سایر درآمدها'!C11</f>
        <v>710716660139</v>
      </c>
      <c r="E11" s="22">
        <f t="shared" si="0"/>
        <v>6.0794984357835757E-2</v>
      </c>
      <c r="G11" s="22">
        <v>1.5388157535029508E-3</v>
      </c>
    </row>
    <row r="12" spans="1:7" ht="21" x14ac:dyDescent="0.25">
      <c r="A12" s="5" t="s">
        <v>29</v>
      </c>
      <c r="C12" s="6">
        <f>SUM(C7:C11)</f>
        <v>11690383140092</v>
      </c>
      <c r="E12" s="26">
        <f>SUM(E7:E11)</f>
        <v>1</v>
      </c>
      <c r="F12" s="5"/>
      <c r="G12" s="26">
        <f>SUM(G7:G11)</f>
        <v>2.5311557684521643E-2</v>
      </c>
    </row>
    <row r="16" spans="1:7" x14ac:dyDescent="0.45">
      <c r="C16" s="27"/>
      <c r="G16" s="28"/>
    </row>
    <row r="17" spans="3:3" x14ac:dyDescent="0.45">
      <c r="C17" s="27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RowHeight="18.75" x14ac:dyDescent="0.25"/>
  <cols>
    <col min="1" max="1" width="35.7109375" style="2" bestFit="1" customWidth="1"/>
    <col min="2" max="2" width="1" style="2" customWidth="1"/>
    <col min="3" max="3" width="22" style="2" customWidth="1"/>
    <col min="4" max="4" width="1" style="2" customWidth="1"/>
    <col min="5" max="5" width="22" style="2" customWidth="1"/>
    <col min="6" max="6" width="1" style="2" customWidth="1"/>
    <col min="7" max="7" width="9.140625" style="2" customWidth="1"/>
    <col min="8" max="16384" width="9.140625" style="2"/>
  </cols>
  <sheetData>
    <row r="2" spans="1:5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</row>
    <row r="3" spans="1:5" ht="26.25" x14ac:dyDescent="0.25">
      <c r="A3" s="3" t="s">
        <v>168</v>
      </c>
      <c r="B3" s="3" t="s">
        <v>168</v>
      </c>
      <c r="C3" s="3" t="s">
        <v>168</v>
      </c>
      <c r="D3" s="3" t="s">
        <v>168</v>
      </c>
      <c r="E3" s="3" t="s">
        <v>168</v>
      </c>
    </row>
    <row r="4" spans="1:5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</row>
    <row r="5" spans="1:5" ht="26.25" x14ac:dyDescent="0.25">
      <c r="E5" s="21" t="s">
        <v>206</v>
      </c>
    </row>
    <row r="6" spans="1:5" ht="26.25" x14ac:dyDescent="0.25">
      <c r="A6" s="4" t="s">
        <v>196</v>
      </c>
      <c r="C6" s="4" t="s">
        <v>170</v>
      </c>
      <c r="E6" s="4" t="s">
        <v>207</v>
      </c>
    </row>
    <row r="7" spans="1:5" ht="26.25" x14ac:dyDescent="0.25">
      <c r="A7" s="4" t="s">
        <v>196</v>
      </c>
      <c r="C7" s="4" t="s">
        <v>133</v>
      </c>
      <c r="E7" s="4" t="s">
        <v>133</v>
      </c>
    </row>
    <row r="8" spans="1:5" ht="21" x14ac:dyDescent="0.25">
      <c r="A8" s="5" t="s">
        <v>196</v>
      </c>
      <c r="C8" s="2">
        <v>1500000</v>
      </c>
      <c r="E8" s="2">
        <v>1500000</v>
      </c>
    </row>
    <row r="9" spans="1:5" ht="21" x14ac:dyDescent="0.25">
      <c r="A9" s="5" t="s">
        <v>197</v>
      </c>
      <c r="C9" s="2">
        <v>35079105679</v>
      </c>
      <c r="E9" s="2">
        <v>35079105679</v>
      </c>
    </row>
    <row r="10" spans="1:5" ht="21" x14ac:dyDescent="0.25">
      <c r="A10" s="5" t="s">
        <v>205</v>
      </c>
      <c r="C10" s="2">
        <v>675636054460</v>
      </c>
      <c r="E10" s="2">
        <v>675636054460</v>
      </c>
    </row>
    <row r="11" spans="1:5" ht="21" x14ac:dyDescent="0.25">
      <c r="A11" s="5" t="s">
        <v>29</v>
      </c>
      <c r="C11" s="6">
        <f>SUM(C8:C10)</f>
        <v>710716660139</v>
      </c>
      <c r="D11" s="5"/>
      <c r="E11" s="6">
        <f>SUM(E8:E10)</f>
        <v>710716660139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"/>
  <sheetViews>
    <sheetView rightToLeft="1" tabSelected="1" workbookViewId="0">
      <selection sqref="A1:XFD1048576"/>
    </sheetView>
  </sheetViews>
  <sheetFormatPr defaultRowHeight="18.75" x14ac:dyDescent="0.25"/>
  <cols>
    <col min="1" max="1" width="19.28515625" style="2" bestFit="1" customWidth="1"/>
    <col min="2" max="2" width="1" style="2" customWidth="1"/>
    <col min="3" max="3" width="22" style="2" customWidth="1"/>
    <col min="4" max="4" width="1" style="2" customWidth="1"/>
    <col min="5" max="5" width="24" style="2" customWidth="1"/>
    <col min="6" max="6" width="1" style="2" customWidth="1"/>
    <col min="7" max="7" width="24" style="2" customWidth="1"/>
    <col min="8" max="8" width="1" style="2" customWidth="1"/>
    <col min="9" max="9" width="24" style="2" customWidth="1"/>
    <col min="10" max="10" width="1" style="2" customWidth="1"/>
    <col min="11" max="11" width="23" style="2" customWidth="1"/>
    <col min="12" max="12" width="1" style="2" customWidth="1"/>
    <col min="13" max="13" width="22" style="2" customWidth="1"/>
    <col min="14" max="14" width="1" style="2" customWidth="1"/>
    <col min="15" max="15" width="24" style="2" customWidth="1"/>
    <col min="16" max="16" width="1" style="2" customWidth="1"/>
    <col min="17" max="17" width="24" style="2" customWidth="1"/>
    <col min="18" max="18" width="1" style="2" customWidth="1"/>
    <col min="19" max="19" width="24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26.25" x14ac:dyDescent="0.2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26.25" x14ac:dyDescent="0.25">
      <c r="A3" s="3" t="s">
        <v>168</v>
      </c>
      <c r="B3" s="3" t="s">
        <v>168</v>
      </c>
      <c r="C3" s="3" t="s">
        <v>168</v>
      </c>
      <c r="D3" s="3" t="s">
        <v>168</v>
      </c>
      <c r="E3" s="3" t="s">
        <v>168</v>
      </c>
      <c r="F3" s="3" t="s">
        <v>168</v>
      </c>
      <c r="G3" s="3" t="s">
        <v>168</v>
      </c>
      <c r="H3" s="3" t="s">
        <v>168</v>
      </c>
      <c r="I3" s="3" t="s">
        <v>168</v>
      </c>
      <c r="J3" s="3" t="s">
        <v>168</v>
      </c>
      <c r="K3" s="3" t="s">
        <v>168</v>
      </c>
      <c r="L3" s="3" t="s">
        <v>168</v>
      </c>
      <c r="M3" s="3" t="s">
        <v>168</v>
      </c>
      <c r="N3" s="3" t="s">
        <v>168</v>
      </c>
      <c r="O3" s="3" t="s">
        <v>168</v>
      </c>
      <c r="P3" s="3" t="s">
        <v>168</v>
      </c>
      <c r="Q3" s="3" t="s">
        <v>168</v>
      </c>
      <c r="R3" s="3" t="s">
        <v>168</v>
      </c>
      <c r="S3" s="3" t="s">
        <v>168</v>
      </c>
      <c r="T3" s="3" t="s">
        <v>168</v>
      </c>
      <c r="U3" s="3" t="s">
        <v>168</v>
      </c>
    </row>
    <row r="4" spans="1:21" ht="26.25" x14ac:dyDescent="0.2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3" t="s">
        <v>2</v>
      </c>
      <c r="U4" s="3" t="s">
        <v>2</v>
      </c>
    </row>
    <row r="6" spans="1:21" ht="26.25" x14ac:dyDescent="0.25">
      <c r="A6" s="4" t="s">
        <v>3</v>
      </c>
      <c r="C6" s="4" t="s">
        <v>170</v>
      </c>
      <c r="D6" s="4" t="s">
        <v>170</v>
      </c>
      <c r="E6" s="4" t="s">
        <v>170</v>
      </c>
      <c r="F6" s="4" t="s">
        <v>170</v>
      </c>
      <c r="G6" s="4" t="s">
        <v>170</v>
      </c>
      <c r="H6" s="4" t="s">
        <v>170</v>
      </c>
      <c r="I6" s="4" t="s">
        <v>170</v>
      </c>
      <c r="J6" s="4" t="s">
        <v>170</v>
      </c>
      <c r="K6" s="4" t="s">
        <v>170</v>
      </c>
      <c r="M6" s="4" t="s">
        <v>171</v>
      </c>
      <c r="N6" s="4" t="s">
        <v>171</v>
      </c>
      <c r="O6" s="4" t="s">
        <v>171</v>
      </c>
      <c r="P6" s="4" t="s">
        <v>171</v>
      </c>
      <c r="Q6" s="4" t="s">
        <v>171</v>
      </c>
      <c r="R6" s="4" t="s">
        <v>171</v>
      </c>
      <c r="S6" s="4" t="s">
        <v>171</v>
      </c>
      <c r="T6" s="4" t="s">
        <v>171</v>
      </c>
      <c r="U6" s="4" t="s">
        <v>171</v>
      </c>
    </row>
    <row r="7" spans="1:21" ht="27" thickBot="1" x14ac:dyDescent="0.3">
      <c r="A7" s="4" t="s">
        <v>3</v>
      </c>
      <c r="C7" s="4" t="s">
        <v>186</v>
      </c>
      <c r="E7" s="4" t="s">
        <v>187</v>
      </c>
      <c r="G7" s="4" t="s">
        <v>188</v>
      </c>
      <c r="I7" s="4" t="s">
        <v>133</v>
      </c>
      <c r="K7" s="4" t="s">
        <v>189</v>
      </c>
      <c r="M7" s="4" t="s">
        <v>186</v>
      </c>
      <c r="O7" s="4" t="s">
        <v>187</v>
      </c>
      <c r="Q7" s="4" t="s">
        <v>188</v>
      </c>
      <c r="S7" s="4" t="s">
        <v>133</v>
      </c>
      <c r="U7" s="4" t="s">
        <v>189</v>
      </c>
    </row>
    <row r="8" spans="1:21" ht="21" x14ac:dyDescent="0.25">
      <c r="A8" s="5" t="s">
        <v>23</v>
      </c>
      <c r="C8" s="2">
        <v>0</v>
      </c>
      <c r="E8" s="2">
        <v>0</v>
      </c>
      <c r="G8" s="2">
        <v>17466690209.000488</v>
      </c>
      <c r="I8" s="2">
        <f>+G8+E8+C8</f>
        <v>17466690209.000488</v>
      </c>
      <c r="K8" s="25">
        <f>+I8/$I$10</f>
        <v>-1.8119079967006596E-2</v>
      </c>
      <c r="M8" s="2">
        <v>0</v>
      </c>
      <c r="O8" s="2">
        <v>0</v>
      </c>
      <c r="Q8" s="2">
        <v>17466690209.000488</v>
      </c>
      <c r="S8" s="2">
        <f>+Q8+O8+M8</f>
        <v>17466690209.000488</v>
      </c>
      <c r="U8" s="25">
        <f>+S8/$S$10</f>
        <v>-1.8119079967006596E-2</v>
      </c>
    </row>
    <row r="9" spans="1:21" ht="21.75" thickBot="1" x14ac:dyDescent="0.3">
      <c r="A9" s="5" t="s">
        <v>22</v>
      </c>
      <c r="C9" s="2">
        <v>726033213958</v>
      </c>
      <c r="E9" s="2">
        <v>-1707494226219</v>
      </c>
      <c r="G9" s="2">
        <v>0</v>
      </c>
      <c r="I9" s="2">
        <f>+G9+E9+C9</f>
        <v>-981461012261</v>
      </c>
      <c r="K9" s="25">
        <f>+I9/$I$10</f>
        <v>1.0181190799670066</v>
      </c>
      <c r="M9" s="2">
        <v>726033213958</v>
      </c>
      <c r="O9" s="2">
        <v>-1707494226219</v>
      </c>
      <c r="Q9" s="2">
        <v>0</v>
      </c>
      <c r="S9" s="2">
        <f>+Q9+O9+M9</f>
        <v>-981461012261</v>
      </c>
      <c r="U9" s="25">
        <f>+S9/$S$10</f>
        <v>1.0181190799670066</v>
      </c>
    </row>
    <row r="10" spans="1:21" ht="21.75" thickBot="1" x14ac:dyDescent="0.3">
      <c r="A10" s="5" t="s">
        <v>29</v>
      </c>
      <c r="C10" s="6">
        <f>SUM(C8:C9)</f>
        <v>726033213958</v>
      </c>
      <c r="E10" s="6">
        <f>SUM(E8:E9)</f>
        <v>-1707494226219</v>
      </c>
      <c r="F10" s="5"/>
      <c r="G10" s="6">
        <f>SUM(G8:G9)</f>
        <v>17466690209.000488</v>
      </c>
      <c r="H10" s="5"/>
      <c r="I10" s="6">
        <f>SUM(I8:I9)</f>
        <v>-963994322051.99951</v>
      </c>
      <c r="J10" s="5"/>
      <c r="K10" s="23">
        <f>SUM(K8:K9)</f>
        <v>1</v>
      </c>
      <c r="L10" s="5"/>
      <c r="M10" s="6">
        <f>SUM(M8:M9)</f>
        <v>726033213958</v>
      </c>
      <c r="N10" s="5"/>
      <c r="O10" s="6">
        <f>SUM(O8:O9)</f>
        <v>-1707494226219</v>
      </c>
      <c r="P10" s="5"/>
      <c r="Q10" s="6">
        <f>SUM(Q8:Q9)</f>
        <v>17466690209.000488</v>
      </c>
      <c r="R10" s="5"/>
      <c r="S10" s="6">
        <f>SUM(S8:S9)</f>
        <v>-963994322051.99951</v>
      </c>
      <c r="U10" s="23">
        <f>SUM(U8:U9)</f>
        <v>1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سهام</vt:lpstr>
      <vt:lpstr>واحدهای صندوق</vt:lpstr>
      <vt:lpstr>تبعی</vt:lpstr>
      <vt:lpstr>اوراق مشارکت</vt:lpstr>
      <vt:lpstr>تعدیل قیمت</vt:lpstr>
      <vt:lpstr>سپرده</vt:lpstr>
      <vt:lpstr>جمع درآمدها</vt:lpstr>
      <vt:lpstr>سایر درآمدها</vt:lpstr>
      <vt:lpstr>سرمایه‌گذاری در سهام</vt:lpstr>
      <vt:lpstr>سرمایه‌گذاری در صندوق</vt:lpstr>
      <vt:lpstr>سرمایه‌گذاری در اوراق بهادار</vt:lpstr>
      <vt:lpstr>مبالغ تخصیصی اوراق آوند</vt:lpstr>
      <vt:lpstr>درآمد سود سهام</vt:lpstr>
      <vt:lpstr>سود اوراق بهادار</vt:lpstr>
      <vt:lpstr>سود سپرده بانکی</vt:lpstr>
      <vt:lpstr>درآمد سپرده بانکی</vt:lpstr>
      <vt:lpstr>درآمد ناشی از فروش</vt:lpstr>
      <vt:lpstr>درآمد ناشی از تغییر قیمت اوراق</vt:lpstr>
      <vt:lpstr>'مبالغ تخصیصی اوراق آوند'!Print_Area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Pirzadeh, Keyvan</cp:lastModifiedBy>
  <dcterms:modified xsi:type="dcterms:W3CDTF">2026-06-23T10:35:04Z</dcterms:modified>
</cp:coreProperties>
</file>